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xperian-my.sharepoint.com/personal/larissa_hipolito_br_experian_com/Documents/Desktop/Nova pasta/"/>
    </mc:Choice>
  </mc:AlternateContent>
  <xr:revisionPtr revIDLastSave="0" documentId="13_ncr:1_{ABADFF86-652C-4A29-A3B3-D6869DA6FD36}" xr6:coauthVersionLast="47" xr6:coauthVersionMax="47" xr10:uidLastSave="{00000000-0000-0000-0000-000000000000}"/>
  <bookViews>
    <workbookView xWindow="-110" yWindow="-110" windowWidth="19420" windowHeight="10420" tabRatio="904" xr2:uid="{00000000-000D-0000-FFFF-FFFF00000000}"/>
  </bookViews>
  <sheets>
    <sheet name="Qtde. Mensal" sheetId="2" r:id="rId1"/>
    <sheet name="Qtde. Acum. Anual" sheetId="3" r:id="rId2"/>
    <sheet name="Part. Mensal" sheetId="4" r:id="rId3"/>
    <sheet name="Part. Acum. Anual" sheetId="5" r:id="rId4"/>
    <sheet name="Var. Mensal" sheetId="6" r:id="rId5"/>
    <sheet name="Var. Anual" sheetId="7" r:id="rId6"/>
    <sheet name="Var. Acum. Anual" sheetId="8" r:id="rId7"/>
    <sheet name="Var. Acum. 12 Meses" sheetId="9" r:id="rId8"/>
    <sheet name="Ufs mensal" sheetId="10" r:id="rId9"/>
    <sheet name="Part.Mensal" sheetId="11" r:id="rId10"/>
    <sheet name="Var.Mensal" sheetId="13" r:id="rId11"/>
    <sheet name="Var.Anual" sheetId="14" r:id="rId12"/>
    <sheet name="Ufs Acumulada" sheetId="12" r:id="rId13"/>
    <sheet name="Var.Acum." sheetId="15" r:id="rId14"/>
    <sheet name="Part.Acum.Anual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6" i="16" l="1"/>
  <c r="C176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B176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O177" i="2"/>
  <c r="A175" i="16" l="1"/>
  <c r="B175" i="16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O176" i="2"/>
  <c r="B174" i="16" l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O175" i="2"/>
  <c r="A173" i="16" l="1"/>
  <c r="B173" i="16"/>
  <c r="C173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173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O174" i="2"/>
  <c r="A174" i="16" l="1"/>
  <c r="A176" i="16"/>
  <c r="A177" i="16"/>
  <c r="A178" i="16"/>
  <c r="A179" i="16"/>
  <c r="A180" i="16"/>
  <c r="A181" i="16"/>
  <c r="A182" i="16"/>
  <c r="A183" i="16"/>
  <c r="A172" i="16"/>
  <c r="B172" i="16"/>
  <c r="C172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174" i="15"/>
  <c r="A176" i="15"/>
  <c r="A177" i="15"/>
  <c r="A178" i="15"/>
  <c r="A179" i="15"/>
  <c r="A180" i="15"/>
  <c r="A181" i="15"/>
  <c r="A182" i="15"/>
  <c r="A183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B172" i="12"/>
  <c r="A174" i="12"/>
  <c r="A176" i="12"/>
  <c r="A177" i="12"/>
  <c r="A178" i="12"/>
  <c r="A179" i="12"/>
  <c r="A180" i="12"/>
  <c r="A181" i="12"/>
  <c r="A182" i="12"/>
  <c r="A183" i="12"/>
  <c r="A172" i="12"/>
  <c r="A174" i="14"/>
  <c r="A176" i="14"/>
  <c r="A177" i="14"/>
  <c r="A178" i="14"/>
  <c r="A179" i="14"/>
  <c r="A180" i="14"/>
  <c r="A181" i="14"/>
  <c r="A182" i="14"/>
  <c r="A183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174" i="13"/>
  <c r="A176" i="13"/>
  <c r="A177" i="13"/>
  <c r="A178" i="13"/>
  <c r="A179" i="13"/>
  <c r="A180" i="13"/>
  <c r="A181" i="13"/>
  <c r="A182" i="13"/>
  <c r="A183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174" i="11"/>
  <c r="A175" i="11"/>
  <c r="A176" i="11"/>
  <c r="A177" i="11"/>
  <c r="A178" i="11"/>
  <c r="A179" i="11"/>
  <c r="A180" i="11"/>
  <c r="A181" i="11"/>
  <c r="A182" i="11"/>
  <c r="A183" i="11"/>
  <c r="A172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74" i="9"/>
  <c r="A175" i="9"/>
  <c r="A176" i="9"/>
  <c r="A177" i="9"/>
  <c r="A178" i="9"/>
  <c r="A179" i="9"/>
  <c r="A180" i="9"/>
  <c r="A181" i="9"/>
  <c r="A182" i="9"/>
  <c r="A183" i="9"/>
  <c r="A184" i="9"/>
  <c r="A173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A174" i="8"/>
  <c r="A175" i="8"/>
  <c r="A176" i="8"/>
  <c r="A177" i="8"/>
  <c r="A178" i="8"/>
  <c r="A179" i="8"/>
  <c r="A180" i="8"/>
  <c r="A181" i="8"/>
  <c r="A182" i="8"/>
  <c r="A183" i="8"/>
  <c r="A184" i="8"/>
  <c r="A173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A174" i="7"/>
  <c r="A175" i="7"/>
  <c r="A176" i="7"/>
  <c r="A177" i="7"/>
  <c r="A178" i="7"/>
  <c r="A179" i="7"/>
  <c r="A180" i="7"/>
  <c r="A181" i="7"/>
  <c r="A182" i="7"/>
  <c r="A183" i="7"/>
  <c r="A184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A174" i="6"/>
  <c r="A175" i="6"/>
  <c r="A176" i="6"/>
  <c r="A177" i="6"/>
  <c r="A178" i="6"/>
  <c r="A179" i="6"/>
  <c r="A180" i="6"/>
  <c r="A181" i="6"/>
  <c r="A182" i="6"/>
  <c r="A183" i="6"/>
  <c r="A184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A174" i="5"/>
  <c r="A175" i="5"/>
  <c r="A176" i="5"/>
  <c r="A177" i="5"/>
  <c r="A178" i="5"/>
  <c r="A179" i="5"/>
  <c r="A180" i="5"/>
  <c r="A181" i="5"/>
  <c r="A182" i="5"/>
  <c r="A183" i="5"/>
  <c r="A184" i="5"/>
  <c r="A173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A173" i="4"/>
  <c r="A175" i="4"/>
  <c r="A176" i="4"/>
  <c r="A177" i="4"/>
  <c r="A178" i="4"/>
  <c r="A179" i="4"/>
  <c r="A180" i="4"/>
  <c r="A181" i="4"/>
  <c r="A182" i="4"/>
  <c r="A183" i="4"/>
  <c r="A184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B173" i="3"/>
  <c r="A183" i="3"/>
  <c r="A184" i="3"/>
  <c r="A173" i="3"/>
  <c r="A174" i="3"/>
  <c r="A175" i="3"/>
  <c r="A176" i="3"/>
  <c r="A177" i="3"/>
  <c r="A178" i="3"/>
  <c r="A179" i="3"/>
  <c r="A180" i="3"/>
  <c r="A181" i="3"/>
  <c r="A182" i="3"/>
  <c r="O173" i="2"/>
  <c r="A175" i="12" l="1"/>
  <c r="A173" i="12"/>
  <c r="AC161" i="10"/>
  <c r="AC171" i="12" s="1"/>
  <c r="C171" i="15"/>
  <c r="F171" i="15"/>
  <c r="K171" i="15"/>
  <c r="N171" i="15"/>
  <c r="S171" i="15"/>
  <c r="V171" i="15"/>
  <c r="AA171" i="15"/>
  <c r="B171" i="12"/>
  <c r="B171" i="15" s="1"/>
  <c r="C171" i="12"/>
  <c r="D171" i="12"/>
  <c r="E171" i="12"/>
  <c r="F171" i="12"/>
  <c r="G171" i="12"/>
  <c r="G171" i="15" s="1"/>
  <c r="H171" i="12"/>
  <c r="H171" i="15" s="1"/>
  <c r="I171" i="12"/>
  <c r="I171" i="15" s="1"/>
  <c r="J171" i="12"/>
  <c r="J171" i="15" s="1"/>
  <c r="K171" i="12"/>
  <c r="L171" i="12"/>
  <c r="M171" i="12"/>
  <c r="N171" i="12"/>
  <c r="O171" i="12"/>
  <c r="O171" i="15" s="1"/>
  <c r="P171" i="12"/>
  <c r="P171" i="15" s="1"/>
  <c r="Q171" i="12"/>
  <c r="Q171" i="15" s="1"/>
  <c r="R171" i="12"/>
  <c r="R171" i="15" s="1"/>
  <c r="S171" i="12"/>
  <c r="T171" i="12"/>
  <c r="U171" i="12"/>
  <c r="V171" i="12"/>
  <c r="W171" i="12"/>
  <c r="W171" i="15" s="1"/>
  <c r="X171" i="12"/>
  <c r="X171" i="15" s="1"/>
  <c r="Y171" i="12"/>
  <c r="Y171" i="15" s="1"/>
  <c r="Z171" i="12"/>
  <c r="Z171" i="15" s="1"/>
  <c r="AA171" i="12"/>
  <c r="AB171" i="12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B172" i="4"/>
  <c r="C172" i="4"/>
  <c r="J172" i="4"/>
  <c r="K172" i="4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2"/>
  <c r="E172" i="4" s="1"/>
  <c r="AC171" i="16" l="1"/>
  <c r="AC171" i="15"/>
  <c r="V171" i="16"/>
  <c r="N171" i="16"/>
  <c r="F171" i="16"/>
  <c r="U171" i="16"/>
  <c r="M171" i="16"/>
  <c r="E171" i="16"/>
  <c r="AB171" i="16"/>
  <c r="T171" i="16"/>
  <c r="L171" i="16"/>
  <c r="D171" i="16"/>
  <c r="AA171" i="16"/>
  <c r="S171" i="16"/>
  <c r="K171" i="16"/>
  <c r="C171" i="16"/>
  <c r="Z171" i="16"/>
  <c r="R171" i="16"/>
  <c r="B171" i="16"/>
  <c r="U171" i="15"/>
  <c r="M171" i="15"/>
  <c r="E171" i="15"/>
  <c r="Y171" i="16"/>
  <c r="Q171" i="16"/>
  <c r="I171" i="16"/>
  <c r="J171" i="16"/>
  <c r="AB171" i="15"/>
  <c r="T171" i="15"/>
  <c r="L171" i="15"/>
  <c r="D171" i="15"/>
  <c r="X171" i="16"/>
  <c r="P171" i="16"/>
  <c r="H171" i="16"/>
  <c r="W171" i="16"/>
  <c r="O171" i="16"/>
  <c r="G171" i="16"/>
  <c r="L172" i="4"/>
  <c r="D172" i="4"/>
  <c r="I172" i="4"/>
  <c r="H172" i="4"/>
  <c r="O172" i="4"/>
  <c r="G172" i="4"/>
  <c r="N172" i="4"/>
  <c r="F172" i="4"/>
  <c r="M172" i="4"/>
  <c r="C170" i="15" l="1"/>
  <c r="K170" i="15"/>
  <c r="S170" i="15"/>
  <c r="V170" i="15"/>
  <c r="AA170" i="15"/>
  <c r="AC170" i="15"/>
  <c r="B170" i="12"/>
  <c r="C170" i="12"/>
  <c r="D170" i="12"/>
  <c r="D170" i="15" s="1"/>
  <c r="E170" i="12"/>
  <c r="E170" i="15" s="1"/>
  <c r="F170" i="12"/>
  <c r="F170" i="15" s="1"/>
  <c r="G170" i="12"/>
  <c r="G170" i="15" s="1"/>
  <c r="H170" i="12"/>
  <c r="I170" i="12"/>
  <c r="J170" i="12"/>
  <c r="K170" i="12"/>
  <c r="L170" i="12"/>
  <c r="L170" i="15" s="1"/>
  <c r="M170" i="12"/>
  <c r="M170" i="15" s="1"/>
  <c r="N170" i="12"/>
  <c r="N170" i="15" s="1"/>
  <c r="O170" i="12"/>
  <c r="P170" i="12"/>
  <c r="Q170" i="12"/>
  <c r="R170" i="12"/>
  <c r="S170" i="12"/>
  <c r="T170" i="12"/>
  <c r="T170" i="15" s="1"/>
  <c r="U170" i="12"/>
  <c r="U170" i="15" s="1"/>
  <c r="V170" i="12"/>
  <c r="W170" i="12"/>
  <c r="W170" i="15" s="1"/>
  <c r="X170" i="12"/>
  <c r="Y170" i="12"/>
  <c r="Z170" i="12"/>
  <c r="AA170" i="12"/>
  <c r="AB170" i="12"/>
  <c r="AB170" i="15" s="1"/>
  <c r="AC170" i="12"/>
  <c r="AC170" i="16" s="1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D171" i="4"/>
  <c r="L171" i="4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2"/>
  <c r="O172" i="6" s="1"/>
  <c r="O170" i="16" l="1"/>
  <c r="X170" i="16"/>
  <c r="P170" i="16"/>
  <c r="H170" i="16"/>
  <c r="V170" i="16"/>
  <c r="Y170" i="16"/>
  <c r="Q170" i="16"/>
  <c r="I170" i="16"/>
  <c r="AA170" i="16"/>
  <c r="S170" i="16"/>
  <c r="K170" i="16"/>
  <c r="C170" i="16"/>
  <c r="Z170" i="16"/>
  <c r="R170" i="16"/>
  <c r="J170" i="16"/>
  <c r="B170" i="16"/>
  <c r="W170" i="16"/>
  <c r="R170" i="15"/>
  <c r="Y170" i="15"/>
  <c r="Q170" i="15"/>
  <c r="I170" i="15"/>
  <c r="U170" i="16"/>
  <c r="M170" i="16"/>
  <c r="E170" i="16"/>
  <c r="B170" i="15"/>
  <c r="F170" i="16"/>
  <c r="X170" i="15"/>
  <c r="P170" i="15"/>
  <c r="H170" i="15"/>
  <c r="AB170" i="16"/>
  <c r="T170" i="16"/>
  <c r="L170" i="16"/>
  <c r="D170" i="16"/>
  <c r="G170" i="16"/>
  <c r="Z170" i="15"/>
  <c r="J170" i="15"/>
  <c r="N170" i="16"/>
  <c r="O170" i="15"/>
  <c r="K171" i="4"/>
  <c r="C171" i="4"/>
  <c r="J171" i="4"/>
  <c r="B171" i="4"/>
  <c r="I171" i="4"/>
  <c r="H171" i="4"/>
  <c r="O171" i="4"/>
  <c r="G171" i="4"/>
  <c r="N171" i="4"/>
  <c r="F171" i="4"/>
  <c r="M171" i="4"/>
  <c r="E171" i="4"/>
  <c r="C169" i="15"/>
  <c r="H169" i="15"/>
  <c r="I169" i="15"/>
  <c r="K169" i="15"/>
  <c r="P169" i="15"/>
  <c r="Q169" i="15"/>
  <c r="S169" i="15"/>
  <c r="X169" i="15"/>
  <c r="Y169" i="15"/>
  <c r="AA169" i="15"/>
  <c r="B169" i="12"/>
  <c r="C169" i="12"/>
  <c r="D169" i="12"/>
  <c r="D169" i="15" s="1"/>
  <c r="E169" i="12"/>
  <c r="E169" i="15" s="1"/>
  <c r="F169" i="12"/>
  <c r="F169" i="15" s="1"/>
  <c r="G169" i="12"/>
  <c r="G169" i="15" s="1"/>
  <c r="H169" i="12"/>
  <c r="I169" i="12"/>
  <c r="J169" i="12"/>
  <c r="K169" i="12"/>
  <c r="L169" i="12"/>
  <c r="L169" i="15" s="1"/>
  <c r="M169" i="12"/>
  <c r="M169" i="15" s="1"/>
  <c r="N169" i="12"/>
  <c r="N169" i="15" s="1"/>
  <c r="O169" i="12"/>
  <c r="P169" i="12"/>
  <c r="Q169" i="12"/>
  <c r="R169" i="12"/>
  <c r="S169" i="12"/>
  <c r="T169" i="12"/>
  <c r="T169" i="15" s="1"/>
  <c r="U169" i="12"/>
  <c r="U169" i="15" s="1"/>
  <c r="V169" i="12"/>
  <c r="V169" i="15" s="1"/>
  <c r="W169" i="12"/>
  <c r="W169" i="15" s="1"/>
  <c r="X169" i="12"/>
  <c r="Y169" i="12"/>
  <c r="Z169" i="12"/>
  <c r="AA169" i="12"/>
  <c r="AB169" i="12"/>
  <c r="AB169" i="15" s="1"/>
  <c r="AC169" i="12"/>
  <c r="AC169" i="16" s="1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B170" i="4"/>
  <c r="C170" i="4"/>
  <c r="D170" i="4"/>
  <c r="G170" i="4"/>
  <c r="H170" i="4"/>
  <c r="I170" i="4"/>
  <c r="J170" i="4"/>
  <c r="K170" i="4"/>
  <c r="L170" i="4"/>
  <c r="N170" i="4"/>
  <c r="O170" i="4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2"/>
  <c r="E170" i="4" s="1"/>
  <c r="C169" i="16" l="1"/>
  <c r="B169" i="16"/>
  <c r="Y169" i="16"/>
  <c r="Q169" i="16"/>
  <c r="I169" i="16"/>
  <c r="AC169" i="15"/>
  <c r="K169" i="16"/>
  <c r="R169" i="16"/>
  <c r="X169" i="16"/>
  <c r="P169" i="16"/>
  <c r="H169" i="16"/>
  <c r="U169" i="16"/>
  <c r="AA169" i="16"/>
  <c r="Z169" i="16"/>
  <c r="O169" i="16"/>
  <c r="W169" i="16"/>
  <c r="S169" i="16"/>
  <c r="J169" i="16"/>
  <c r="G169" i="16"/>
  <c r="Z169" i="15"/>
  <c r="R169" i="15"/>
  <c r="J169" i="15"/>
  <c r="B169" i="15"/>
  <c r="V169" i="16"/>
  <c r="N169" i="16"/>
  <c r="F169" i="16"/>
  <c r="M169" i="16"/>
  <c r="E169" i="16"/>
  <c r="AB169" i="16"/>
  <c r="T169" i="16"/>
  <c r="L169" i="16"/>
  <c r="D169" i="16"/>
  <c r="O169" i="15"/>
  <c r="F170" i="4"/>
  <c r="O171" i="6"/>
  <c r="M170" i="4"/>
  <c r="N168" i="16"/>
  <c r="B168" i="15"/>
  <c r="G168" i="15"/>
  <c r="H168" i="15"/>
  <c r="J168" i="15"/>
  <c r="O168" i="15"/>
  <c r="P168" i="15"/>
  <c r="R168" i="15"/>
  <c r="W168" i="15"/>
  <c r="X168" i="15"/>
  <c r="Z168" i="15"/>
  <c r="AC168" i="15"/>
  <c r="B168" i="12"/>
  <c r="B168" i="16" s="1"/>
  <c r="C168" i="12"/>
  <c r="D168" i="12"/>
  <c r="D168" i="15" s="1"/>
  <c r="E168" i="12"/>
  <c r="E168" i="15" s="1"/>
  <c r="F168" i="12"/>
  <c r="F168" i="15" s="1"/>
  <c r="G168" i="12"/>
  <c r="G168" i="16" s="1"/>
  <c r="H168" i="12"/>
  <c r="H168" i="16" s="1"/>
  <c r="I168" i="12"/>
  <c r="I168" i="16" s="1"/>
  <c r="J168" i="12"/>
  <c r="J168" i="16" s="1"/>
  <c r="K168" i="12"/>
  <c r="K168" i="16" s="1"/>
  <c r="L168" i="12"/>
  <c r="L168" i="15" s="1"/>
  <c r="M168" i="12"/>
  <c r="M168" i="15" s="1"/>
  <c r="N168" i="12"/>
  <c r="N168" i="15" s="1"/>
  <c r="O168" i="12"/>
  <c r="O168" i="16" s="1"/>
  <c r="P168" i="12"/>
  <c r="P168" i="16" s="1"/>
  <c r="Q168" i="12"/>
  <c r="Q168" i="16" s="1"/>
  <c r="R168" i="12"/>
  <c r="R168" i="16" s="1"/>
  <c r="S168" i="12"/>
  <c r="S168" i="16" s="1"/>
  <c r="T168" i="12"/>
  <c r="T168" i="15" s="1"/>
  <c r="U168" i="12"/>
  <c r="U168" i="15" s="1"/>
  <c r="V168" i="12"/>
  <c r="V168" i="15" s="1"/>
  <c r="W168" i="12"/>
  <c r="W168" i="16" s="1"/>
  <c r="X168" i="12"/>
  <c r="X168" i="16" s="1"/>
  <c r="Y168" i="12"/>
  <c r="Y168" i="16" s="1"/>
  <c r="Z168" i="12"/>
  <c r="Z168" i="16" s="1"/>
  <c r="AA168" i="12"/>
  <c r="AA168" i="16" s="1"/>
  <c r="AB168" i="12"/>
  <c r="AB168" i="15" s="1"/>
  <c r="AC168" i="12"/>
  <c r="F168" i="16" s="1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C169" i="4"/>
  <c r="D169" i="4"/>
  <c r="F169" i="4"/>
  <c r="G169" i="4"/>
  <c r="H169" i="4"/>
  <c r="K169" i="4"/>
  <c r="L169" i="4"/>
  <c r="N169" i="4"/>
  <c r="O169" i="4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2"/>
  <c r="O170" i="6" s="1"/>
  <c r="B167" i="15"/>
  <c r="D167" i="15"/>
  <c r="I167" i="15"/>
  <c r="J167" i="15"/>
  <c r="L167" i="15"/>
  <c r="Q167" i="15"/>
  <c r="R167" i="15"/>
  <c r="T167" i="15"/>
  <c r="Y167" i="15"/>
  <c r="Z167" i="15"/>
  <c r="AB167" i="15"/>
  <c r="B167" i="12"/>
  <c r="C167" i="12"/>
  <c r="D167" i="12"/>
  <c r="E167" i="12"/>
  <c r="F167" i="12"/>
  <c r="F167" i="15" s="1"/>
  <c r="G167" i="12"/>
  <c r="G167" i="15" s="1"/>
  <c r="H167" i="12"/>
  <c r="H167" i="15" s="1"/>
  <c r="I167" i="12"/>
  <c r="J167" i="12"/>
  <c r="K167" i="12"/>
  <c r="L167" i="12"/>
  <c r="M167" i="12"/>
  <c r="N167" i="12"/>
  <c r="N167" i="15" s="1"/>
  <c r="O167" i="12"/>
  <c r="O167" i="15" s="1"/>
  <c r="P167" i="12"/>
  <c r="P167" i="15" s="1"/>
  <c r="Q167" i="12"/>
  <c r="R167" i="12"/>
  <c r="S167" i="12"/>
  <c r="T167" i="12"/>
  <c r="U167" i="12"/>
  <c r="V167" i="12"/>
  <c r="V167" i="15" s="1"/>
  <c r="W167" i="12"/>
  <c r="W167" i="15" s="1"/>
  <c r="X167" i="12"/>
  <c r="X167" i="15" s="1"/>
  <c r="Y167" i="12"/>
  <c r="Z167" i="12"/>
  <c r="AA167" i="12"/>
  <c r="AB167" i="12"/>
  <c r="AC167" i="12"/>
  <c r="AC167" i="15" s="1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F168" i="4"/>
  <c r="I168" i="4"/>
  <c r="N168" i="4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2"/>
  <c r="B168" i="4" s="1"/>
  <c r="AC167" i="16" l="1"/>
  <c r="D167" i="16"/>
  <c r="AA167" i="16"/>
  <c r="S167" i="16"/>
  <c r="K167" i="16"/>
  <c r="C167" i="16"/>
  <c r="AC168" i="16"/>
  <c r="M167" i="16"/>
  <c r="T167" i="16"/>
  <c r="Z167" i="16"/>
  <c r="R167" i="16"/>
  <c r="J167" i="16"/>
  <c r="B167" i="16"/>
  <c r="V168" i="16"/>
  <c r="U167" i="16"/>
  <c r="L167" i="16"/>
  <c r="Y167" i="16"/>
  <c r="Q167" i="16"/>
  <c r="I167" i="16"/>
  <c r="E167" i="16"/>
  <c r="AB167" i="16"/>
  <c r="C168" i="16"/>
  <c r="U167" i="15"/>
  <c r="M167" i="15"/>
  <c r="E167" i="15"/>
  <c r="AA168" i="15"/>
  <c r="S168" i="15"/>
  <c r="K168" i="15"/>
  <c r="C168" i="15"/>
  <c r="P167" i="16"/>
  <c r="AA167" i="15"/>
  <c r="S167" i="15"/>
  <c r="K167" i="15"/>
  <c r="C167" i="15"/>
  <c r="W167" i="16"/>
  <c r="O167" i="16"/>
  <c r="G167" i="16"/>
  <c r="Y168" i="15"/>
  <c r="Q168" i="15"/>
  <c r="I168" i="15"/>
  <c r="U168" i="16"/>
  <c r="M168" i="16"/>
  <c r="E168" i="16"/>
  <c r="V167" i="16"/>
  <c r="N167" i="16"/>
  <c r="F167" i="16"/>
  <c r="AB168" i="16"/>
  <c r="T168" i="16"/>
  <c r="L168" i="16"/>
  <c r="D168" i="16"/>
  <c r="X167" i="16"/>
  <c r="H167" i="16"/>
  <c r="H168" i="4"/>
  <c r="O168" i="4"/>
  <c r="G168" i="4"/>
  <c r="M169" i="4"/>
  <c r="E169" i="4"/>
  <c r="M168" i="4"/>
  <c r="L168" i="4"/>
  <c r="D168" i="4"/>
  <c r="J169" i="4"/>
  <c r="B169" i="4"/>
  <c r="K168" i="4"/>
  <c r="C168" i="4"/>
  <c r="I169" i="4"/>
  <c r="O169" i="6"/>
  <c r="E168" i="4"/>
  <c r="J168" i="4"/>
  <c r="D166" i="15"/>
  <c r="F166" i="15"/>
  <c r="L166" i="15"/>
  <c r="N166" i="15"/>
  <c r="T166" i="15"/>
  <c r="V166" i="15"/>
  <c r="W166" i="15"/>
  <c r="AB166" i="15"/>
  <c r="B166" i="12"/>
  <c r="B166" i="15" s="1"/>
  <c r="C166" i="12"/>
  <c r="C166" i="15" s="1"/>
  <c r="D166" i="12"/>
  <c r="E166" i="12"/>
  <c r="F166" i="12"/>
  <c r="F166" i="16" s="1"/>
  <c r="G166" i="12"/>
  <c r="G166" i="16" s="1"/>
  <c r="H166" i="12"/>
  <c r="H166" i="15" s="1"/>
  <c r="I166" i="12"/>
  <c r="I166" i="15" s="1"/>
  <c r="J166" i="12"/>
  <c r="J166" i="15" s="1"/>
  <c r="K166" i="12"/>
  <c r="K166" i="15" s="1"/>
  <c r="L166" i="12"/>
  <c r="M166" i="12"/>
  <c r="N166" i="12"/>
  <c r="N166" i="16" s="1"/>
  <c r="O166" i="12"/>
  <c r="O166" i="16" s="1"/>
  <c r="P166" i="12"/>
  <c r="P166" i="15" s="1"/>
  <c r="Q166" i="12"/>
  <c r="Q166" i="15" s="1"/>
  <c r="R166" i="12"/>
  <c r="R166" i="15" s="1"/>
  <c r="S166" i="12"/>
  <c r="S166" i="15" s="1"/>
  <c r="T166" i="12"/>
  <c r="U166" i="12"/>
  <c r="V166" i="12"/>
  <c r="V166" i="16" s="1"/>
  <c r="W166" i="12"/>
  <c r="W166" i="16" s="1"/>
  <c r="X166" i="12"/>
  <c r="X166" i="15" s="1"/>
  <c r="Y166" i="12"/>
  <c r="Y166" i="15" s="1"/>
  <c r="Z166" i="12"/>
  <c r="Z166" i="15" s="1"/>
  <c r="AA166" i="12"/>
  <c r="AA166" i="15" s="1"/>
  <c r="AB166" i="12"/>
  <c r="AC166" i="12"/>
  <c r="AC166" i="16" s="1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B167" i="4"/>
  <c r="C167" i="4"/>
  <c r="D167" i="4"/>
  <c r="I167" i="4"/>
  <c r="J167" i="4"/>
  <c r="K167" i="4"/>
  <c r="L167" i="4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2"/>
  <c r="O168" i="6" s="1"/>
  <c r="B165" i="15"/>
  <c r="C165" i="15"/>
  <c r="H165" i="15"/>
  <c r="J165" i="15"/>
  <c r="K165" i="15"/>
  <c r="P165" i="15"/>
  <c r="R165" i="15"/>
  <c r="S165" i="15"/>
  <c r="X165" i="15"/>
  <c r="Z165" i="15"/>
  <c r="AA165" i="15"/>
  <c r="B165" i="12"/>
  <c r="C165" i="12"/>
  <c r="D165" i="12"/>
  <c r="D165" i="15" s="1"/>
  <c r="E165" i="12"/>
  <c r="E165" i="15" s="1"/>
  <c r="F165" i="12"/>
  <c r="F165" i="15" s="1"/>
  <c r="G165" i="12"/>
  <c r="G165" i="15" s="1"/>
  <c r="H165" i="12"/>
  <c r="I165" i="12"/>
  <c r="J165" i="12"/>
  <c r="K165" i="12"/>
  <c r="L165" i="12"/>
  <c r="L165" i="15" s="1"/>
  <c r="M165" i="12"/>
  <c r="M165" i="15" s="1"/>
  <c r="N165" i="12"/>
  <c r="N165" i="15" s="1"/>
  <c r="O165" i="12"/>
  <c r="O165" i="15" s="1"/>
  <c r="P165" i="12"/>
  <c r="Q165" i="12"/>
  <c r="R165" i="12"/>
  <c r="S165" i="12"/>
  <c r="T165" i="12"/>
  <c r="T165" i="15" s="1"/>
  <c r="U165" i="12"/>
  <c r="U165" i="15" s="1"/>
  <c r="V165" i="12"/>
  <c r="V165" i="15" s="1"/>
  <c r="W165" i="12"/>
  <c r="W165" i="15" s="1"/>
  <c r="X165" i="12"/>
  <c r="Y165" i="12"/>
  <c r="Z165" i="12"/>
  <c r="AA165" i="12"/>
  <c r="AB165" i="12"/>
  <c r="AB165" i="15" s="1"/>
  <c r="AC165" i="12"/>
  <c r="C165" i="16" s="1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4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5" i="2"/>
  <c r="O166" i="2"/>
  <c r="H166" i="4" s="1"/>
  <c r="AA165" i="16" l="1"/>
  <c r="M166" i="16"/>
  <c r="B165" i="16"/>
  <c r="T166" i="16"/>
  <c r="Y165" i="16"/>
  <c r="Q165" i="16"/>
  <c r="I165" i="16"/>
  <c r="AC165" i="15"/>
  <c r="K165" i="16"/>
  <c r="U166" i="16"/>
  <c r="R165" i="16"/>
  <c r="L166" i="16"/>
  <c r="X165" i="16"/>
  <c r="P165" i="16"/>
  <c r="H165" i="16"/>
  <c r="J165" i="16"/>
  <c r="AB166" i="16"/>
  <c r="AC166" i="15"/>
  <c r="AC165" i="16"/>
  <c r="S165" i="16"/>
  <c r="E166" i="16"/>
  <c r="Z165" i="16"/>
  <c r="D166" i="16"/>
  <c r="O165" i="16"/>
  <c r="V165" i="16"/>
  <c r="N165" i="16"/>
  <c r="F165" i="16"/>
  <c r="Z166" i="16"/>
  <c r="R166" i="16"/>
  <c r="J166" i="16"/>
  <c r="B166" i="16"/>
  <c r="W165" i="16"/>
  <c r="G165" i="16"/>
  <c r="O166" i="15"/>
  <c r="G166" i="15"/>
  <c r="AA166" i="16"/>
  <c r="S166" i="16"/>
  <c r="K166" i="16"/>
  <c r="C166" i="16"/>
  <c r="Y165" i="15"/>
  <c r="Q165" i="15"/>
  <c r="I165" i="15"/>
  <c r="U165" i="16"/>
  <c r="M165" i="16"/>
  <c r="E165" i="16"/>
  <c r="U166" i="15"/>
  <c r="M166" i="15"/>
  <c r="E166" i="15"/>
  <c r="Y166" i="16"/>
  <c r="Q166" i="16"/>
  <c r="I166" i="16"/>
  <c r="AB165" i="16"/>
  <c r="L165" i="16"/>
  <c r="T165" i="16"/>
  <c r="X166" i="16"/>
  <c r="H166" i="16"/>
  <c r="P166" i="16"/>
  <c r="D165" i="16"/>
  <c r="N166" i="4"/>
  <c r="F166" i="4"/>
  <c r="G166" i="4"/>
  <c r="D166" i="4"/>
  <c r="O167" i="6"/>
  <c r="E166" i="4"/>
  <c r="L166" i="4"/>
  <c r="B166" i="4"/>
  <c r="H167" i="4"/>
  <c r="M166" i="4"/>
  <c r="I166" i="4"/>
  <c r="O166" i="6"/>
  <c r="O167" i="4"/>
  <c r="G167" i="4"/>
  <c r="K166" i="4"/>
  <c r="C166" i="4"/>
  <c r="J166" i="4"/>
  <c r="N167" i="4"/>
  <c r="F167" i="4"/>
  <c r="M167" i="4"/>
  <c r="E167" i="4"/>
  <c r="F164" i="15"/>
  <c r="I164" i="15"/>
  <c r="N164" i="15"/>
  <c r="V164" i="15"/>
  <c r="B164" i="12"/>
  <c r="B164" i="15" s="1"/>
  <c r="C164" i="12"/>
  <c r="D164" i="12"/>
  <c r="E164" i="12"/>
  <c r="F164" i="12"/>
  <c r="G164" i="12"/>
  <c r="G164" i="15" s="1"/>
  <c r="H164" i="12"/>
  <c r="H164" i="15" s="1"/>
  <c r="I164" i="12"/>
  <c r="J164" i="12"/>
  <c r="J164" i="15" s="1"/>
  <c r="K164" i="12"/>
  <c r="L164" i="12"/>
  <c r="M164" i="12"/>
  <c r="N164" i="12"/>
  <c r="O164" i="12"/>
  <c r="O164" i="15" s="1"/>
  <c r="P164" i="12"/>
  <c r="P164" i="15" s="1"/>
  <c r="Q164" i="12"/>
  <c r="Q164" i="15" s="1"/>
  <c r="R164" i="12"/>
  <c r="R164" i="15" s="1"/>
  <c r="S164" i="12"/>
  <c r="T164" i="12"/>
  <c r="U164" i="12"/>
  <c r="V164" i="12"/>
  <c r="V164" i="16" s="1"/>
  <c r="W164" i="12"/>
  <c r="W164" i="15" s="1"/>
  <c r="X164" i="12"/>
  <c r="X164" i="15" s="1"/>
  <c r="Y164" i="12"/>
  <c r="Y164" i="15" s="1"/>
  <c r="Z164" i="12"/>
  <c r="AA164" i="12"/>
  <c r="AB164" i="12"/>
  <c r="AC164" i="12"/>
  <c r="AC164" i="15" s="1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N164" i="16" l="1"/>
  <c r="D164" i="16"/>
  <c r="F164" i="16"/>
  <c r="E164" i="16"/>
  <c r="AB164" i="16"/>
  <c r="L164" i="16"/>
  <c r="AA164" i="16"/>
  <c r="S164" i="16"/>
  <c r="K164" i="16"/>
  <c r="C164" i="16"/>
  <c r="M164" i="16"/>
  <c r="T164" i="16"/>
  <c r="AC164" i="16"/>
  <c r="Z164" i="16"/>
  <c r="U164" i="16"/>
  <c r="I164" i="16"/>
  <c r="R164" i="16"/>
  <c r="B164" i="16"/>
  <c r="U164" i="15"/>
  <c r="M164" i="15"/>
  <c r="AB164" i="15"/>
  <c r="T164" i="15"/>
  <c r="L164" i="15"/>
  <c r="D164" i="15"/>
  <c r="X164" i="16"/>
  <c r="P164" i="16"/>
  <c r="H164" i="16"/>
  <c r="J164" i="16"/>
  <c r="E164" i="15"/>
  <c r="Y164" i="16"/>
  <c r="Q164" i="16"/>
  <c r="AA164" i="15"/>
  <c r="S164" i="15"/>
  <c r="K164" i="15"/>
  <c r="C164" i="15"/>
  <c r="W164" i="16"/>
  <c r="O164" i="16"/>
  <c r="G164" i="16"/>
  <c r="Z164" i="15"/>
  <c r="D163" i="15"/>
  <c r="F163" i="15"/>
  <c r="G163" i="15"/>
  <c r="L163" i="15"/>
  <c r="N163" i="15"/>
  <c r="O163" i="15"/>
  <c r="T163" i="15"/>
  <c r="V163" i="15"/>
  <c r="W163" i="15"/>
  <c r="AB163" i="15"/>
  <c r="AC163" i="15"/>
  <c r="B163" i="12"/>
  <c r="B163" i="15" s="1"/>
  <c r="C163" i="12"/>
  <c r="D163" i="12"/>
  <c r="E163" i="12"/>
  <c r="F163" i="12"/>
  <c r="G163" i="12"/>
  <c r="G163" i="16" s="1"/>
  <c r="H163" i="12"/>
  <c r="H163" i="15" s="1"/>
  <c r="I163" i="12"/>
  <c r="I163" i="15" s="1"/>
  <c r="J163" i="12"/>
  <c r="J163" i="15" s="1"/>
  <c r="K163" i="12"/>
  <c r="L163" i="12"/>
  <c r="M163" i="12"/>
  <c r="N163" i="12"/>
  <c r="O163" i="12"/>
  <c r="O163" i="16" s="1"/>
  <c r="P163" i="12"/>
  <c r="P163" i="15" s="1"/>
  <c r="Q163" i="12"/>
  <c r="Q163" i="15" s="1"/>
  <c r="R163" i="12"/>
  <c r="R163" i="16" s="1"/>
  <c r="S163" i="12"/>
  <c r="T163" i="12"/>
  <c r="U163" i="12"/>
  <c r="V163" i="12"/>
  <c r="V163" i="16" s="1"/>
  <c r="W163" i="12"/>
  <c r="W163" i="16" s="1"/>
  <c r="X163" i="12"/>
  <c r="X163" i="15" s="1"/>
  <c r="Y163" i="12"/>
  <c r="Y163" i="15" s="1"/>
  <c r="Z163" i="12"/>
  <c r="Z163" i="15" s="1"/>
  <c r="AA163" i="12"/>
  <c r="AA163" i="16" s="1"/>
  <c r="AB163" i="12"/>
  <c r="AB163" i="16" s="1"/>
  <c r="AC163" i="12"/>
  <c r="AC163" i="16" s="1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B164" i="4"/>
  <c r="F164" i="4"/>
  <c r="I164" i="4"/>
  <c r="J164" i="4"/>
  <c r="N164" i="4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2"/>
  <c r="O165" i="6" s="1"/>
  <c r="AB162" i="15"/>
  <c r="B162" i="12"/>
  <c r="C162" i="12"/>
  <c r="D162" i="12"/>
  <c r="E162" i="12"/>
  <c r="F162" i="12"/>
  <c r="F162" i="15" s="1"/>
  <c r="G162" i="12"/>
  <c r="G162" i="15" s="1"/>
  <c r="H162" i="12"/>
  <c r="I162" i="12"/>
  <c r="J162" i="12"/>
  <c r="K162" i="12"/>
  <c r="L162" i="12"/>
  <c r="M162" i="12"/>
  <c r="N162" i="12"/>
  <c r="N162" i="15" s="1"/>
  <c r="O162" i="12"/>
  <c r="O162" i="15" s="1"/>
  <c r="P162" i="12"/>
  <c r="P162" i="15" s="1"/>
  <c r="Q162" i="12"/>
  <c r="Q162" i="15" s="1"/>
  <c r="R162" i="12"/>
  <c r="S162" i="12"/>
  <c r="T162" i="12"/>
  <c r="U162" i="12"/>
  <c r="V162" i="12"/>
  <c r="V162" i="15" s="1"/>
  <c r="W162" i="12"/>
  <c r="W162" i="15" s="1"/>
  <c r="X162" i="12"/>
  <c r="Y162" i="12"/>
  <c r="Z162" i="12"/>
  <c r="AA162" i="12"/>
  <c r="AB162" i="12"/>
  <c r="AC162" i="12"/>
  <c r="AC162" i="16" s="1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E163" i="4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2"/>
  <c r="M163" i="4" s="1"/>
  <c r="O162" i="2"/>
  <c r="B162" i="4" s="1"/>
  <c r="C161" i="15"/>
  <c r="D161" i="15"/>
  <c r="E161" i="15"/>
  <c r="F161" i="15"/>
  <c r="K161" i="15"/>
  <c r="L161" i="15"/>
  <c r="M161" i="15"/>
  <c r="N161" i="15"/>
  <c r="S161" i="15"/>
  <c r="T161" i="15"/>
  <c r="U161" i="15"/>
  <c r="V161" i="15"/>
  <c r="AA161" i="15"/>
  <c r="AB161" i="15"/>
  <c r="B161" i="12"/>
  <c r="C161" i="12"/>
  <c r="D161" i="12"/>
  <c r="E161" i="12"/>
  <c r="F161" i="12"/>
  <c r="G161" i="12"/>
  <c r="G161" i="15" s="1"/>
  <c r="H161" i="12"/>
  <c r="H161" i="15" s="1"/>
  <c r="I161" i="12"/>
  <c r="I161" i="15" s="1"/>
  <c r="J161" i="12"/>
  <c r="K161" i="12"/>
  <c r="L161" i="12"/>
  <c r="M161" i="12"/>
  <c r="N161" i="12"/>
  <c r="O161" i="12"/>
  <c r="O161" i="15" s="1"/>
  <c r="P161" i="12"/>
  <c r="P161" i="15" s="1"/>
  <c r="Q161" i="12"/>
  <c r="Q161" i="15" s="1"/>
  <c r="R161" i="12"/>
  <c r="S161" i="12"/>
  <c r="T161" i="12"/>
  <c r="U161" i="12"/>
  <c r="V161" i="12"/>
  <c r="W161" i="12"/>
  <c r="W161" i="15" s="1"/>
  <c r="X161" i="12"/>
  <c r="X161" i="15" s="1"/>
  <c r="Y161" i="12"/>
  <c r="Z161" i="12"/>
  <c r="AA161" i="12"/>
  <c r="AB161" i="12"/>
  <c r="AC161" i="12"/>
  <c r="AC161" i="16" s="1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J162" i="4"/>
  <c r="L162" i="4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E161" i="16" l="1"/>
  <c r="L161" i="16"/>
  <c r="C161" i="16"/>
  <c r="T162" i="16"/>
  <c r="D162" i="16"/>
  <c r="Z161" i="16"/>
  <c r="Y161" i="16"/>
  <c r="AC161" i="15"/>
  <c r="X161" i="16"/>
  <c r="Z162" i="16"/>
  <c r="R162" i="16"/>
  <c r="J162" i="16"/>
  <c r="B162" i="16"/>
  <c r="N163" i="16"/>
  <c r="F163" i="16"/>
  <c r="M161" i="16"/>
  <c r="AB161" i="16"/>
  <c r="E162" i="16"/>
  <c r="AA161" i="16"/>
  <c r="AB162" i="16"/>
  <c r="B161" i="16"/>
  <c r="AA162" i="16"/>
  <c r="K162" i="16"/>
  <c r="Q161" i="16"/>
  <c r="Y162" i="16"/>
  <c r="I162" i="16"/>
  <c r="AC162" i="15"/>
  <c r="U163" i="16"/>
  <c r="M163" i="16"/>
  <c r="E163" i="16"/>
  <c r="M162" i="16"/>
  <c r="S161" i="16"/>
  <c r="R161" i="16"/>
  <c r="C162" i="16"/>
  <c r="X162" i="16"/>
  <c r="H162" i="16"/>
  <c r="T163" i="16"/>
  <c r="L163" i="16"/>
  <c r="D163" i="16"/>
  <c r="U161" i="16"/>
  <c r="T161" i="16"/>
  <c r="D161" i="16"/>
  <c r="U162" i="16"/>
  <c r="K161" i="16"/>
  <c r="L162" i="16"/>
  <c r="J161" i="16"/>
  <c r="S162" i="16"/>
  <c r="V161" i="16"/>
  <c r="N161" i="16"/>
  <c r="F161" i="16"/>
  <c r="S163" i="16"/>
  <c r="K163" i="16"/>
  <c r="C163" i="16"/>
  <c r="U162" i="15"/>
  <c r="U163" i="15"/>
  <c r="M163" i="15"/>
  <c r="E163" i="15"/>
  <c r="Y163" i="16"/>
  <c r="Q163" i="16"/>
  <c r="I163" i="16"/>
  <c r="I161" i="16"/>
  <c r="Z163" i="16"/>
  <c r="P161" i="16"/>
  <c r="H161" i="16"/>
  <c r="W161" i="16"/>
  <c r="O161" i="16"/>
  <c r="G161" i="16"/>
  <c r="T162" i="15"/>
  <c r="X163" i="16"/>
  <c r="P163" i="16"/>
  <c r="H163" i="16"/>
  <c r="J163" i="16"/>
  <c r="Z161" i="15"/>
  <c r="R161" i="15"/>
  <c r="J161" i="15"/>
  <c r="B161" i="15"/>
  <c r="M162" i="15"/>
  <c r="AA163" i="15"/>
  <c r="S163" i="15"/>
  <c r="K163" i="15"/>
  <c r="C163" i="15"/>
  <c r="B163" i="16"/>
  <c r="Y161" i="15"/>
  <c r="L162" i="15"/>
  <c r="R163" i="15"/>
  <c r="E162" i="15"/>
  <c r="D162" i="15"/>
  <c r="L164" i="8"/>
  <c r="M164" i="4"/>
  <c r="E164" i="4"/>
  <c r="F163" i="8"/>
  <c r="L164" i="4"/>
  <c r="D164" i="4"/>
  <c r="K164" i="4"/>
  <c r="C164" i="4"/>
  <c r="D162" i="4"/>
  <c r="H164" i="4"/>
  <c r="L163" i="8"/>
  <c r="K163" i="8"/>
  <c r="O164" i="6"/>
  <c r="O164" i="4"/>
  <c r="G164" i="4"/>
  <c r="I162" i="8"/>
  <c r="I162" i="4"/>
  <c r="O162" i="4"/>
  <c r="G162" i="4"/>
  <c r="H162" i="4"/>
  <c r="N162" i="4"/>
  <c r="F162" i="4"/>
  <c r="O162" i="3"/>
  <c r="H162" i="5" s="1"/>
  <c r="M162" i="4"/>
  <c r="E162" i="4"/>
  <c r="K162" i="4"/>
  <c r="C162" i="4"/>
  <c r="O163" i="6"/>
  <c r="O168" i="3"/>
  <c r="O169" i="3"/>
  <c r="O165" i="3"/>
  <c r="AA162" i="15"/>
  <c r="S162" i="15"/>
  <c r="K162" i="15"/>
  <c r="C162" i="15"/>
  <c r="W162" i="16"/>
  <c r="O162" i="16"/>
  <c r="G162" i="16"/>
  <c r="Q162" i="16"/>
  <c r="P162" i="16"/>
  <c r="Z162" i="15"/>
  <c r="R162" i="15"/>
  <c r="J162" i="15"/>
  <c r="B162" i="15"/>
  <c r="V162" i="16"/>
  <c r="N162" i="16"/>
  <c r="F162" i="16"/>
  <c r="Y162" i="15"/>
  <c r="I162" i="15"/>
  <c r="X162" i="15"/>
  <c r="H162" i="15"/>
  <c r="N163" i="4"/>
  <c r="F163" i="4"/>
  <c r="L163" i="4"/>
  <c r="D163" i="4"/>
  <c r="K163" i="4"/>
  <c r="C163" i="4"/>
  <c r="J163" i="4"/>
  <c r="B163" i="4"/>
  <c r="N163" i="8"/>
  <c r="I163" i="4"/>
  <c r="H163" i="4"/>
  <c r="O163" i="4"/>
  <c r="G163" i="4"/>
  <c r="M162" i="5"/>
  <c r="N162" i="5"/>
  <c r="C162" i="5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168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B160" i="12"/>
  <c r="A161" i="14"/>
  <c r="A161" i="12" s="1"/>
  <c r="A161" i="16" s="1"/>
  <c r="A168" i="14"/>
  <c r="A168" i="12" s="1"/>
  <c r="A168" i="16" s="1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161" i="13"/>
  <c r="A165" i="13"/>
  <c r="A165" i="14" s="1"/>
  <c r="A168" i="13"/>
  <c r="A169" i="13"/>
  <c r="A169" i="14" s="1"/>
  <c r="A169" i="15" s="1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171" i="11"/>
  <c r="A161" i="11"/>
  <c r="A167" i="11"/>
  <c r="A160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160" i="10"/>
  <c r="A160" i="13" s="1"/>
  <c r="A160" i="14" s="1"/>
  <c r="A161" i="10"/>
  <c r="A162" i="10"/>
  <c r="A163" i="10"/>
  <c r="A163" i="13" s="1"/>
  <c r="A163" i="14" s="1"/>
  <c r="A164" i="10"/>
  <c r="A164" i="11" s="1"/>
  <c r="A165" i="10"/>
  <c r="A165" i="11" s="1"/>
  <c r="A166" i="10"/>
  <c r="A166" i="13" s="1"/>
  <c r="A166" i="14" s="1"/>
  <c r="A167" i="10"/>
  <c r="A167" i="13" s="1"/>
  <c r="A167" i="14" s="1"/>
  <c r="A168" i="10"/>
  <c r="A168" i="11" s="1"/>
  <c r="A169" i="10"/>
  <c r="A169" i="11" s="1"/>
  <c r="A170" i="10"/>
  <c r="A170" i="13" s="1"/>
  <c r="A170" i="14" s="1"/>
  <c r="A171" i="10"/>
  <c r="A171" i="13" s="1"/>
  <c r="A171" i="14" s="1"/>
  <c r="A171" i="15" s="1"/>
  <c r="A162" i="9"/>
  <c r="A163" i="9"/>
  <c r="A164" i="9"/>
  <c r="A165" i="9"/>
  <c r="A166" i="9"/>
  <c r="A167" i="9"/>
  <c r="A168" i="9"/>
  <c r="A169" i="9"/>
  <c r="A170" i="9"/>
  <c r="A171" i="9"/>
  <c r="A172" i="9"/>
  <c r="A161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A162" i="8"/>
  <c r="A163" i="8"/>
  <c r="A164" i="8"/>
  <c r="A165" i="8"/>
  <c r="A166" i="8"/>
  <c r="A167" i="8"/>
  <c r="A168" i="8"/>
  <c r="A169" i="8"/>
  <c r="A170" i="8"/>
  <c r="A171" i="8"/>
  <c r="A172" i="8"/>
  <c r="A161" i="8"/>
  <c r="F161" i="8"/>
  <c r="G161" i="8"/>
  <c r="N161" i="8"/>
  <c r="A162" i="7"/>
  <c r="A163" i="7"/>
  <c r="A164" i="7"/>
  <c r="A165" i="7"/>
  <c r="A166" i="7"/>
  <c r="A167" i="7"/>
  <c r="A168" i="7"/>
  <c r="A169" i="7"/>
  <c r="A170" i="7"/>
  <c r="A171" i="7"/>
  <c r="A172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A162" i="6"/>
  <c r="A163" i="6"/>
  <c r="A164" i="6"/>
  <c r="A165" i="6"/>
  <c r="A166" i="6"/>
  <c r="A167" i="6"/>
  <c r="A168" i="6"/>
  <c r="A169" i="6"/>
  <c r="A170" i="6"/>
  <c r="A171" i="6"/>
  <c r="A172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A162" i="5"/>
  <c r="A163" i="5"/>
  <c r="A164" i="5"/>
  <c r="A165" i="5"/>
  <c r="A166" i="5"/>
  <c r="A167" i="5"/>
  <c r="A168" i="5"/>
  <c r="A169" i="5"/>
  <c r="A170" i="5"/>
  <c r="A171" i="5"/>
  <c r="A172" i="5"/>
  <c r="A161" i="5"/>
  <c r="A162" i="4"/>
  <c r="A163" i="4"/>
  <c r="A164" i="4"/>
  <c r="A165" i="4"/>
  <c r="A166" i="4"/>
  <c r="A167" i="4"/>
  <c r="A168" i="4"/>
  <c r="A169" i="4"/>
  <c r="A170" i="4"/>
  <c r="A171" i="4"/>
  <c r="A172" i="4"/>
  <c r="A161" i="4"/>
  <c r="E161" i="4"/>
  <c r="F161" i="4"/>
  <c r="I161" i="4"/>
  <c r="M161" i="4"/>
  <c r="N161" i="4"/>
  <c r="C161" i="3"/>
  <c r="D161" i="3"/>
  <c r="D161" i="8" s="1"/>
  <c r="E161" i="3"/>
  <c r="F161" i="3"/>
  <c r="G161" i="3"/>
  <c r="H161" i="3"/>
  <c r="I161" i="3"/>
  <c r="J161" i="3"/>
  <c r="K161" i="3"/>
  <c r="L161" i="3"/>
  <c r="L161" i="8" s="1"/>
  <c r="M161" i="3"/>
  <c r="N161" i="3"/>
  <c r="B161" i="3"/>
  <c r="B161" i="8" s="1"/>
  <c r="A162" i="3"/>
  <c r="A163" i="3"/>
  <c r="A164" i="3"/>
  <c r="A165" i="3"/>
  <c r="A166" i="3"/>
  <c r="A167" i="3"/>
  <c r="A168" i="3"/>
  <c r="A169" i="3"/>
  <c r="A170" i="3"/>
  <c r="A171" i="3"/>
  <c r="A172" i="3"/>
  <c r="A161" i="3"/>
  <c r="O161" i="2"/>
  <c r="O166" i="3" s="1"/>
  <c r="AB159" i="16"/>
  <c r="E159" i="15"/>
  <c r="B159" i="12"/>
  <c r="C159" i="12"/>
  <c r="C159" i="16" s="1"/>
  <c r="D159" i="12"/>
  <c r="E159" i="12"/>
  <c r="E159" i="16" s="1"/>
  <c r="F159" i="12"/>
  <c r="F159" i="16" s="1"/>
  <c r="G159" i="12"/>
  <c r="H159" i="12"/>
  <c r="H159" i="16" s="1"/>
  <c r="I159" i="12"/>
  <c r="J159" i="12"/>
  <c r="K159" i="12"/>
  <c r="K159" i="16" s="1"/>
  <c r="L159" i="12"/>
  <c r="M159" i="12"/>
  <c r="M159" i="16" s="1"/>
  <c r="N159" i="12"/>
  <c r="N159" i="16" s="1"/>
  <c r="O159" i="12"/>
  <c r="P159" i="12"/>
  <c r="P159" i="16" s="1"/>
  <c r="Q159" i="12"/>
  <c r="R159" i="12"/>
  <c r="S159" i="12"/>
  <c r="S159" i="16" s="1"/>
  <c r="T159" i="12"/>
  <c r="U159" i="12"/>
  <c r="U159" i="16" s="1"/>
  <c r="V159" i="12"/>
  <c r="V159" i="16" s="1"/>
  <c r="W159" i="12"/>
  <c r="X159" i="12"/>
  <c r="X159" i="16" s="1"/>
  <c r="Y159" i="12"/>
  <c r="Z159" i="12"/>
  <c r="AA159" i="12"/>
  <c r="AA159" i="16" s="1"/>
  <c r="AB159" i="12"/>
  <c r="AC159" i="12"/>
  <c r="AC159" i="16" s="1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D160" i="8"/>
  <c r="L160" i="8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D160" i="4"/>
  <c r="E160" i="4"/>
  <c r="H160" i="4"/>
  <c r="I160" i="4"/>
  <c r="L160" i="4"/>
  <c r="M160" i="4"/>
  <c r="B160" i="3"/>
  <c r="C160" i="3"/>
  <c r="C172" i="8" s="1"/>
  <c r="D160" i="3"/>
  <c r="D172" i="8" s="1"/>
  <c r="E160" i="3"/>
  <c r="E172" i="8" s="1"/>
  <c r="F160" i="3"/>
  <c r="G160" i="3"/>
  <c r="H160" i="3"/>
  <c r="H172" i="8" s="1"/>
  <c r="I160" i="3"/>
  <c r="I172" i="8" s="1"/>
  <c r="J160" i="3"/>
  <c r="K160" i="3"/>
  <c r="K172" i="8" s="1"/>
  <c r="L160" i="3"/>
  <c r="L172" i="8" s="1"/>
  <c r="M160" i="3"/>
  <c r="M172" i="8" s="1"/>
  <c r="N160" i="3"/>
  <c r="O160" i="2"/>
  <c r="O172" i="7" s="1"/>
  <c r="V158" i="16"/>
  <c r="B158" i="15"/>
  <c r="B158" i="12"/>
  <c r="B158" i="16" s="1"/>
  <c r="C158" i="12"/>
  <c r="C158" i="16" s="1"/>
  <c r="D158" i="12"/>
  <c r="E158" i="12"/>
  <c r="E158" i="16" s="1"/>
  <c r="F158" i="12"/>
  <c r="G158" i="12"/>
  <c r="H158" i="12"/>
  <c r="H158" i="16" s="1"/>
  <c r="I158" i="12"/>
  <c r="J158" i="12"/>
  <c r="J158" i="16" s="1"/>
  <c r="K158" i="12"/>
  <c r="K158" i="16" s="1"/>
  <c r="L158" i="12"/>
  <c r="M158" i="12"/>
  <c r="M158" i="16" s="1"/>
  <c r="N158" i="12"/>
  <c r="O158" i="12"/>
  <c r="P158" i="12"/>
  <c r="P158" i="16" s="1"/>
  <c r="Q158" i="12"/>
  <c r="R158" i="12"/>
  <c r="R158" i="16" s="1"/>
  <c r="S158" i="12"/>
  <c r="S158" i="16" s="1"/>
  <c r="T158" i="12"/>
  <c r="U158" i="12"/>
  <c r="U158" i="16" s="1"/>
  <c r="V158" i="12"/>
  <c r="W158" i="12"/>
  <c r="X158" i="12"/>
  <c r="X158" i="16" s="1"/>
  <c r="Y158" i="12"/>
  <c r="Z158" i="12"/>
  <c r="Z158" i="16" s="1"/>
  <c r="AA158" i="12"/>
  <c r="AA158" i="16" s="1"/>
  <c r="AB158" i="12"/>
  <c r="AC158" i="12"/>
  <c r="AC158" i="16" s="1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C159" i="8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C159" i="4"/>
  <c r="D159" i="4"/>
  <c r="E159" i="4"/>
  <c r="G159" i="4"/>
  <c r="H159" i="4"/>
  <c r="I159" i="4"/>
  <c r="K159" i="4"/>
  <c r="L159" i="4"/>
  <c r="M159" i="4"/>
  <c r="O159" i="4"/>
  <c r="B159" i="3"/>
  <c r="C159" i="3"/>
  <c r="C171" i="8" s="1"/>
  <c r="D159" i="3"/>
  <c r="D171" i="8" s="1"/>
  <c r="E159" i="3"/>
  <c r="F159" i="3"/>
  <c r="F171" i="8" s="1"/>
  <c r="G159" i="3"/>
  <c r="G171" i="8" s="1"/>
  <c r="H159" i="3"/>
  <c r="H171" i="8" s="1"/>
  <c r="I159" i="3"/>
  <c r="J159" i="3"/>
  <c r="K159" i="3"/>
  <c r="K171" i="8" s="1"/>
  <c r="L159" i="3"/>
  <c r="L171" i="8" s="1"/>
  <c r="M159" i="3"/>
  <c r="N159" i="3"/>
  <c r="N171" i="8" s="1"/>
  <c r="O159" i="2"/>
  <c r="O171" i="7" s="1"/>
  <c r="R157" i="16"/>
  <c r="U157" i="16"/>
  <c r="Y157" i="15"/>
  <c r="B157" i="12"/>
  <c r="C157" i="12"/>
  <c r="D157" i="12"/>
  <c r="E157" i="12"/>
  <c r="F157" i="12"/>
  <c r="G157" i="12"/>
  <c r="G157" i="16" s="1"/>
  <c r="H157" i="12"/>
  <c r="I157" i="12"/>
  <c r="I157" i="16" s="1"/>
  <c r="J157" i="12"/>
  <c r="K157" i="12"/>
  <c r="L157" i="12"/>
  <c r="M157" i="12"/>
  <c r="N157" i="12"/>
  <c r="O157" i="12"/>
  <c r="O157" i="16" s="1"/>
  <c r="P157" i="12"/>
  <c r="Q157" i="12"/>
  <c r="Q157" i="16" s="1"/>
  <c r="R157" i="12"/>
  <c r="S157" i="12"/>
  <c r="T157" i="12"/>
  <c r="U157" i="12"/>
  <c r="V157" i="12"/>
  <c r="W157" i="12"/>
  <c r="W157" i="16" s="1"/>
  <c r="X157" i="12"/>
  <c r="Y157" i="12"/>
  <c r="Y157" i="16" s="1"/>
  <c r="Z157" i="12"/>
  <c r="AA157" i="12"/>
  <c r="AB157" i="12"/>
  <c r="AC157" i="12"/>
  <c r="M157" i="16" s="1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I158" i="8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B158" i="4"/>
  <c r="E158" i="4"/>
  <c r="H158" i="4"/>
  <c r="I158" i="4"/>
  <c r="J158" i="4"/>
  <c r="M158" i="4"/>
  <c r="B158" i="3"/>
  <c r="B170" i="8" s="1"/>
  <c r="C158" i="3"/>
  <c r="D158" i="3"/>
  <c r="E158" i="3"/>
  <c r="E170" i="8" s="1"/>
  <c r="F158" i="3"/>
  <c r="F170" i="8" s="1"/>
  <c r="G158" i="3"/>
  <c r="H158" i="3"/>
  <c r="H170" i="8" s="1"/>
  <c r="I158" i="3"/>
  <c r="I170" i="8" s="1"/>
  <c r="J158" i="3"/>
  <c r="J170" i="8" s="1"/>
  <c r="K158" i="3"/>
  <c r="L158" i="3"/>
  <c r="M158" i="3"/>
  <c r="M170" i="8" s="1"/>
  <c r="N158" i="3"/>
  <c r="N170" i="8" s="1"/>
  <c r="O158" i="2"/>
  <c r="O170" i="7" s="1"/>
  <c r="AC156" i="16"/>
  <c r="X156" i="16"/>
  <c r="U156" i="16"/>
  <c r="P156" i="16"/>
  <c r="M156" i="16"/>
  <c r="H156" i="16"/>
  <c r="E156" i="16"/>
  <c r="B156" i="12"/>
  <c r="C156" i="12"/>
  <c r="C156" i="16" s="1"/>
  <c r="D156" i="12"/>
  <c r="D156" i="16" s="1"/>
  <c r="E156" i="12"/>
  <c r="F156" i="12"/>
  <c r="F156" i="16" s="1"/>
  <c r="G156" i="12"/>
  <c r="H156" i="12"/>
  <c r="H156" i="15" s="1"/>
  <c r="I156" i="12"/>
  <c r="J156" i="12"/>
  <c r="K156" i="12"/>
  <c r="K156" i="16" s="1"/>
  <c r="L156" i="12"/>
  <c r="L156" i="16" s="1"/>
  <c r="M156" i="12"/>
  <c r="N156" i="12"/>
  <c r="N156" i="16" s="1"/>
  <c r="O156" i="12"/>
  <c r="P156" i="12"/>
  <c r="P156" i="15" s="1"/>
  <c r="Q156" i="12"/>
  <c r="R156" i="12"/>
  <c r="S156" i="12"/>
  <c r="S156" i="16" s="1"/>
  <c r="T156" i="12"/>
  <c r="T156" i="16" s="1"/>
  <c r="U156" i="12"/>
  <c r="V156" i="12"/>
  <c r="V156" i="16" s="1"/>
  <c r="W156" i="12"/>
  <c r="X156" i="12"/>
  <c r="X156" i="15" s="1"/>
  <c r="Y156" i="12"/>
  <c r="Z156" i="12"/>
  <c r="AA156" i="12"/>
  <c r="AA156" i="16" s="1"/>
  <c r="AB156" i="12"/>
  <c r="AB156" i="16" s="1"/>
  <c r="AC156" i="12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B155" i="13"/>
  <c r="C155" i="13"/>
  <c r="D155" i="13"/>
  <c r="E155" i="13"/>
  <c r="F155" i="13"/>
  <c r="G155" i="13"/>
  <c r="H155" i="13"/>
  <c r="I155" i="13"/>
  <c r="J155" i="13"/>
  <c r="K155" i="13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G157" i="8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B157" i="3"/>
  <c r="B169" i="8" s="1"/>
  <c r="C157" i="3"/>
  <c r="C169" i="8" s="1"/>
  <c r="D157" i="3"/>
  <c r="D169" i="8" s="1"/>
  <c r="E157" i="3"/>
  <c r="F157" i="3"/>
  <c r="F169" i="8" s="1"/>
  <c r="G157" i="3"/>
  <c r="G169" i="8" s="1"/>
  <c r="H157" i="3"/>
  <c r="H169" i="8" s="1"/>
  <c r="I157" i="3"/>
  <c r="J157" i="3"/>
  <c r="J169" i="8" s="1"/>
  <c r="K157" i="3"/>
  <c r="K169" i="8" s="1"/>
  <c r="L157" i="3"/>
  <c r="M157" i="3"/>
  <c r="M169" i="8" s="1"/>
  <c r="N157" i="3"/>
  <c r="N169" i="8" s="1"/>
  <c r="O157" i="2"/>
  <c r="I155" i="15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C156" i="8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6" i="4"/>
  <c r="C156" i="4"/>
  <c r="D156" i="4"/>
  <c r="E156" i="4"/>
  <c r="G156" i="4"/>
  <c r="H156" i="4"/>
  <c r="I156" i="4"/>
  <c r="J156" i="4"/>
  <c r="K156" i="4"/>
  <c r="L156" i="4"/>
  <c r="M156" i="4"/>
  <c r="O156" i="4"/>
  <c r="B156" i="3"/>
  <c r="B168" i="8" s="1"/>
  <c r="C156" i="3"/>
  <c r="C168" i="8" s="1"/>
  <c r="D156" i="3"/>
  <c r="D168" i="8" s="1"/>
  <c r="E156" i="3"/>
  <c r="F156" i="3"/>
  <c r="G156" i="3"/>
  <c r="G168" i="8" s="1"/>
  <c r="H156" i="3"/>
  <c r="H168" i="8" s="1"/>
  <c r="I156" i="3"/>
  <c r="J156" i="3"/>
  <c r="J168" i="8" s="1"/>
  <c r="K156" i="3"/>
  <c r="K168" i="8" s="1"/>
  <c r="L156" i="3"/>
  <c r="L168" i="8" s="1"/>
  <c r="M156" i="3"/>
  <c r="N156" i="3"/>
  <c r="O156" i="2"/>
  <c r="O168" i="7" s="1"/>
  <c r="I154" i="16"/>
  <c r="L154" i="16"/>
  <c r="P154" i="15"/>
  <c r="B154" i="12"/>
  <c r="C154" i="12"/>
  <c r="C154" i="16" s="1"/>
  <c r="D154" i="12"/>
  <c r="E154" i="12"/>
  <c r="E154" i="16" s="1"/>
  <c r="F154" i="12"/>
  <c r="F154" i="16" s="1"/>
  <c r="G154" i="12"/>
  <c r="H154" i="12"/>
  <c r="H154" i="16" s="1"/>
  <c r="I154" i="12"/>
  <c r="J154" i="12"/>
  <c r="K154" i="12"/>
  <c r="K154" i="16" s="1"/>
  <c r="L154" i="12"/>
  <c r="M154" i="12"/>
  <c r="M154" i="16" s="1"/>
  <c r="N154" i="12"/>
  <c r="N154" i="16" s="1"/>
  <c r="O154" i="12"/>
  <c r="P154" i="12"/>
  <c r="P154" i="16" s="1"/>
  <c r="Q154" i="12"/>
  <c r="Q154" i="16" s="1"/>
  <c r="R154" i="12"/>
  <c r="S154" i="12"/>
  <c r="S154" i="16" s="1"/>
  <c r="T154" i="12"/>
  <c r="U154" i="12"/>
  <c r="U154" i="16" s="1"/>
  <c r="V154" i="12"/>
  <c r="V154" i="16" s="1"/>
  <c r="W154" i="12"/>
  <c r="X154" i="12"/>
  <c r="X154" i="16" s="1"/>
  <c r="Y154" i="12"/>
  <c r="Z154" i="12"/>
  <c r="AA154" i="12"/>
  <c r="AA154" i="16" s="1"/>
  <c r="AB154" i="12"/>
  <c r="AC154" i="12"/>
  <c r="AC154" i="16" s="1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F155" i="4"/>
  <c r="I155" i="4"/>
  <c r="B155" i="3"/>
  <c r="B167" i="8" s="1"/>
  <c r="C155" i="3"/>
  <c r="D155" i="3"/>
  <c r="D167" i="8" s="1"/>
  <c r="E155" i="3"/>
  <c r="E167" i="8" s="1"/>
  <c r="F155" i="3"/>
  <c r="F167" i="8" s="1"/>
  <c r="G155" i="3"/>
  <c r="H155" i="3"/>
  <c r="I155" i="3"/>
  <c r="I167" i="8" s="1"/>
  <c r="J155" i="3"/>
  <c r="J167" i="8" s="1"/>
  <c r="K155" i="3"/>
  <c r="L155" i="3"/>
  <c r="L167" i="8" s="1"/>
  <c r="M155" i="3"/>
  <c r="M167" i="8" s="1"/>
  <c r="N155" i="3"/>
  <c r="N167" i="8" s="1"/>
  <c r="O155" i="2"/>
  <c r="Y153" i="16"/>
  <c r="V153" i="16"/>
  <c r="I153" i="16"/>
  <c r="M153" i="15"/>
  <c r="B153" i="12"/>
  <c r="B153" i="16" s="1"/>
  <c r="C153" i="12"/>
  <c r="C153" i="16" s="1"/>
  <c r="D153" i="12"/>
  <c r="E153" i="12"/>
  <c r="E153" i="16" s="1"/>
  <c r="F153" i="12"/>
  <c r="G153" i="12"/>
  <c r="G153" i="16" s="1"/>
  <c r="H153" i="12"/>
  <c r="I153" i="12"/>
  <c r="J153" i="12"/>
  <c r="J153" i="16" s="1"/>
  <c r="K153" i="12"/>
  <c r="K153" i="16" s="1"/>
  <c r="L153" i="12"/>
  <c r="M153" i="12"/>
  <c r="M153" i="16" s="1"/>
  <c r="N153" i="12"/>
  <c r="O153" i="12"/>
  <c r="O153" i="16" s="1"/>
  <c r="P153" i="12"/>
  <c r="Q153" i="12"/>
  <c r="Q153" i="16" s="1"/>
  <c r="R153" i="12"/>
  <c r="R153" i="16" s="1"/>
  <c r="S153" i="12"/>
  <c r="S153" i="16" s="1"/>
  <c r="T153" i="12"/>
  <c r="U153" i="12"/>
  <c r="U153" i="16" s="1"/>
  <c r="V153" i="12"/>
  <c r="W153" i="12"/>
  <c r="W153" i="16" s="1"/>
  <c r="X153" i="12"/>
  <c r="Y153" i="12"/>
  <c r="Z153" i="12"/>
  <c r="Z153" i="16" s="1"/>
  <c r="AA153" i="12"/>
  <c r="AA153" i="16" s="1"/>
  <c r="AB153" i="12"/>
  <c r="AC153" i="12"/>
  <c r="AC153" i="16" s="1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B151" i="13"/>
  <c r="C151" i="13"/>
  <c r="D151" i="13"/>
  <c r="E151" i="13"/>
  <c r="F151" i="13"/>
  <c r="G151" i="13"/>
  <c r="H151" i="13"/>
  <c r="I151" i="13"/>
  <c r="J151" i="13"/>
  <c r="K151" i="13"/>
  <c r="B152" i="13"/>
  <c r="C152" i="13"/>
  <c r="D152" i="13"/>
  <c r="E152" i="13"/>
  <c r="F152" i="13"/>
  <c r="G152" i="13"/>
  <c r="H152" i="13"/>
  <c r="I152" i="13"/>
  <c r="J152" i="13"/>
  <c r="K152" i="13"/>
  <c r="B153" i="13"/>
  <c r="C153" i="13"/>
  <c r="D153" i="13"/>
  <c r="E153" i="13"/>
  <c r="F153" i="13"/>
  <c r="G153" i="13"/>
  <c r="H153" i="13"/>
  <c r="I153" i="13"/>
  <c r="J153" i="13"/>
  <c r="K153" i="13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B154" i="8"/>
  <c r="C154" i="8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B154" i="3"/>
  <c r="B166" i="8" s="1"/>
  <c r="C154" i="3"/>
  <c r="C166" i="8" s="1"/>
  <c r="D154" i="3"/>
  <c r="E154" i="3"/>
  <c r="F154" i="3"/>
  <c r="F166" i="8" s="1"/>
  <c r="G154" i="3"/>
  <c r="G166" i="8" s="1"/>
  <c r="H154" i="3"/>
  <c r="I154" i="3"/>
  <c r="I166" i="8" s="1"/>
  <c r="J154" i="3"/>
  <c r="J166" i="8" s="1"/>
  <c r="K154" i="3"/>
  <c r="K166" i="8" s="1"/>
  <c r="L154" i="3"/>
  <c r="M154" i="3"/>
  <c r="N154" i="3"/>
  <c r="N166" i="8" s="1"/>
  <c r="O154" i="2"/>
  <c r="J154" i="4" s="1"/>
  <c r="B152" i="16"/>
  <c r="R152" i="16"/>
  <c r="V152" i="15"/>
  <c r="B152" i="12"/>
  <c r="C152" i="12"/>
  <c r="C152" i="16" s="1"/>
  <c r="D152" i="12"/>
  <c r="D152" i="16" s="1"/>
  <c r="E152" i="12"/>
  <c r="F152" i="12"/>
  <c r="F152" i="16" s="1"/>
  <c r="G152" i="12"/>
  <c r="H152" i="12"/>
  <c r="H152" i="15" s="1"/>
  <c r="I152" i="12"/>
  <c r="I152" i="16" s="1"/>
  <c r="J152" i="12"/>
  <c r="J152" i="16" s="1"/>
  <c r="K152" i="12"/>
  <c r="K152" i="16" s="1"/>
  <c r="L152" i="12"/>
  <c r="L152" i="16" s="1"/>
  <c r="M152" i="12"/>
  <c r="N152" i="12"/>
  <c r="N152" i="16" s="1"/>
  <c r="O152" i="12"/>
  <c r="P152" i="12"/>
  <c r="P152" i="15" s="1"/>
  <c r="Q152" i="12"/>
  <c r="Q152" i="16" s="1"/>
  <c r="R152" i="12"/>
  <c r="S152" i="12"/>
  <c r="S152" i="16" s="1"/>
  <c r="T152" i="12"/>
  <c r="T152" i="16" s="1"/>
  <c r="U152" i="12"/>
  <c r="U152" i="16" s="1"/>
  <c r="V152" i="12"/>
  <c r="V152" i="16" s="1"/>
  <c r="W152" i="12"/>
  <c r="W152" i="16" s="1"/>
  <c r="X152" i="12"/>
  <c r="X152" i="15" s="1"/>
  <c r="Y152" i="12"/>
  <c r="Y152" i="16" s="1"/>
  <c r="Z152" i="12"/>
  <c r="AA152" i="12"/>
  <c r="AA152" i="16" s="1"/>
  <c r="AB152" i="12"/>
  <c r="AB152" i="16" s="1"/>
  <c r="AC152" i="12"/>
  <c r="AC152" i="16" s="1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F153" i="8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B153" i="4"/>
  <c r="F153" i="4"/>
  <c r="N153" i="4"/>
  <c r="O153" i="4"/>
  <c r="B153" i="3"/>
  <c r="B165" i="8" s="1"/>
  <c r="C153" i="3"/>
  <c r="C165" i="8" s="1"/>
  <c r="D153" i="3"/>
  <c r="E153" i="3"/>
  <c r="E165" i="8" s="1"/>
  <c r="F153" i="3"/>
  <c r="F165" i="8" s="1"/>
  <c r="G153" i="3"/>
  <c r="G165" i="8" s="1"/>
  <c r="H153" i="3"/>
  <c r="I153" i="3"/>
  <c r="J153" i="3"/>
  <c r="J165" i="8" s="1"/>
  <c r="K153" i="3"/>
  <c r="K165" i="8" s="1"/>
  <c r="L153" i="3"/>
  <c r="M153" i="3"/>
  <c r="M165" i="8" s="1"/>
  <c r="N153" i="3"/>
  <c r="N165" i="8" s="1"/>
  <c r="O153" i="2"/>
  <c r="V151" i="16"/>
  <c r="AC151" i="15"/>
  <c r="B151" i="12"/>
  <c r="B151" i="16" s="1"/>
  <c r="C151" i="12"/>
  <c r="C151" i="16" s="1"/>
  <c r="D151" i="12"/>
  <c r="D151" i="16" s="1"/>
  <c r="E151" i="12"/>
  <c r="E151" i="16" s="1"/>
  <c r="F151" i="12"/>
  <c r="G151" i="12"/>
  <c r="H151" i="12"/>
  <c r="H151" i="16" s="1"/>
  <c r="I151" i="12"/>
  <c r="J151" i="12"/>
  <c r="J151" i="16" s="1"/>
  <c r="K151" i="12"/>
  <c r="K151" i="16" s="1"/>
  <c r="L151" i="12"/>
  <c r="L151" i="16" s="1"/>
  <c r="M151" i="12"/>
  <c r="M151" i="16" s="1"/>
  <c r="N151" i="12"/>
  <c r="O151" i="12"/>
  <c r="P151" i="12"/>
  <c r="P151" i="16" s="1"/>
  <c r="Q151" i="12"/>
  <c r="R151" i="12"/>
  <c r="R151" i="16" s="1"/>
  <c r="S151" i="12"/>
  <c r="S151" i="16" s="1"/>
  <c r="T151" i="12"/>
  <c r="T151" i="16" s="1"/>
  <c r="U151" i="12"/>
  <c r="U151" i="16" s="1"/>
  <c r="V151" i="12"/>
  <c r="W151" i="12"/>
  <c r="X151" i="12"/>
  <c r="X151" i="16" s="1"/>
  <c r="Y151" i="12"/>
  <c r="Z151" i="12"/>
  <c r="Z151" i="16" s="1"/>
  <c r="AA151" i="12"/>
  <c r="AA151" i="16" s="1"/>
  <c r="AB151" i="12"/>
  <c r="AB151" i="16" s="1"/>
  <c r="AC151" i="12"/>
  <c r="AC151" i="16" s="1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L152" i="8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2"/>
  <c r="K152" i="3"/>
  <c r="L152" i="3"/>
  <c r="M152" i="3"/>
  <c r="N152" i="3"/>
  <c r="N164" i="8" s="1"/>
  <c r="D152" i="4"/>
  <c r="E152" i="4"/>
  <c r="G152" i="4"/>
  <c r="I152" i="4"/>
  <c r="N152" i="4"/>
  <c r="O152" i="4"/>
  <c r="B152" i="3"/>
  <c r="B164" i="8" s="1"/>
  <c r="C152" i="3"/>
  <c r="C164" i="8" s="1"/>
  <c r="D152" i="3"/>
  <c r="D164" i="8" s="1"/>
  <c r="E152" i="3"/>
  <c r="E164" i="8" s="1"/>
  <c r="F152" i="3"/>
  <c r="G152" i="3"/>
  <c r="G164" i="8" s="1"/>
  <c r="H152" i="3"/>
  <c r="I152" i="3"/>
  <c r="J152" i="3"/>
  <c r="J164" i="8" s="1"/>
  <c r="X150" i="16"/>
  <c r="AC150" i="16"/>
  <c r="B150" i="12"/>
  <c r="B150" i="16" s="1"/>
  <c r="C150" i="12"/>
  <c r="D150" i="12"/>
  <c r="E150" i="12"/>
  <c r="F150" i="12"/>
  <c r="G150" i="12"/>
  <c r="H150" i="12"/>
  <c r="I150" i="12"/>
  <c r="I150" i="16" s="1"/>
  <c r="J150" i="12"/>
  <c r="J150" i="16" s="1"/>
  <c r="K150" i="12"/>
  <c r="L150" i="12"/>
  <c r="M150" i="12"/>
  <c r="M150" i="16" s="1"/>
  <c r="N150" i="12"/>
  <c r="O150" i="12"/>
  <c r="P150" i="12"/>
  <c r="Q150" i="12"/>
  <c r="Q150" i="16" s="1"/>
  <c r="R150" i="12"/>
  <c r="R150" i="16" s="1"/>
  <c r="S150" i="12"/>
  <c r="T150" i="12"/>
  <c r="U150" i="12"/>
  <c r="U150" i="16" s="1"/>
  <c r="V150" i="12"/>
  <c r="W150" i="12"/>
  <c r="X150" i="12"/>
  <c r="Y150" i="12"/>
  <c r="Y150" i="16" s="1"/>
  <c r="Z150" i="12"/>
  <c r="Z150" i="16" s="1"/>
  <c r="AA150" i="12"/>
  <c r="AB150" i="12"/>
  <c r="AC150" i="12"/>
  <c r="P150" i="16" s="1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F151" i="8"/>
  <c r="M151" i="8"/>
  <c r="N151" i="8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C151" i="4"/>
  <c r="D151" i="4"/>
  <c r="E151" i="4"/>
  <c r="F151" i="4"/>
  <c r="H151" i="4"/>
  <c r="K151" i="4"/>
  <c r="L151" i="4"/>
  <c r="M151" i="4"/>
  <c r="N151" i="4"/>
  <c r="B151" i="3"/>
  <c r="B163" i="8" s="1"/>
  <c r="C151" i="3"/>
  <c r="D151" i="3"/>
  <c r="E151" i="3"/>
  <c r="F151" i="3"/>
  <c r="G151" i="3"/>
  <c r="H151" i="3"/>
  <c r="I151" i="3"/>
  <c r="I163" i="8" s="1"/>
  <c r="J151" i="3"/>
  <c r="J163" i="8" s="1"/>
  <c r="K151" i="3"/>
  <c r="L151" i="3"/>
  <c r="M151" i="3"/>
  <c r="M163" i="8" s="1"/>
  <c r="N151" i="3"/>
  <c r="O151" i="3"/>
  <c r="B151" i="5"/>
  <c r="O151" i="2"/>
  <c r="B149" i="16"/>
  <c r="G149" i="16"/>
  <c r="J149" i="16"/>
  <c r="W149" i="16"/>
  <c r="B149" i="12"/>
  <c r="C149" i="12"/>
  <c r="C149" i="16" s="1"/>
  <c r="D149" i="12"/>
  <c r="D149" i="16" s="1"/>
  <c r="E149" i="12"/>
  <c r="F149" i="12"/>
  <c r="F149" i="16" s="1"/>
  <c r="G149" i="12"/>
  <c r="H149" i="12"/>
  <c r="I149" i="12"/>
  <c r="I149" i="16" s="1"/>
  <c r="J149" i="12"/>
  <c r="K149" i="12"/>
  <c r="K149" i="16" s="1"/>
  <c r="L149" i="12"/>
  <c r="L149" i="16" s="1"/>
  <c r="M149" i="12"/>
  <c r="N149" i="12"/>
  <c r="N149" i="16" s="1"/>
  <c r="O149" i="12"/>
  <c r="P149" i="12"/>
  <c r="Q149" i="12"/>
  <c r="Q149" i="16" s="1"/>
  <c r="R149" i="12"/>
  <c r="S149" i="12"/>
  <c r="S149" i="16" s="1"/>
  <c r="T149" i="12"/>
  <c r="T149" i="16" s="1"/>
  <c r="U149" i="12"/>
  <c r="V149" i="12"/>
  <c r="V149" i="16" s="1"/>
  <c r="W149" i="12"/>
  <c r="X149" i="12"/>
  <c r="Y149" i="12"/>
  <c r="Y149" i="16" s="1"/>
  <c r="Z149" i="12"/>
  <c r="AA149" i="12"/>
  <c r="AA149" i="16" s="1"/>
  <c r="AB149" i="12"/>
  <c r="AB149" i="16" s="1"/>
  <c r="AC149" i="12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D150" i="8"/>
  <c r="K150" i="8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N150" i="5"/>
  <c r="B150" i="4"/>
  <c r="C150" i="4"/>
  <c r="E150" i="4"/>
  <c r="H150" i="4"/>
  <c r="I150" i="4"/>
  <c r="J150" i="4"/>
  <c r="K150" i="4"/>
  <c r="M150" i="4"/>
  <c r="B150" i="3"/>
  <c r="C150" i="3"/>
  <c r="C162" i="8" s="1"/>
  <c r="D150" i="3"/>
  <c r="D162" i="8" s="1"/>
  <c r="E150" i="3"/>
  <c r="E162" i="8" s="1"/>
  <c r="F150" i="3"/>
  <c r="F162" i="8" s="1"/>
  <c r="G150" i="3"/>
  <c r="H150" i="3"/>
  <c r="H162" i="8" s="1"/>
  <c r="I150" i="3"/>
  <c r="J150" i="3"/>
  <c r="K150" i="3"/>
  <c r="K162" i="8" s="1"/>
  <c r="L150" i="3"/>
  <c r="L162" i="8" s="1"/>
  <c r="M150" i="3"/>
  <c r="N150" i="3"/>
  <c r="N162" i="8" s="1"/>
  <c r="O150" i="3"/>
  <c r="F150" i="5" s="1"/>
  <c r="O150" i="2"/>
  <c r="F150" i="4" s="1"/>
  <c r="L148" i="16"/>
  <c r="T148" i="15"/>
  <c r="C148" i="12"/>
  <c r="D148" i="12"/>
  <c r="D148" i="16" s="1"/>
  <c r="E148" i="12"/>
  <c r="F148" i="12"/>
  <c r="F148" i="16" s="1"/>
  <c r="G148" i="12"/>
  <c r="H148" i="12"/>
  <c r="I148" i="12"/>
  <c r="J148" i="12"/>
  <c r="J148" i="16" s="1"/>
  <c r="K148" i="12"/>
  <c r="L148" i="12"/>
  <c r="M148" i="12"/>
  <c r="N148" i="12"/>
  <c r="N148" i="16" s="1"/>
  <c r="O148" i="12"/>
  <c r="P148" i="12"/>
  <c r="P148" i="16" s="1"/>
  <c r="Q148" i="12"/>
  <c r="R148" i="12"/>
  <c r="R148" i="16" s="1"/>
  <c r="S148" i="12"/>
  <c r="S148" i="16" s="1"/>
  <c r="T148" i="12"/>
  <c r="T148" i="16" s="1"/>
  <c r="U148" i="12"/>
  <c r="V148" i="12"/>
  <c r="V148" i="16" s="1"/>
  <c r="W148" i="12"/>
  <c r="X148" i="12"/>
  <c r="X148" i="16" s="1"/>
  <c r="Y148" i="12"/>
  <c r="Y148" i="16" s="1"/>
  <c r="Z148" i="12"/>
  <c r="Z148" i="16" s="1"/>
  <c r="AA148" i="12"/>
  <c r="AA148" i="16" s="1"/>
  <c r="AB148" i="12"/>
  <c r="AB148" i="16" s="1"/>
  <c r="AC148" i="12"/>
  <c r="AC148" i="16" s="1"/>
  <c r="B148" i="12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154" i="13"/>
  <c r="A154" i="14" s="1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149" i="10"/>
  <c r="A149" i="13" s="1"/>
  <c r="A149" i="14" s="1"/>
  <c r="A149" i="15" s="1"/>
  <c r="A150" i="10"/>
  <c r="A150" i="11" s="1"/>
  <c r="A151" i="10"/>
  <c r="A151" i="11" s="1"/>
  <c r="A152" i="10"/>
  <c r="A152" i="11" s="1"/>
  <c r="A153" i="10"/>
  <c r="A153" i="11" s="1"/>
  <c r="A154" i="10"/>
  <c r="A154" i="11" s="1"/>
  <c r="A155" i="10"/>
  <c r="A155" i="11" s="1"/>
  <c r="A156" i="10"/>
  <c r="A156" i="13" s="1"/>
  <c r="A156" i="14" s="1"/>
  <c r="A156" i="15" s="1"/>
  <c r="A157" i="10"/>
  <c r="A157" i="13" s="1"/>
  <c r="A157" i="14" s="1"/>
  <c r="A158" i="10"/>
  <c r="A158" i="13" s="1"/>
  <c r="A158" i="14" s="1"/>
  <c r="A159" i="10"/>
  <c r="A159" i="13" s="1"/>
  <c r="A159" i="14" s="1"/>
  <c r="A148" i="10"/>
  <c r="A148" i="13" s="1"/>
  <c r="A148" i="14" s="1"/>
  <c r="A150" i="9"/>
  <c r="A151" i="9"/>
  <c r="A152" i="9"/>
  <c r="A153" i="9"/>
  <c r="A154" i="9"/>
  <c r="A155" i="9"/>
  <c r="A156" i="9"/>
  <c r="A157" i="9"/>
  <c r="A158" i="9"/>
  <c r="A159" i="9"/>
  <c r="A160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A150" i="8"/>
  <c r="A151" i="8"/>
  <c r="A152" i="8"/>
  <c r="A153" i="8"/>
  <c r="A154" i="8"/>
  <c r="A155" i="8"/>
  <c r="A156" i="8"/>
  <c r="A157" i="8"/>
  <c r="A158" i="8"/>
  <c r="A159" i="8"/>
  <c r="A160" i="8"/>
  <c r="A149" i="8"/>
  <c r="D149" i="8"/>
  <c r="A150" i="7"/>
  <c r="A151" i="7"/>
  <c r="A152" i="7"/>
  <c r="A153" i="7"/>
  <c r="A154" i="7"/>
  <c r="A155" i="7"/>
  <c r="A156" i="7"/>
  <c r="A157" i="7"/>
  <c r="A158" i="7"/>
  <c r="A159" i="7"/>
  <c r="A160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A150" i="6"/>
  <c r="A151" i="6"/>
  <c r="A152" i="6"/>
  <c r="A153" i="6"/>
  <c r="A154" i="6"/>
  <c r="A155" i="6"/>
  <c r="A156" i="6"/>
  <c r="A157" i="6"/>
  <c r="A158" i="6"/>
  <c r="A159" i="6"/>
  <c r="A160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A159" i="5"/>
  <c r="A160" i="5"/>
  <c r="A150" i="5"/>
  <c r="A151" i="5"/>
  <c r="A152" i="5"/>
  <c r="A153" i="5"/>
  <c r="A154" i="5"/>
  <c r="A155" i="5"/>
  <c r="A156" i="5"/>
  <c r="A157" i="5"/>
  <c r="A158" i="5"/>
  <c r="A149" i="5"/>
  <c r="A150" i="4"/>
  <c r="A151" i="4"/>
  <c r="A152" i="4"/>
  <c r="A153" i="4"/>
  <c r="A154" i="4"/>
  <c r="A155" i="4"/>
  <c r="A156" i="4"/>
  <c r="A157" i="4"/>
  <c r="A158" i="4"/>
  <c r="A159" i="4"/>
  <c r="A160" i="4"/>
  <c r="A149" i="4"/>
  <c r="B149" i="4"/>
  <c r="E149" i="4"/>
  <c r="F149" i="4"/>
  <c r="G149" i="4"/>
  <c r="H149" i="4"/>
  <c r="J149" i="4"/>
  <c r="M149" i="4"/>
  <c r="N149" i="4"/>
  <c r="O149" i="4"/>
  <c r="C149" i="3"/>
  <c r="D149" i="3"/>
  <c r="E149" i="3"/>
  <c r="E149" i="8" s="1"/>
  <c r="F149" i="3"/>
  <c r="F149" i="8" s="1"/>
  <c r="G149" i="3"/>
  <c r="H149" i="3"/>
  <c r="I149" i="3"/>
  <c r="J149" i="3"/>
  <c r="J149" i="8" s="1"/>
  <c r="K149" i="3"/>
  <c r="K161" i="8" s="1"/>
  <c r="L149" i="3"/>
  <c r="M149" i="3"/>
  <c r="N149" i="3"/>
  <c r="B149" i="3"/>
  <c r="A150" i="3"/>
  <c r="A151" i="3"/>
  <c r="A152" i="3"/>
  <c r="A153" i="3"/>
  <c r="A154" i="3"/>
  <c r="A155" i="3"/>
  <c r="A156" i="3"/>
  <c r="A157" i="3"/>
  <c r="A158" i="3"/>
  <c r="A159" i="3"/>
  <c r="A160" i="3"/>
  <c r="A149" i="3"/>
  <c r="O149" i="2"/>
  <c r="O146" i="2"/>
  <c r="B147" i="12"/>
  <c r="B147" i="16" s="1"/>
  <c r="AC147" i="12"/>
  <c r="AC159" i="15" s="1"/>
  <c r="C147" i="12"/>
  <c r="C147" i="16"/>
  <c r="D147" i="12"/>
  <c r="E147" i="12"/>
  <c r="E147" i="16"/>
  <c r="F147" i="12"/>
  <c r="F147" i="16" s="1"/>
  <c r="G147" i="12"/>
  <c r="G147" i="16"/>
  <c r="H147" i="12"/>
  <c r="I147" i="12"/>
  <c r="I147" i="16"/>
  <c r="J147" i="12"/>
  <c r="J147" i="16" s="1"/>
  <c r="K147" i="12"/>
  <c r="K147" i="16"/>
  <c r="L147" i="12"/>
  <c r="M147" i="12"/>
  <c r="M159" i="15" s="1"/>
  <c r="M147" i="16"/>
  <c r="N147" i="12"/>
  <c r="N147" i="16" s="1"/>
  <c r="O147" i="12"/>
  <c r="O147" i="16"/>
  <c r="P147" i="12"/>
  <c r="Q147" i="12"/>
  <c r="Q147" i="16"/>
  <c r="R147" i="12"/>
  <c r="R147" i="16" s="1"/>
  <c r="S147" i="12"/>
  <c r="S147" i="16"/>
  <c r="T147" i="12"/>
  <c r="U147" i="12"/>
  <c r="U159" i="15" s="1"/>
  <c r="U147" i="16"/>
  <c r="V147" i="12"/>
  <c r="V147" i="16" s="1"/>
  <c r="W147" i="12"/>
  <c r="W147" i="16"/>
  <c r="X147" i="12"/>
  <c r="Y147" i="12"/>
  <c r="Y147" i="16"/>
  <c r="Z147" i="12"/>
  <c r="Z147" i="16" s="1"/>
  <c r="AA147" i="12"/>
  <c r="AA147" i="16"/>
  <c r="AB147" i="12"/>
  <c r="AC147" i="16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B148" i="3"/>
  <c r="B136" i="3"/>
  <c r="B148" i="8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7" i="2"/>
  <c r="O159" i="7" s="1"/>
  <c r="O148" i="2"/>
  <c r="C148" i="3"/>
  <c r="C160" i="8" s="1"/>
  <c r="C136" i="3"/>
  <c r="C148" i="8"/>
  <c r="D148" i="3"/>
  <c r="D136" i="3"/>
  <c r="D148" i="8" s="1"/>
  <c r="E148" i="3"/>
  <c r="E160" i="8" s="1"/>
  <c r="E136" i="3"/>
  <c r="E148" i="8" s="1"/>
  <c r="F148" i="3"/>
  <c r="F148" i="8" s="1"/>
  <c r="F136" i="3"/>
  <c r="G148" i="3"/>
  <c r="G148" i="8" s="1"/>
  <c r="G136" i="3"/>
  <c r="H148" i="3"/>
  <c r="H160" i="8" s="1"/>
  <c r="H136" i="3"/>
  <c r="H148" i="8"/>
  <c r="I148" i="3"/>
  <c r="I160" i="8" s="1"/>
  <c r="I136" i="3"/>
  <c r="I148" i="8"/>
  <c r="J148" i="3"/>
  <c r="J136" i="3"/>
  <c r="J148" i="8"/>
  <c r="K148" i="3"/>
  <c r="K160" i="8" s="1"/>
  <c r="K136" i="3"/>
  <c r="L148" i="3"/>
  <c r="L136" i="3"/>
  <c r="L148" i="8" s="1"/>
  <c r="M148" i="3"/>
  <c r="M136" i="3"/>
  <c r="N148" i="3"/>
  <c r="N136" i="3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C145" i="3"/>
  <c r="D145" i="3"/>
  <c r="D157" i="8" s="1"/>
  <c r="E145" i="3"/>
  <c r="F145" i="3"/>
  <c r="G145" i="3"/>
  <c r="H145" i="3"/>
  <c r="I145" i="3"/>
  <c r="I133" i="3"/>
  <c r="I145" i="8"/>
  <c r="J145" i="3"/>
  <c r="K145" i="3"/>
  <c r="L145" i="3"/>
  <c r="M145" i="3"/>
  <c r="N145" i="3"/>
  <c r="C146" i="3"/>
  <c r="D146" i="3"/>
  <c r="D146" i="8" s="1"/>
  <c r="D134" i="3"/>
  <c r="E146" i="3"/>
  <c r="F146" i="3"/>
  <c r="F158" i="8" s="1"/>
  <c r="G146" i="3"/>
  <c r="H146" i="3"/>
  <c r="I146" i="3"/>
  <c r="J146" i="3"/>
  <c r="K146" i="3"/>
  <c r="L146" i="3"/>
  <c r="L134" i="3"/>
  <c r="M146" i="3"/>
  <c r="M158" i="8" s="1"/>
  <c r="N146" i="3"/>
  <c r="N158" i="8" s="1"/>
  <c r="C147" i="3"/>
  <c r="D147" i="3"/>
  <c r="D159" i="8" s="1"/>
  <c r="E147" i="3"/>
  <c r="E147" i="8" s="1"/>
  <c r="F147" i="3"/>
  <c r="G147" i="3"/>
  <c r="H147" i="3"/>
  <c r="H159" i="8" s="1"/>
  <c r="I147" i="3"/>
  <c r="J147" i="3"/>
  <c r="J147" i="8" s="1"/>
  <c r="K147" i="3"/>
  <c r="K159" i="8" s="1"/>
  <c r="L147" i="3"/>
  <c r="L159" i="8" s="1"/>
  <c r="M147" i="3"/>
  <c r="N147" i="3"/>
  <c r="B145" i="3"/>
  <c r="B157" i="8" s="1"/>
  <c r="B146" i="3"/>
  <c r="B158" i="8" s="1"/>
  <c r="B147" i="3"/>
  <c r="O145" i="2"/>
  <c r="B146" i="12"/>
  <c r="C146" i="12"/>
  <c r="D146" i="12"/>
  <c r="E146" i="12"/>
  <c r="F146" i="12"/>
  <c r="F146" i="15" s="1"/>
  <c r="G146" i="12"/>
  <c r="H146" i="12"/>
  <c r="I146" i="12"/>
  <c r="I146" i="15" s="1"/>
  <c r="J146" i="12"/>
  <c r="J158" i="15" s="1"/>
  <c r="K146" i="12"/>
  <c r="L146" i="12"/>
  <c r="M146" i="12"/>
  <c r="M158" i="15" s="1"/>
  <c r="N146" i="12"/>
  <c r="N146" i="15" s="1"/>
  <c r="O146" i="12"/>
  <c r="P146" i="12"/>
  <c r="Q146" i="12"/>
  <c r="Q146" i="15" s="1"/>
  <c r="R146" i="12"/>
  <c r="R158" i="15" s="1"/>
  <c r="S146" i="12"/>
  <c r="T146" i="12"/>
  <c r="U146" i="12"/>
  <c r="V146" i="12"/>
  <c r="V146" i="15" s="1"/>
  <c r="W146" i="12"/>
  <c r="X146" i="12"/>
  <c r="Y146" i="12"/>
  <c r="Y146" i="15" s="1"/>
  <c r="Z146" i="12"/>
  <c r="AA146" i="12"/>
  <c r="AB146" i="12"/>
  <c r="AC146" i="12"/>
  <c r="B146" i="16"/>
  <c r="E146" i="16"/>
  <c r="F146" i="16"/>
  <c r="G146" i="16"/>
  <c r="I146" i="16"/>
  <c r="J146" i="16"/>
  <c r="K146" i="16"/>
  <c r="M146" i="16"/>
  <c r="N146" i="16"/>
  <c r="O146" i="16"/>
  <c r="Q146" i="16"/>
  <c r="R146" i="16"/>
  <c r="S146" i="16"/>
  <c r="U146" i="16"/>
  <c r="V146" i="16"/>
  <c r="W146" i="16"/>
  <c r="Y146" i="16"/>
  <c r="Z146" i="16"/>
  <c r="AA146" i="16"/>
  <c r="AC146" i="16"/>
  <c r="B144" i="15"/>
  <c r="B144" i="12"/>
  <c r="B144" i="16" s="1"/>
  <c r="C144" i="12"/>
  <c r="C156" i="15" s="1"/>
  <c r="D144" i="12"/>
  <c r="E144" i="12"/>
  <c r="F144" i="12"/>
  <c r="G144" i="12"/>
  <c r="H144" i="12"/>
  <c r="H144" i="16" s="1"/>
  <c r="I144" i="12"/>
  <c r="I144" i="16" s="1"/>
  <c r="J144" i="12"/>
  <c r="J144" i="16" s="1"/>
  <c r="K144" i="12"/>
  <c r="K156" i="15" s="1"/>
  <c r="L144" i="12"/>
  <c r="M144" i="12"/>
  <c r="N144" i="12"/>
  <c r="O144" i="12"/>
  <c r="P144" i="12"/>
  <c r="P144" i="16" s="1"/>
  <c r="Q144" i="12"/>
  <c r="Q144" i="16" s="1"/>
  <c r="R144" i="12"/>
  <c r="R144" i="16" s="1"/>
  <c r="S144" i="12"/>
  <c r="S144" i="16" s="1"/>
  <c r="T144" i="12"/>
  <c r="U144" i="12"/>
  <c r="V144" i="12"/>
  <c r="V156" i="15" s="1"/>
  <c r="W144" i="12"/>
  <c r="X144" i="12"/>
  <c r="X144" i="16" s="1"/>
  <c r="Y144" i="12"/>
  <c r="Y144" i="16" s="1"/>
  <c r="Z144" i="12"/>
  <c r="Z144" i="16" s="1"/>
  <c r="AA144" i="12"/>
  <c r="AA144" i="16" s="1"/>
  <c r="AB144" i="12"/>
  <c r="AC144" i="12"/>
  <c r="B145" i="12"/>
  <c r="B145" i="16" s="1"/>
  <c r="C145" i="12"/>
  <c r="D145" i="12"/>
  <c r="E145" i="12"/>
  <c r="F145" i="12"/>
  <c r="F157" i="15" s="1"/>
  <c r="G145" i="12"/>
  <c r="G145" i="15" s="1"/>
  <c r="H145" i="12"/>
  <c r="I145" i="12"/>
  <c r="I157" i="15" s="1"/>
  <c r="J145" i="12"/>
  <c r="K145" i="12"/>
  <c r="L145" i="12"/>
  <c r="M145" i="12"/>
  <c r="N145" i="12"/>
  <c r="O145" i="12"/>
  <c r="O145" i="15" s="1"/>
  <c r="P145" i="12"/>
  <c r="Q145" i="12"/>
  <c r="Q157" i="15" s="1"/>
  <c r="R145" i="12"/>
  <c r="S145" i="12"/>
  <c r="T145" i="12"/>
  <c r="U145" i="12"/>
  <c r="V145" i="12"/>
  <c r="W145" i="12"/>
  <c r="W145" i="15" s="1"/>
  <c r="X145" i="12"/>
  <c r="Y145" i="12"/>
  <c r="Z145" i="12"/>
  <c r="Z145" i="16" s="1"/>
  <c r="AA145" i="12"/>
  <c r="AB145" i="12"/>
  <c r="AC145" i="12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B133" i="3"/>
  <c r="B145" i="8" s="1"/>
  <c r="C133" i="3"/>
  <c r="C145" i="8"/>
  <c r="D133" i="3"/>
  <c r="E133" i="3"/>
  <c r="E145" i="8"/>
  <c r="F133" i="3"/>
  <c r="G133" i="3"/>
  <c r="G145" i="8"/>
  <c r="H133" i="3"/>
  <c r="H145" i="8"/>
  <c r="J133" i="3"/>
  <c r="J145" i="8"/>
  <c r="K133" i="3"/>
  <c r="K145" i="8" s="1"/>
  <c r="L133" i="3"/>
  <c r="L145" i="8"/>
  <c r="M133" i="3"/>
  <c r="M145" i="8"/>
  <c r="N133" i="3"/>
  <c r="N145" i="8"/>
  <c r="B134" i="3"/>
  <c r="B146" i="8"/>
  <c r="C134" i="3"/>
  <c r="C146" i="8"/>
  <c r="E134" i="3"/>
  <c r="E146" i="8"/>
  <c r="F134" i="3"/>
  <c r="F146" i="8" s="1"/>
  <c r="G134" i="3"/>
  <c r="G146" i="8"/>
  <c r="H134" i="3"/>
  <c r="H146" i="8"/>
  <c r="I134" i="3"/>
  <c r="I146" i="8"/>
  <c r="J134" i="3"/>
  <c r="K134" i="3"/>
  <c r="K146" i="8"/>
  <c r="M134" i="3"/>
  <c r="M146" i="8"/>
  <c r="N134" i="3"/>
  <c r="N146" i="8"/>
  <c r="B135" i="3"/>
  <c r="B147" i="8"/>
  <c r="C135" i="3"/>
  <c r="C147" i="8"/>
  <c r="D135" i="3"/>
  <c r="E135" i="3"/>
  <c r="F135" i="3"/>
  <c r="F147" i="8"/>
  <c r="H135" i="3"/>
  <c r="H147" i="8"/>
  <c r="I135" i="3"/>
  <c r="I147" i="8"/>
  <c r="J135" i="3"/>
  <c r="K135" i="3"/>
  <c r="K147" i="8"/>
  <c r="L135" i="3"/>
  <c r="M135" i="3"/>
  <c r="M147" i="8"/>
  <c r="N135" i="3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3" i="12"/>
  <c r="AC143" i="12"/>
  <c r="AC143" i="16" s="1"/>
  <c r="B143" i="16"/>
  <c r="C143" i="12"/>
  <c r="C143" i="16" s="1"/>
  <c r="D143" i="12"/>
  <c r="D143" i="16" s="1"/>
  <c r="E143" i="12"/>
  <c r="F143" i="12"/>
  <c r="F155" i="15" s="1"/>
  <c r="F143" i="16"/>
  <c r="G143" i="12"/>
  <c r="G143" i="16" s="1"/>
  <c r="H143" i="12"/>
  <c r="H143" i="16" s="1"/>
  <c r="I143" i="12"/>
  <c r="I143" i="16" s="1"/>
  <c r="J143" i="12"/>
  <c r="J143" i="16"/>
  <c r="K143" i="12"/>
  <c r="K143" i="16" s="1"/>
  <c r="L143" i="12"/>
  <c r="L143" i="16" s="1"/>
  <c r="M143" i="12"/>
  <c r="M143" i="16" s="1"/>
  <c r="N143" i="12"/>
  <c r="N155" i="15" s="1"/>
  <c r="N143" i="16"/>
  <c r="O143" i="12"/>
  <c r="O143" i="16" s="1"/>
  <c r="P143" i="12"/>
  <c r="P143" i="16" s="1"/>
  <c r="Q143" i="12"/>
  <c r="Q155" i="15" s="1"/>
  <c r="R143" i="12"/>
  <c r="R143" i="16"/>
  <c r="S143" i="12"/>
  <c r="S143" i="16" s="1"/>
  <c r="T143" i="12"/>
  <c r="T143" i="16" s="1"/>
  <c r="U143" i="12"/>
  <c r="U143" i="16" s="1"/>
  <c r="V143" i="12"/>
  <c r="V155" i="15" s="1"/>
  <c r="V143" i="16"/>
  <c r="W143" i="12"/>
  <c r="W143" i="16" s="1"/>
  <c r="X143" i="12"/>
  <c r="X143" i="16" s="1"/>
  <c r="Y143" i="12"/>
  <c r="Y155" i="15" s="1"/>
  <c r="Z143" i="12"/>
  <c r="Z143" i="16"/>
  <c r="AA143" i="12"/>
  <c r="AA143" i="16" s="1"/>
  <c r="AB143" i="12"/>
  <c r="AB143" i="16" s="1"/>
  <c r="B131" i="12"/>
  <c r="B143" i="15"/>
  <c r="C131" i="12"/>
  <c r="C143" i="15" s="1"/>
  <c r="D131" i="12"/>
  <c r="D143" i="15"/>
  <c r="E131" i="12"/>
  <c r="E143" i="15"/>
  <c r="F131" i="12"/>
  <c r="F143" i="15"/>
  <c r="G131" i="12"/>
  <c r="G143" i="15" s="1"/>
  <c r="H131" i="12"/>
  <c r="H143" i="15"/>
  <c r="I131" i="12"/>
  <c r="I143" i="15"/>
  <c r="J131" i="12"/>
  <c r="J143" i="15"/>
  <c r="K131" i="12"/>
  <c r="K143" i="15" s="1"/>
  <c r="L131" i="12"/>
  <c r="L143" i="15"/>
  <c r="M131" i="12"/>
  <c r="M143" i="15"/>
  <c r="N131" i="12"/>
  <c r="N143" i="15"/>
  <c r="O131" i="12"/>
  <c r="P131" i="12"/>
  <c r="P143" i="15"/>
  <c r="Q131" i="12"/>
  <c r="Q143" i="15"/>
  <c r="R131" i="12"/>
  <c r="R143" i="15"/>
  <c r="S131" i="12"/>
  <c r="S143" i="15" s="1"/>
  <c r="T131" i="12"/>
  <c r="T143" i="15"/>
  <c r="U131" i="12"/>
  <c r="U143" i="15"/>
  <c r="V131" i="12"/>
  <c r="V143" i="15"/>
  <c r="W131" i="12"/>
  <c r="W143" i="15" s="1"/>
  <c r="X131" i="12"/>
  <c r="X143" i="15"/>
  <c r="Y131" i="12"/>
  <c r="Y143" i="15"/>
  <c r="Z131" i="12"/>
  <c r="Z143" i="15"/>
  <c r="AA131" i="12"/>
  <c r="AA143" i="15" s="1"/>
  <c r="AB131" i="12"/>
  <c r="AB143" i="15"/>
  <c r="AC131" i="12"/>
  <c r="AC143" i="15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33" i="2"/>
  <c r="O134" i="2"/>
  <c r="O135" i="2"/>
  <c r="O147" i="7" s="1"/>
  <c r="O136" i="2"/>
  <c r="O148" i="7" s="1"/>
  <c r="O137" i="2"/>
  <c r="O138" i="2"/>
  <c r="O150" i="7" s="1"/>
  <c r="O139" i="2"/>
  <c r="O140" i="2"/>
  <c r="O141" i="2"/>
  <c r="O142" i="2"/>
  <c r="O143" i="2"/>
  <c r="O144" i="2"/>
  <c r="O156" i="7" s="1"/>
  <c r="O121" i="2"/>
  <c r="O122" i="2"/>
  <c r="O123" i="2"/>
  <c r="O124" i="2"/>
  <c r="O136" i="7" s="1"/>
  <c r="O125" i="2"/>
  <c r="O126" i="2"/>
  <c r="O127" i="2"/>
  <c r="O128" i="2"/>
  <c r="O129" i="2"/>
  <c r="O130" i="2"/>
  <c r="O131" i="2"/>
  <c r="O132" i="2"/>
  <c r="B144" i="3"/>
  <c r="B156" i="8" s="1"/>
  <c r="B132" i="3"/>
  <c r="C144" i="3"/>
  <c r="C132" i="3"/>
  <c r="C144" i="8"/>
  <c r="D144" i="3"/>
  <c r="D132" i="3"/>
  <c r="E144" i="3"/>
  <c r="E144" i="8" s="1"/>
  <c r="E132" i="3"/>
  <c r="F144" i="3"/>
  <c r="F132" i="3"/>
  <c r="F144" i="8" s="1"/>
  <c r="G144" i="3"/>
  <c r="G132" i="3"/>
  <c r="G144" i="8"/>
  <c r="H144" i="3"/>
  <c r="H156" i="8" s="1"/>
  <c r="H132" i="3"/>
  <c r="I144" i="3"/>
  <c r="I144" i="8" s="1"/>
  <c r="I132" i="3"/>
  <c r="J144" i="3"/>
  <c r="J156" i="8" s="1"/>
  <c r="J132" i="3"/>
  <c r="K144" i="3"/>
  <c r="K156" i="8" s="1"/>
  <c r="K132" i="3"/>
  <c r="K144" i="8"/>
  <c r="L144" i="3"/>
  <c r="L132" i="3"/>
  <c r="M144" i="3"/>
  <c r="M144" i="8" s="1"/>
  <c r="M132" i="3"/>
  <c r="N144" i="3"/>
  <c r="N132" i="3"/>
  <c r="N144" i="8" s="1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2" i="12"/>
  <c r="B142" i="16" s="1"/>
  <c r="AC142" i="12"/>
  <c r="AC154" i="15" s="1"/>
  <c r="C142" i="12"/>
  <c r="C142" i="16" s="1"/>
  <c r="D142" i="12"/>
  <c r="D142" i="16"/>
  <c r="E142" i="12"/>
  <c r="E154" i="15" s="1"/>
  <c r="E142" i="16"/>
  <c r="F142" i="12"/>
  <c r="F142" i="16" s="1"/>
  <c r="G142" i="12"/>
  <c r="G142" i="16" s="1"/>
  <c r="H142" i="12"/>
  <c r="H154" i="15" s="1"/>
  <c r="H142" i="16"/>
  <c r="I142" i="12"/>
  <c r="I142" i="16"/>
  <c r="J142" i="12"/>
  <c r="J142" i="16" s="1"/>
  <c r="K142" i="12"/>
  <c r="K142" i="16" s="1"/>
  <c r="L142" i="12"/>
  <c r="L142" i="16"/>
  <c r="M142" i="12"/>
  <c r="M142" i="16" s="1"/>
  <c r="N142" i="12"/>
  <c r="N142" i="16" s="1"/>
  <c r="O142" i="12"/>
  <c r="O142" i="16" s="1"/>
  <c r="P142" i="12"/>
  <c r="P142" i="16"/>
  <c r="Q142" i="12"/>
  <c r="Q142" i="16" s="1"/>
  <c r="R142" i="12"/>
  <c r="R142" i="16" s="1"/>
  <c r="S142" i="12"/>
  <c r="S142" i="16" s="1"/>
  <c r="T142" i="12"/>
  <c r="T142" i="16"/>
  <c r="U142" i="12"/>
  <c r="U142" i="16" s="1"/>
  <c r="V142" i="12"/>
  <c r="V142" i="16" s="1"/>
  <c r="W142" i="12"/>
  <c r="W142" i="16" s="1"/>
  <c r="X142" i="12"/>
  <c r="X154" i="15" s="1"/>
  <c r="X142" i="16"/>
  <c r="Y142" i="12"/>
  <c r="Y142" i="16" s="1"/>
  <c r="Z142" i="12"/>
  <c r="Z142" i="16" s="1"/>
  <c r="AA142" i="12"/>
  <c r="AA142" i="16" s="1"/>
  <c r="AB142" i="12"/>
  <c r="AB142" i="16"/>
  <c r="AC142" i="16"/>
  <c r="B130" i="12"/>
  <c r="B142" i="15"/>
  <c r="C130" i="12"/>
  <c r="C142" i="15"/>
  <c r="D130" i="12"/>
  <c r="D142" i="15"/>
  <c r="E130" i="12"/>
  <c r="E142" i="15" s="1"/>
  <c r="F130" i="12"/>
  <c r="F142" i="15"/>
  <c r="G130" i="12"/>
  <c r="G142" i="15"/>
  <c r="H130" i="12"/>
  <c r="H142" i="15"/>
  <c r="I130" i="12"/>
  <c r="I142" i="15" s="1"/>
  <c r="J130" i="12"/>
  <c r="J142" i="15"/>
  <c r="K130" i="12"/>
  <c r="K142" i="15"/>
  <c r="L130" i="12"/>
  <c r="L142" i="15"/>
  <c r="M130" i="12"/>
  <c r="M142" i="15" s="1"/>
  <c r="N130" i="12"/>
  <c r="N142" i="15"/>
  <c r="O130" i="12"/>
  <c r="O142" i="15"/>
  <c r="P130" i="12"/>
  <c r="P142" i="15"/>
  <c r="Q130" i="12"/>
  <c r="Q142" i="15" s="1"/>
  <c r="R130" i="12"/>
  <c r="R142" i="15"/>
  <c r="S130" i="12"/>
  <c r="S142" i="15"/>
  <c r="T130" i="12"/>
  <c r="T142" i="15"/>
  <c r="U130" i="12"/>
  <c r="U142" i="15" s="1"/>
  <c r="V130" i="12"/>
  <c r="V142" i="15"/>
  <c r="W130" i="12"/>
  <c r="W142" i="15"/>
  <c r="X130" i="12"/>
  <c r="X142" i="15"/>
  <c r="Y130" i="12"/>
  <c r="Z130" i="12"/>
  <c r="Z142" i="15"/>
  <c r="AA130" i="12"/>
  <c r="AA142" i="15"/>
  <c r="AB130" i="12"/>
  <c r="AB142" i="15"/>
  <c r="AC130" i="12"/>
  <c r="AC142" i="15" s="1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20" i="2"/>
  <c r="B143" i="3"/>
  <c r="B131" i="3"/>
  <c r="B143" i="8"/>
  <c r="C143" i="3"/>
  <c r="C131" i="3"/>
  <c r="C143" i="8"/>
  <c r="D143" i="3"/>
  <c r="D155" i="8" s="1"/>
  <c r="D131" i="3"/>
  <c r="D143" i="8" s="1"/>
  <c r="E143" i="3"/>
  <c r="E143" i="8" s="1"/>
  <c r="E131" i="3"/>
  <c r="F143" i="3"/>
  <c r="F143" i="8" s="1"/>
  <c r="F131" i="3"/>
  <c r="G143" i="3"/>
  <c r="G131" i="3"/>
  <c r="G143" i="8"/>
  <c r="H143" i="3"/>
  <c r="H131" i="3"/>
  <c r="I143" i="3"/>
  <c r="I131" i="3"/>
  <c r="J143" i="3"/>
  <c r="J131" i="3"/>
  <c r="J143" i="8"/>
  <c r="K143" i="3"/>
  <c r="K131" i="3"/>
  <c r="K143" i="8"/>
  <c r="L143" i="3"/>
  <c r="L155" i="8" s="1"/>
  <c r="L131" i="3"/>
  <c r="L143" i="8" s="1"/>
  <c r="M143" i="3"/>
  <c r="M131" i="3"/>
  <c r="N143" i="3"/>
  <c r="N155" i="8" s="1"/>
  <c r="N131" i="3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3" i="4"/>
  <c r="G143" i="4"/>
  <c r="H143" i="4"/>
  <c r="K143" i="4"/>
  <c r="O143" i="4"/>
  <c r="B141" i="12"/>
  <c r="B153" i="15" s="1"/>
  <c r="AC141" i="12"/>
  <c r="C141" i="12"/>
  <c r="D141" i="12"/>
  <c r="D141" i="16" s="1"/>
  <c r="E141" i="12"/>
  <c r="E153" i="15" s="1"/>
  <c r="F141" i="12"/>
  <c r="F141" i="16" s="1"/>
  <c r="G141" i="12"/>
  <c r="G141" i="16" s="1"/>
  <c r="H141" i="12"/>
  <c r="I141" i="12"/>
  <c r="J141" i="12"/>
  <c r="K141" i="12"/>
  <c r="L141" i="12"/>
  <c r="L141" i="16" s="1"/>
  <c r="M141" i="12"/>
  <c r="N141" i="12"/>
  <c r="N141" i="16" s="1"/>
  <c r="O141" i="12"/>
  <c r="O141" i="16" s="1"/>
  <c r="P141" i="12"/>
  <c r="Q141" i="12"/>
  <c r="R141" i="12"/>
  <c r="S141" i="12"/>
  <c r="S141" i="16" s="1"/>
  <c r="T141" i="12"/>
  <c r="T141" i="16" s="1"/>
  <c r="U141" i="12"/>
  <c r="U153" i="15" s="1"/>
  <c r="V141" i="12"/>
  <c r="V141" i="16" s="1"/>
  <c r="W141" i="12"/>
  <c r="W141" i="16" s="1"/>
  <c r="X141" i="12"/>
  <c r="X141" i="16" s="1"/>
  <c r="Y141" i="12"/>
  <c r="Z141" i="12"/>
  <c r="AA141" i="12"/>
  <c r="AA141" i="16" s="1"/>
  <c r="AB141" i="12"/>
  <c r="AB141" i="16" s="1"/>
  <c r="B129" i="12"/>
  <c r="B141" i="15"/>
  <c r="C129" i="12"/>
  <c r="C141" i="15"/>
  <c r="D129" i="12"/>
  <c r="D141" i="15"/>
  <c r="E129" i="12"/>
  <c r="E141" i="15"/>
  <c r="F129" i="12"/>
  <c r="F141" i="15"/>
  <c r="G129" i="12"/>
  <c r="G141" i="15"/>
  <c r="H129" i="12"/>
  <c r="H141" i="15"/>
  <c r="I129" i="12"/>
  <c r="I141" i="15"/>
  <c r="J129" i="12"/>
  <c r="J141" i="15"/>
  <c r="K129" i="12"/>
  <c r="K141" i="15"/>
  <c r="L129" i="12"/>
  <c r="L141" i="15"/>
  <c r="M129" i="12"/>
  <c r="M141" i="15"/>
  <c r="N129" i="12"/>
  <c r="N141" i="15"/>
  <c r="O129" i="12"/>
  <c r="O141" i="15"/>
  <c r="P129" i="12"/>
  <c r="P141" i="15"/>
  <c r="Q129" i="12"/>
  <c r="Q141" i="15"/>
  <c r="R129" i="12"/>
  <c r="R141" i="15"/>
  <c r="S129" i="12"/>
  <c r="S141" i="15"/>
  <c r="T129" i="12"/>
  <c r="T141" i="15"/>
  <c r="U129" i="12"/>
  <c r="U141" i="15"/>
  <c r="V129" i="12"/>
  <c r="V141" i="15"/>
  <c r="W129" i="12"/>
  <c r="W141" i="15"/>
  <c r="X129" i="12"/>
  <c r="X141" i="15"/>
  <c r="Y129" i="12"/>
  <c r="Y141" i="15"/>
  <c r="Z129" i="12"/>
  <c r="Z141" i="15"/>
  <c r="AA129" i="12"/>
  <c r="AA141" i="15"/>
  <c r="AB129" i="12"/>
  <c r="AB141" i="15"/>
  <c r="AC129" i="12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19" i="2"/>
  <c r="B142" i="3"/>
  <c r="B130" i="3"/>
  <c r="B142" i="8"/>
  <c r="C142" i="3"/>
  <c r="C130" i="3"/>
  <c r="C142" i="8"/>
  <c r="D142" i="3"/>
  <c r="D130" i="3"/>
  <c r="D142" i="8" s="1"/>
  <c r="E142" i="3"/>
  <c r="E142" i="8" s="1"/>
  <c r="E130" i="3"/>
  <c r="F142" i="3"/>
  <c r="F142" i="8" s="1"/>
  <c r="F130" i="3"/>
  <c r="G142" i="3"/>
  <c r="G130" i="3"/>
  <c r="G142" i="8"/>
  <c r="H142" i="3"/>
  <c r="H130" i="3"/>
  <c r="I142" i="3"/>
  <c r="I130" i="3"/>
  <c r="J142" i="3"/>
  <c r="J154" i="8" s="1"/>
  <c r="J130" i="3"/>
  <c r="J142" i="8"/>
  <c r="K142" i="3"/>
  <c r="K142" i="8" s="1"/>
  <c r="K130" i="3"/>
  <c r="L142" i="3"/>
  <c r="L130" i="3"/>
  <c r="L142" i="8" s="1"/>
  <c r="M142" i="3"/>
  <c r="M130" i="3"/>
  <c r="M142" i="8"/>
  <c r="N142" i="3"/>
  <c r="N154" i="8" s="1"/>
  <c r="N130" i="3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0" i="12"/>
  <c r="AC140" i="12"/>
  <c r="AC152" i="15" s="1"/>
  <c r="B140" i="16"/>
  <c r="C140" i="12"/>
  <c r="C152" i="15" s="1"/>
  <c r="C140" i="16"/>
  <c r="D140" i="12"/>
  <c r="D140" i="16" s="1"/>
  <c r="E140" i="12"/>
  <c r="E140" i="16"/>
  <c r="F140" i="12"/>
  <c r="F152" i="15" s="1"/>
  <c r="G140" i="12"/>
  <c r="G140" i="16"/>
  <c r="H140" i="12"/>
  <c r="H140" i="16" s="1"/>
  <c r="I140" i="12"/>
  <c r="I140" i="16" s="1"/>
  <c r="J140" i="12"/>
  <c r="J140" i="16" s="1"/>
  <c r="K140" i="12"/>
  <c r="K152" i="15" s="1"/>
  <c r="K140" i="16"/>
  <c r="L140" i="12"/>
  <c r="L140" i="16" s="1"/>
  <c r="M140" i="12"/>
  <c r="M140" i="16" s="1"/>
  <c r="N140" i="12"/>
  <c r="N152" i="15" s="1"/>
  <c r="O140" i="12"/>
  <c r="O140" i="16"/>
  <c r="P140" i="12"/>
  <c r="P140" i="16" s="1"/>
  <c r="Q140" i="12"/>
  <c r="Q140" i="16" s="1"/>
  <c r="R140" i="12"/>
  <c r="R140" i="16" s="1"/>
  <c r="S140" i="12"/>
  <c r="S152" i="15" s="1"/>
  <c r="S140" i="16"/>
  <c r="T140" i="12"/>
  <c r="T140" i="16" s="1"/>
  <c r="U140" i="12"/>
  <c r="U152" i="15" s="1"/>
  <c r="V140" i="12"/>
  <c r="V140" i="16" s="1"/>
  <c r="W140" i="12"/>
  <c r="W140" i="16"/>
  <c r="X140" i="12"/>
  <c r="X140" i="16" s="1"/>
  <c r="Y140" i="12"/>
  <c r="Y140" i="16" s="1"/>
  <c r="Z140" i="12"/>
  <c r="Z140" i="16" s="1"/>
  <c r="AA140" i="12"/>
  <c r="AA152" i="15" s="1"/>
  <c r="AA140" i="16"/>
  <c r="AB140" i="12"/>
  <c r="AB140" i="16" s="1"/>
  <c r="AC140" i="16"/>
  <c r="B128" i="12"/>
  <c r="B140" i="15"/>
  <c r="C128" i="12"/>
  <c r="C140" i="15"/>
  <c r="D128" i="12"/>
  <c r="D140" i="15" s="1"/>
  <c r="E128" i="12"/>
  <c r="E140" i="15"/>
  <c r="F128" i="12"/>
  <c r="F140" i="15"/>
  <c r="G128" i="12"/>
  <c r="G140" i="15"/>
  <c r="H128" i="12"/>
  <c r="H140" i="15" s="1"/>
  <c r="I128" i="12"/>
  <c r="I140" i="15"/>
  <c r="J128" i="12"/>
  <c r="J140" i="15"/>
  <c r="K128" i="12"/>
  <c r="K140" i="15"/>
  <c r="L128" i="12"/>
  <c r="L140" i="15" s="1"/>
  <c r="M128" i="12"/>
  <c r="M140" i="15"/>
  <c r="N128" i="12"/>
  <c r="N140" i="15"/>
  <c r="O128" i="12"/>
  <c r="O140" i="15"/>
  <c r="P128" i="12"/>
  <c r="P140" i="15" s="1"/>
  <c r="Q128" i="12"/>
  <c r="Q140" i="15"/>
  <c r="R128" i="12"/>
  <c r="R140" i="15"/>
  <c r="S128" i="12"/>
  <c r="S140" i="15"/>
  <c r="T128" i="12"/>
  <c r="U128" i="12"/>
  <c r="U140" i="15"/>
  <c r="V128" i="12"/>
  <c r="V140" i="15"/>
  <c r="W128" i="12"/>
  <c r="W140" i="15"/>
  <c r="X128" i="12"/>
  <c r="X140" i="15" s="1"/>
  <c r="Y128" i="12"/>
  <c r="Y140" i="15"/>
  <c r="Z128" i="12"/>
  <c r="Z140" i="15"/>
  <c r="AA128" i="12"/>
  <c r="AA140" i="15"/>
  <c r="AB128" i="12"/>
  <c r="AB140" i="15" s="1"/>
  <c r="AC128" i="12"/>
  <c r="AC140" i="15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18" i="2"/>
  <c r="B141" i="3"/>
  <c r="B153" i="8" s="1"/>
  <c r="B129" i="3"/>
  <c r="B141" i="8" s="1"/>
  <c r="C141" i="3"/>
  <c r="C129" i="3"/>
  <c r="C141" i="8"/>
  <c r="D141" i="3"/>
  <c r="D129" i="3"/>
  <c r="E141" i="3"/>
  <c r="E129" i="3"/>
  <c r="F141" i="3"/>
  <c r="F129" i="3"/>
  <c r="F141" i="8"/>
  <c r="G141" i="3"/>
  <c r="G129" i="3"/>
  <c r="G141" i="8"/>
  <c r="H141" i="3"/>
  <c r="H129" i="3"/>
  <c r="H141" i="8" s="1"/>
  <c r="I141" i="3"/>
  <c r="I141" i="8" s="1"/>
  <c r="I129" i="3"/>
  <c r="J141" i="3"/>
  <c r="J129" i="3"/>
  <c r="K141" i="3"/>
  <c r="K129" i="3"/>
  <c r="K141" i="8"/>
  <c r="L141" i="3"/>
  <c r="L129" i="3"/>
  <c r="M141" i="3"/>
  <c r="M129" i="3"/>
  <c r="N141" i="3"/>
  <c r="N153" i="8" s="1"/>
  <c r="N129" i="3"/>
  <c r="N141" i="8" s="1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C141" i="4"/>
  <c r="D141" i="4"/>
  <c r="E141" i="4"/>
  <c r="G141" i="4"/>
  <c r="K141" i="4"/>
  <c r="L141" i="4"/>
  <c r="M141" i="4"/>
  <c r="O141" i="4"/>
  <c r="B139" i="12"/>
  <c r="B151" i="15" s="1"/>
  <c r="AC139" i="12"/>
  <c r="C139" i="12"/>
  <c r="D139" i="12"/>
  <c r="D151" i="15" s="1"/>
  <c r="E139" i="12"/>
  <c r="F139" i="12"/>
  <c r="F139" i="16" s="1"/>
  <c r="G139" i="12"/>
  <c r="H139" i="12"/>
  <c r="H139" i="16" s="1"/>
  <c r="I139" i="12"/>
  <c r="I139" i="16" s="1"/>
  <c r="J139" i="12"/>
  <c r="K139" i="12"/>
  <c r="L139" i="12"/>
  <c r="L151" i="15" s="1"/>
  <c r="M139" i="12"/>
  <c r="N139" i="12"/>
  <c r="N139" i="16" s="1"/>
  <c r="O139" i="12"/>
  <c r="P139" i="12"/>
  <c r="P139" i="16" s="1"/>
  <c r="Q139" i="12"/>
  <c r="Q139" i="16" s="1"/>
  <c r="R139" i="12"/>
  <c r="S139" i="12"/>
  <c r="T139" i="12"/>
  <c r="T151" i="15" s="1"/>
  <c r="U139" i="12"/>
  <c r="V139" i="12"/>
  <c r="V139" i="16" s="1"/>
  <c r="W139" i="12"/>
  <c r="X139" i="12"/>
  <c r="X139" i="16" s="1"/>
  <c r="Y139" i="12"/>
  <c r="Y139" i="16" s="1"/>
  <c r="Z139" i="12"/>
  <c r="AA139" i="12"/>
  <c r="AB139" i="12"/>
  <c r="AC139" i="16"/>
  <c r="B127" i="12"/>
  <c r="B139" i="15"/>
  <c r="C127" i="12"/>
  <c r="C139" i="15" s="1"/>
  <c r="D127" i="12"/>
  <c r="D139" i="15"/>
  <c r="E127" i="12"/>
  <c r="E139" i="15"/>
  <c r="F127" i="12"/>
  <c r="F139" i="15"/>
  <c r="G127" i="12"/>
  <c r="G139" i="15" s="1"/>
  <c r="H127" i="12"/>
  <c r="H139" i="15" s="1"/>
  <c r="I127" i="12"/>
  <c r="I139" i="15"/>
  <c r="J127" i="12"/>
  <c r="J139" i="15"/>
  <c r="K127" i="12"/>
  <c r="K139" i="15" s="1"/>
  <c r="L127" i="12"/>
  <c r="L139" i="15" s="1"/>
  <c r="M127" i="12"/>
  <c r="M139" i="15"/>
  <c r="N127" i="12"/>
  <c r="N139" i="15"/>
  <c r="O127" i="12"/>
  <c r="O139" i="15" s="1"/>
  <c r="P127" i="12"/>
  <c r="P139" i="15" s="1"/>
  <c r="Q127" i="12"/>
  <c r="Q139" i="15"/>
  <c r="R127" i="12"/>
  <c r="R139" i="15"/>
  <c r="S127" i="12"/>
  <c r="S139" i="15" s="1"/>
  <c r="T127" i="12"/>
  <c r="T139" i="15" s="1"/>
  <c r="U127" i="12"/>
  <c r="U139" i="15"/>
  <c r="V127" i="12"/>
  <c r="V139" i="15"/>
  <c r="W127" i="12"/>
  <c r="W139" i="15" s="1"/>
  <c r="X127" i="12"/>
  <c r="X139" i="15" s="1"/>
  <c r="Y127" i="12"/>
  <c r="Y139" i="15"/>
  <c r="Z127" i="12"/>
  <c r="Z139" i="15"/>
  <c r="AA127" i="12"/>
  <c r="AA139" i="15" s="1"/>
  <c r="AB127" i="12"/>
  <c r="AB139" i="15" s="1"/>
  <c r="AC127" i="12"/>
  <c r="AC139" i="15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17" i="2"/>
  <c r="B140" i="3"/>
  <c r="B128" i="3"/>
  <c r="B140" i="8"/>
  <c r="J140" i="3"/>
  <c r="J152" i="8" s="1"/>
  <c r="J128" i="3"/>
  <c r="J140" i="8" s="1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H140" i="3"/>
  <c r="H140" i="8" s="1"/>
  <c r="E140" i="4"/>
  <c r="C140" i="3"/>
  <c r="C128" i="3"/>
  <c r="D140" i="3"/>
  <c r="D152" i="8" s="1"/>
  <c r="E140" i="3"/>
  <c r="E140" i="8" s="1"/>
  <c r="E128" i="3"/>
  <c r="F140" i="3"/>
  <c r="F140" i="8" s="1"/>
  <c r="F128" i="3"/>
  <c r="G140" i="3"/>
  <c r="H128" i="3"/>
  <c r="I140" i="3"/>
  <c r="K140" i="3"/>
  <c r="K140" i="8" s="1"/>
  <c r="K128" i="3"/>
  <c r="L140" i="3"/>
  <c r="M140" i="3"/>
  <c r="M128" i="3"/>
  <c r="M140" i="8" s="1"/>
  <c r="N140" i="3"/>
  <c r="N140" i="8" s="1"/>
  <c r="N128" i="3"/>
  <c r="B138" i="12"/>
  <c r="AC138" i="12"/>
  <c r="C138" i="12"/>
  <c r="C138" i="16" s="1"/>
  <c r="D138" i="12"/>
  <c r="D150" i="15" s="1"/>
  <c r="E138" i="12"/>
  <c r="E138" i="16"/>
  <c r="F138" i="12"/>
  <c r="F138" i="16" s="1"/>
  <c r="G138" i="12"/>
  <c r="G138" i="16" s="1"/>
  <c r="H138" i="12"/>
  <c r="H138" i="16" s="1"/>
  <c r="I138" i="12"/>
  <c r="I150" i="15" s="1"/>
  <c r="I138" i="16"/>
  <c r="J138" i="12"/>
  <c r="J138" i="16" s="1"/>
  <c r="K138" i="12"/>
  <c r="K138" i="16" s="1"/>
  <c r="L138" i="12"/>
  <c r="L150" i="15" s="1"/>
  <c r="M138" i="12"/>
  <c r="M138" i="16"/>
  <c r="N138" i="12"/>
  <c r="N138" i="16" s="1"/>
  <c r="O138" i="12"/>
  <c r="O138" i="16" s="1"/>
  <c r="P138" i="12"/>
  <c r="P138" i="16" s="1"/>
  <c r="Q138" i="12"/>
  <c r="Q150" i="15" s="1"/>
  <c r="Q138" i="16"/>
  <c r="R138" i="12"/>
  <c r="R138" i="16" s="1"/>
  <c r="S138" i="12"/>
  <c r="S138" i="16" s="1"/>
  <c r="T138" i="12"/>
  <c r="T150" i="15" s="1"/>
  <c r="U138" i="12"/>
  <c r="U138" i="16"/>
  <c r="V138" i="12"/>
  <c r="V138" i="16" s="1"/>
  <c r="W138" i="12"/>
  <c r="W138" i="16" s="1"/>
  <c r="X138" i="12"/>
  <c r="X138" i="16" s="1"/>
  <c r="Y138" i="12"/>
  <c r="Y150" i="15" s="1"/>
  <c r="Y138" i="16"/>
  <c r="Z138" i="12"/>
  <c r="Z138" i="16" s="1"/>
  <c r="AA138" i="12"/>
  <c r="AA138" i="16" s="1"/>
  <c r="AB138" i="12"/>
  <c r="AB150" i="15" s="1"/>
  <c r="AC138" i="16"/>
  <c r="B126" i="12"/>
  <c r="C126" i="12"/>
  <c r="C138" i="15"/>
  <c r="D126" i="12"/>
  <c r="D138" i="15"/>
  <c r="E126" i="12"/>
  <c r="E138" i="15"/>
  <c r="F126" i="12"/>
  <c r="G126" i="12"/>
  <c r="G138" i="15"/>
  <c r="H126" i="12"/>
  <c r="H138" i="15"/>
  <c r="I126" i="12"/>
  <c r="I138" i="15"/>
  <c r="J126" i="12"/>
  <c r="J138" i="15" s="1"/>
  <c r="K126" i="12"/>
  <c r="K138" i="15"/>
  <c r="L126" i="12"/>
  <c r="L138" i="15"/>
  <c r="M126" i="12"/>
  <c r="M138" i="15"/>
  <c r="N126" i="12"/>
  <c r="O126" i="12"/>
  <c r="P126" i="12"/>
  <c r="P138" i="15"/>
  <c r="Q126" i="12"/>
  <c r="Q138" i="15"/>
  <c r="R126" i="12"/>
  <c r="S126" i="12"/>
  <c r="S138" i="15"/>
  <c r="T126" i="12"/>
  <c r="T138" i="15"/>
  <c r="U126" i="12"/>
  <c r="U138" i="15"/>
  <c r="V126" i="12"/>
  <c r="W126" i="12"/>
  <c r="X126" i="12"/>
  <c r="X138" i="15"/>
  <c r="Y126" i="12"/>
  <c r="Y138" i="15"/>
  <c r="Z126" i="12"/>
  <c r="Z138" i="15" s="1"/>
  <c r="AA126" i="12"/>
  <c r="AB126" i="12"/>
  <c r="AB138" i="15"/>
  <c r="AC126" i="12"/>
  <c r="AC138" i="15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16" i="2"/>
  <c r="O139" i="3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E139" i="3"/>
  <c r="E139" i="5" s="1"/>
  <c r="M139" i="3"/>
  <c r="E139" i="4"/>
  <c r="F139" i="4"/>
  <c r="G139" i="4"/>
  <c r="I139" i="4"/>
  <c r="M139" i="4"/>
  <c r="N139" i="4"/>
  <c r="O139" i="4"/>
  <c r="B139" i="3"/>
  <c r="B151" i="8" s="1"/>
  <c r="B127" i="3"/>
  <c r="B139" i="8" s="1"/>
  <c r="C139" i="3"/>
  <c r="C127" i="3"/>
  <c r="C139" i="8"/>
  <c r="D139" i="3"/>
  <c r="D139" i="8" s="1"/>
  <c r="D127" i="3"/>
  <c r="E127" i="3"/>
  <c r="F139" i="3"/>
  <c r="G139" i="3"/>
  <c r="G151" i="8" s="1"/>
  <c r="H139" i="3"/>
  <c r="H127" i="3"/>
  <c r="H139" i="8"/>
  <c r="I139" i="3"/>
  <c r="J139" i="3"/>
  <c r="J151" i="8" s="1"/>
  <c r="J127" i="3"/>
  <c r="J139" i="8"/>
  <c r="K139" i="3"/>
  <c r="K127" i="3"/>
  <c r="L139" i="3"/>
  <c r="L139" i="8" s="1"/>
  <c r="L127" i="3"/>
  <c r="N139" i="3"/>
  <c r="N139" i="5"/>
  <c r="B137" i="12"/>
  <c r="AC137" i="12"/>
  <c r="C137" i="12"/>
  <c r="C149" i="15" s="1"/>
  <c r="C137" i="16"/>
  <c r="D137" i="12"/>
  <c r="D137" i="16" s="1"/>
  <c r="E137" i="12"/>
  <c r="E137" i="16"/>
  <c r="F137" i="12"/>
  <c r="F149" i="15" s="1"/>
  <c r="G137" i="12"/>
  <c r="G137" i="16" s="1"/>
  <c r="H137" i="12"/>
  <c r="H137" i="16" s="1"/>
  <c r="I137" i="12"/>
  <c r="I137" i="16"/>
  <c r="J137" i="12"/>
  <c r="J137" i="16" s="1"/>
  <c r="K137" i="12"/>
  <c r="K149" i="15" s="1"/>
  <c r="L137" i="12"/>
  <c r="L137" i="16" s="1"/>
  <c r="M137" i="12"/>
  <c r="M137" i="16"/>
  <c r="N137" i="12"/>
  <c r="N137" i="16" s="1"/>
  <c r="O137" i="12"/>
  <c r="O137" i="16" s="1"/>
  <c r="P137" i="12"/>
  <c r="P137" i="16" s="1"/>
  <c r="Q137" i="12"/>
  <c r="Q137" i="16"/>
  <c r="R137" i="12"/>
  <c r="R137" i="16" s="1"/>
  <c r="S137" i="12"/>
  <c r="S149" i="15" s="1"/>
  <c r="T137" i="12"/>
  <c r="T137" i="16" s="1"/>
  <c r="U137" i="12"/>
  <c r="U137" i="16"/>
  <c r="V137" i="12"/>
  <c r="V149" i="15" s="1"/>
  <c r="W137" i="12"/>
  <c r="W137" i="16" s="1"/>
  <c r="X137" i="12"/>
  <c r="X137" i="16" s="1"/>
  <c r="Y137" i="12"/>
  <c r="Y137" i="16"/>
  <c r="Z137" i="12"/>
  <c r="Z137" i="16" s="1"/>
  <c r="AA137" i="12"/>
  <c r="AA149" i="15" s="1"/>
  <c r="AB137" i="12"/>
  <c r="AB137" i="16" s="1"/>
  <c r="AC137" i="16"/>
  <c r="B125" i="12"/>
  <c r="C125" i="12"/>
  <c r="C137" i="15"/>
  <c r="D125" i="12"/>
  <c r="D137" i="15"/>
  <c r="E125" i="12"/>
  <c r="E137" i="15"/>
  <c r="F125" i="12"/>
  <c r="F137" i="15" s="1"/>
  <c r="G125" i="12"/>
  <c r="G137" i="15"/>
  <c r="H125" i="12"/>
  <c r="H137" i="15"/>
  <c r="I125" i="12"/>
  <c r="I137" i="15"/>
  <c r="J125" i="12"/>
  <c r="J137" i="15" s="1"/>
  <c r="K125" i="12"/>
  <c r="K137" i="15"/>
  <c r="L125" i="12"/>
  <c r="L137" i="15"/>
  <c r="M125" i="12"/>
  <c r="M137" i="15"/>
  <c r="N125" i="12"/>
  <c r="N137" i="15" s="1"/>
  <c r="O125" i="12"/>
  <c r="O137" i="15"/>
  <c r="P125" i="12"/>
  <c r="P137" i="15"/>
  <c r="Q125" i="12"/>
  <c r="Q137" i="15"/>
  <c r="R125" i="12"/>
  <c r="R137" i="15" s="1"/>
  <c r="S125" i="12"/>
  <c r="S137" i="15"/>
  <c r="T125" i="12"/>
  <c r="T137" i="15"/>
  <c r="U125" i="12"/>
  <c r="U137" i="15"/>
  <c r="V125" i="12"/>
  <c r="V137" i="15" s="1"/>
  <c r="W125" i="12"/>
  <c r="W137" i="15"/>
  <c r="X125" i="12"/>
  <c r="X137" i="15"/>
  <c r="Y125" i="12"/>
  <c r="Y137" i="15"/>
  <c r="Z125" i="12"/>
  <c r="Z137" i="15" s="1"/>
  <c r="AA125" i="12"/>
  <c r="AA137" i="15"/>
  <c r="AB125" i="12"/>
  <c r="AB137" i="15"/>
  <c r="AC125" i="12"/>
  <c r="AC137" i="15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138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15" i="2"/>
  <c r="C138" i="3"/>
  <c r="C126" i="3"/>
  <c r="C138" i="8" s="1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I138" i="3"/>
  <c r="I138" i="5" s="1"/>
  <c r="O138" i="3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8" i="3"/>
  <c r="B138" i="5"/>
  <c r="C138" i="5"/>
  <c r="D138" i="3"/>
  <c r="D126" i="3"/>
  <c r="D138" i="8"/>
  <c r="E138" i="3"/>
  <c r="F138" i="3"/>
  <c r="F150" i="8" s="1"/>
  <c r="F126" i="3"/>
  <c r="G138" i="3"/>
  <c r="G126" i="3"/>
  <c r="G138" i="8" s="1"/>
  <c r="H138" i="3"/>
  <c r="H150" i="8" s="1"/>
  <c r="H126" i="3"/>
  <c r="H138" i="8"/>
  <c r="I126" i="3"/>
  <c r="I138" i="8"/>
  <c r="J138" i="3"/>
  <c r="J138" i="5"/>
  <c r="K138" i="3"/>
  <c r="K138" i="5"/>
  <c r="L138" i="3"/>
  <c r="L126" i="3"/>
  <c r="M138" i="3"/>
  <c r="N138" i="3"/>
  <c r="N150" i="8" s="1"/>
  <c r="N126" i="3"/>
  <c r="N138" i="8" s="1"/>
  <c r="O126" i="3"/>
  <c r="O138" i="8"/>
  <c r="A138" i="10"/>
  <c r="A139" i="10"/>
  <c r="A140" i="10"/>
  <c r="A141" i="10"/>
  <c r="A141" i="13" s="1"/>
  <c r="A141" i="14" s="1"/>
  <c r="A141" i="15" s="1"/>
  <c r="A142" i="10"/>
  <c r="A142" i="13" s="1"/>
  <c r="A142" i="14" s="1"/>
  <c r="A143" i="10"/>
  <c r="A143" i="13" s="1"/>
  <c r="A143" i="14" s="1"/>
  <c r="A144" i="10"/>
  <c r="A144" i="13" s="1"/>
  <c r="A144" i="14" s="1"/>
  <c r="A144" i="12" s="1"/>
  <c r="A144" i="16" s="1"/>
  <c r="A145" i="10"/>
  <c r="A145" i="11" s="1"/>
  <c r="A146" i="10"/>
  <c r="A146" i="13" s="1"/>
  <c r="A146" i="14"/>
  <c r="A147" i="10"/>
  <c r="B135" i="12"/>
  <c r="B147" i="15" s="1"/>
  <c r="AC135" i="12"/>
  <c r="C135" i="12"/>
  <c r="C147" i="15" s="1"/>
  <c r="C135" i="16"/>
  <c r="D135" i="12"/>
  <c r="D135" i="16" s="1"/>
  <c r="E135" i="12"/>
  <c r="E147" i="15" s="1"/>
  <c r="F135" i="12"/>
  <c r="G135" i="12"/>
  <c r="G147" i="15" s="1"/>
  <c r="H135" i="12"/>
  <c r="H135" i="16" s="1"/>
  <c r="I135" i="12"/>
  <c r="I147" i="15" s="1"/>
  <c r="J135" i="12"/>
  <c r="B136" i="12"/>
  <c r="AC136" i="12"/>
  <c r="C136" i="12"/>
  <c r="D136" i="12"/>
  <c r="E136" i="12"/>
  <c r="F136" i="12"/>
  <c r="G136" i="12"/>
  <c r="H136" i="12"/>
  <c r="H136" i="16"/>
  <c r="I136" i="12"/>
  <c r="I148" i="15" s="1"/>
  <c r="J136" i="12"/>
  <c r="A136" i="10"/>
  <c r="K136" i="12"/>
  <c r="K136" i="16"/>
  <c r="L136" i="12"/>
  <c r="L136" i="16" s="1"/>
  <c r="M136" i="12"/>
  <c r="M136" i="16" s="1"/>
  <c r="N136" i="12"/>
  <c r="O136" i="12"/>
  <c r="P136" i="12"/>
  <c r="Q136" i="12"/>
  <c r="Q136" i="16" s="1"/>
  <c r="R136" i="12"/>
  <c r="S136" i="12"/>
  <c r="S148" i="15" s="1"/>
  <c r="S136" i="16"/>
  <c r="T136" i="12"/>
  <c r="T136" i="16" s="1"/>
  <c r="U136" i="12"/>
  <c r="U148" i="15" s="1"/>
  <c r="V136" i="12"/>
  <c r="W136" i="12"/>
  <c r="W136" i="16"/>
  <c r="X136" i="12"/>
  <c r="X136" i="16" s="1"/>
  <c r="Y136" i="12"/>
  <c r="Y136" i="16" s="1"/>
  <c r="Z136" i="12"/>
  <c r="AA136" i="12"/>
  <c r="AA148" i="15" s="1"/>
  <c r="AB136" i="12"/>
  <c r="AB136" i="16" s="1"/>
  <c r="A144" i="15"/>
  <c r="B124" i="12"/>
  <c r="B136" i="15"/>
  <c r="C124" i="12"/>
  <c r="D124" i="12"/>
  <c r="D136" i="15"/>
  <c r="E124" i="12"/>
  <c r="E136" i="15"/>
  <c r="F124" i="12"/>
  <c r="G124" i="12"/>
  <c r="G136" i="15" s="1"/>
  <c r="H124" i="12"/>
  <c r="H136" i="15"/>
  <c r="I124" i="12"/>
  <c r="I136" i="15"/>
  <c r="J124" i="12"/>
  <c r="K124" i="12"/>
  <c r="K136" i="15" s="1"/>
  <c r="L124" i="12"/>
  <c r="L136" i="15"/>
  <c r="M124" i="12"/>
  <c r="M136" i="15"/>
  <c r="N124" i="12"/>
  <c r="O124" i="12"/>
  <c r="O136" i="15" s="1"/>
  <c r="P124" i="12"/>
  <c r="P136" i="15"/>
  <c r="Q124" i="12"/>
  <c r="Q136" i="15"/>
  <c r="R124" i="12"/>
  <c r="S124" i="12"/>
  <c r="S136" i="15" s="1"/>
  <c r="T124" i="12"/>
  <c r="T136" i="15"/>
  <c r="U124" i="12"/>
  <c r="U136" i="15"/>
  <c r="V124" i="12"/>
  <c r="W124" i="12"/>
  <c r="X124" i="12"/>
  <c r="X136" i="15"/>
  <c r="Y124" i="12"/>
  <c r="Y136" i="15"/>
  <c r="Z124" i="12"/>
  <c r="AA124" i="12"/>
  <c r="AA136" i="15" s="1"/>
  <c r="AB124" i="12"/>
  <c r="AB136" i="15"/>
  <c r="AC124" i="12"/>
  <c r="AC136" i="15"/>
  <c r="A137" i="10"/>
  <c r="A137" i="13" s="1"/>
  <c r="A137" i="14" s="1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U136" i="11"/>
  <c r="V136" i="11"/>
  <c r="W136" i="11"/>
  <c r="X136" i="11"/>
  <c r="Y136" i="11"/>
  <c r="Z136" i="11"/>
  <c r="AA136" i="11"/>
  <c r="AB136" i="11"/>
  <c r="AC136" i="11"/>
  <c r="A142" i="11"/>
  <c r="A144" i="11"/>
  <c r="A14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A139" i="9"/>
  <c r="A140" i="9"/>
  <c r="A141" i="9"/>
  <c r="A142" i="9"/>
  <c r="A143" i="9"/>
  <c r="A144" i="9"/>
  <c r="A145" i="9"/>
  <c r="A146" i="9"/>
  <c r="A147" i="9"/>
  <c r="A148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14" i="2"/>
  <c r="O137" i="9"/>
  <c r="A138" i="8"/>
  <c r="A139" i="8"/>
  <c r="A140" i="8"/>
  <c r="A141" i="8"/>
  <c r="A142" i="8"/>
  <c r="A143" i="8"/>
  <c r="A144" i="8"/>
  <c r="A145" i="8"/>
  <c r="A146" i="8"/>
  <c r="A147" i="8"/>
  <c r="A148" i="8"/>
  <c r="A137" i="8"/>
  <c r="A138" i="7"/>
  <c r="A139" i="7"/>
  <c r="A140" i="7"/>
  <c r="A141" i="7"/>
  <c r="A142" i="7"/>
  <c r="A143" i="7"/>
  <c r="A144" i="7"/>
  <c r="A145" i="7"/>
  <c r="A146" i="7"/>
  <c r="A147" i="7"/>
  <c r="A148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6"/>
  <c r="A139" i="6"/>
  <c r="A140" i="6"/>
  <c r="A141" i="6"/>
  <c r="A142" i="6"/>
  <c r="A143" i="6"/>
  <c r="A144" i="6"/>
  <c r="A145" i="6"/>
  <c r="A146" i="6"/>
  <c r="A147" i="6"/>
  <c r="A148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A138" i="5"/>
  <c r="A139" i="5"/>
  <c r="A140" i="5"/>
  <c r="A141" i="5"/>
  <c r="A142" i="5"/>
  <c r="A143" i="5"/>
  <c r="A144" i="5"/>
  <c r="A145" i="5"/>
  <c r="A146" i="5"/>
  <c r="A147" i="5"/>
  <c r="A148" i="5"/>
  <c r="A137" i="5"/>
  <c r="F137" i="3"/>
  <c r="O137" i="3"/>
  <c r="D137" i="5" s="1"/>
  <c r="N137" i="3"/>
  <c r="A147" i="4"/>
  <c r="A148" i="4"/>
  <c r="A138" i="4"/>
  <c r="A139" i="4"/>
  <c r="A140" i="4"/>
  <c r="A141" i="4"/>
  <c r="A142" i="4"/>
  <c r="A143" i="4"/>
  <c r="A144" i="4"/>
  <c r="A145" i="4"/>
  <c r="A14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A138" i="3"/>
  <c r="A139" i="3"/>
  <c r="A140" i="3"/>
  <c r="A141" i="3"/>
  <c r="A142" i="3"/>
  <c r="A143" i="3"/>
  <c r="A144" i="3"/>
  <c r="A145" i="3"/>
  <c r="A146" i="3"/>
  <c r="A147" i="3"/>
  <c r="A148" i="3"/>
  <c r="C137" i="3"/>
  <c r="C137" i="5" s="1"/>
  <c r="D137" i="3"/>
  <c r="E137" i="3"/>
  <c r="F125" i="3"/>
  <c r="F137" i="8" s="1"/>
  <c r="G137" i="3"/>
  <c r="G149" i="8" s="1"/>
  <c r="H137" i="3"/>
  <c r="H137" i="5" s="1"/>
  <c r="I137" i="3"/>
  <c r="J137" i="3"/>
  <c r="J137" i="5" s="1"/>
  <c r="K137" i="3"/>
  <c r="K137" i="5"/>
  <c r="L137" i="3"/>
  <c r="L149" i="8" s="1"/>
  <c r="M137" i="3"/>
  <c r="M125" i="3"/>
  <c r="N125" i="3"/>
  <c r="O137" i="5"/>
  <c r="B137" i="3"/>
  <c r="A137" i="3"/>
  <c r="G123" i="12"/>
  <c r="G135" i="15" s="1"/>
  <c r="K135" i="12"/>
  <c r="K147" i="15" s="1"/>
  <c r="L135" i="12"/>
  <c r="M135" i="12"/>
  <c r="M147" i="15" s="1"/>
  <c r="N135" i="12"/>
  <c r="N147" i="15" s="1"/>
  <c r="O135" i="12"/>
  <c r="O147" i="15" s="1"/>
  <c r="P135" i="12"/>
  <c r="Q135" i="12"/>
  <c r="R135" i="12"/>
  <c r="R147" i="15" s="1"/>
  <c r="S135" i="12"/>
  <c r="S147" i="15" s="1"/>
  <c r="T135" i="12"/>
  <c r="U135" i="12"/>
  <c r="U147" i="15" s="1"/>
  <c r="V135" i="12"/>
  <c r="V147" i="15" s="1"/>
  <c r="W135" i="12"/>
  <c r="W147" i="15" s="1"/>
  <c r="X135" i="12"/>
  <c r="Y135" i="12"/>
  <c r="Y147" i="15" s="1"/>
  <c r="Z135" i="12"/>
  <c r="Z147" i="15" s="1"/>
  <c r="AA135" i="12"/>
  <c r="AA147" i="15" s="1"/>
  <c r="AB135" i="12"/>
  <c r="AB135" i="16" s="1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135" i="10"/>
  <c r="A136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13" i="2"/>
  <c r="A136" i="8"/>
  <c r="G124" i="3"/>
  <c r="G136" i="8" s="1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A136" i="5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A136" i="3"/>
  <c r="B124" i="3"/>
  <c r="B136" i="8"/>
  <c r="H124" i="3"/>
  <c r="H136" i="8"/>
  <c r="I124" i="3"/>
  <c r="J124" i="3"/>
  <c r="J136" i="8"/>
  <c r="B134" i="12"/>
  <c r="C134" i="12"/>
  <c r="D134" i="12"/>
  <c r="E134" i="12"/>
  <c r="F134" i="12"/>
  <c r="G134" i="12"/>
  <c r="G146" i="15" s="1"/>
  <c r="H134" i="12"/>
  <c r="H134" i="16" s="1"/>
  <c r="I134" i="12"/>
  <c r="J134" i="12"/>
  <c r="K134" i="12"/>
  <c r="L134" i="12"/>
  <c r="M134" i="12"/>
  <c r="N134" i="12"/>
  <c r="O134" i="12"/>
  <c r="O146" i="15" s="1"/>
  <c r="P134" i="12"/>
  <c r="P134" i="16" s="1"/>
  <c r="Q134" i="12"/>
  <c r="R134" i="12"/>
  <c r="S134" i="12"/>
  <c r="S146" i="15" s="1"/>
  <c r="T134" i="12"/>
  <c r="U134" i="12"/>
  <c r="V134" i="12"/>
  <c r="W134" i="12"/>
  <c r="W146" i="15" s="1"/>
  <c r="X134" i="12"/>
  <c r="X134" i="16" s="1"/>
  <c r="Y134" i="12"/>
  <c r="Z134" i="12"/>
  <c r="AA134" i="12"/>
  <c r="AB134" i="12"/>
  <c r="AC134" i="12"/>
  <c r="AC134" i="16" s="1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134" i="10"/>
  <c r="A134" i="13" s="1"/>
  <c r="A134" i="14" s="1"/>
  <c r="A135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A135" i="8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A135" i="5"/>
  <c r="A135" i="4"/>
  <c r="A135" i="3"/>
  <c r="C123" i="3"/>
  <c r="C135" i="8" s="1"/>
  <c r="G135" i="3"/>
  <c r="M123" i="3"/>
  <c r="M135" i="8"/>
  <c r="B133" i="12"/>
  <c r="C133" i="12"/>
  <c r="C133" i="16" s="1"/>
  <c r="D133" i="12"/>
  <c r="E133" i="12"/>
  <c r="F133" i="12"/>
  <c r="G133" i="12"/>
  <c r="H133" i="12"/>
  <c r="I133" i="12"/>
  <c r="J133" i="12"/>
  <c r="K133" i="12"/>
  <c r="K133" i="15" s="1"/>
  <c r="L133" i="12"/>
  <c r="M133" i="12"/>
  <c r="N133" i="12"/>
  <c r="O133" i="12"/>
  <c r="P133" i="12"/>
  <c r="Q133" i="12"/>
  <c r="R133" i="12"/>
  <c r="S133" i="12"/>
  <c r="S133" i="16" s="1"/>
  <c r="T133" i="12"/>
  <c r="U133" i="12"/>
  <c r="V133" i="12"/>
  <c r="W133" i="12"/>
  <c r="X133" i="12"/>
  <c r="Y133" i="12"/>
  <c r="Z133" i="12"/>
  <c r="AA133" i="12"/>
  <c r="AA133" i="15" s="1"/>
  <c r="AB133" i="12"/>
  <c r="AC133" i="12"/>
  <c r="AC133" i="16" s="1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133" i="10"/>
  <c r="A134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A134" i="8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A134" i="5"/>
  <c r="A134" i="4"/>
  <c r="B134" i="4"/>
  <c r="D134" i="4"/>
  <c r="F134" i="4"/>
  <c r="H134" i="4"/>
  <c r="J134" i="4"/>
  <c r="L134" i="4"/>
  <c r="N134" i="4"/>
  <c r="A134" i="3"/>
  <c r="C134" i="4"/>
  <c r="F132" i="12"/>
  <c r="AC132" i="12"/>
  <c r="C132" i="16" s="1"/>
  <c r="V132" i="12"/>
  <c r="V132" i="16" s="1"/>
  <c r="B132" i="12"/>
  <c r="C132" i="12"/>
  <c r="D132" i="12"/>
  <c r="E132" i="12"/>
  <c r="G132" i="12"/>
  <c r="H132" i="12"/>
  <c r="I132" i="12"/>
  <c r="I144" i="15" s="1"/>
  <c r="J132" i="12"/>
  <c r="J144" i="15" s="1"/>
  <c r="K132" i="12"/>
  <c r="L132" i="12"/>
  <c r="M132" i="12"/>
  <c r="N132" i="12"/>
  <c r="O132" i="12"/>
  <c r="O132" i="16" s="1"/>
  <c r="P132" i="12"/>
  <c r="Q132" i="12"/>
  <c r="R132" i="12"/>
  <c r="R144" i="15" s="1"/>
  <c r="S132" i="12"/>
  <c r="T132" i="12"/>
  <c r="U132" i="12"/>
  <c r="W132" i="12"/>
  <c r="W132" i="16" s="1"/>
  <c r="X132" i="12"/>
  <c r="Y132" i="12"/>
  <c r="Y144" i="15" s="1"/>
  <c r="Z132" i="12"/>
  <c r="Z144" i="15" s="1"/>
  <c r="AA132" i="12"/>
  <c r="AB132" i="12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133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A133" i="8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A133" i="5"/>
  <c r="A133" i="4"/>
  <c r="B133" i="4"/>
  <c r="D133" i="4"/>
  <c r="F133" i="4"/>
  <c r="H133" i="4"/>
  <c r="J133" i="4"/>
  <c r="L133" i="4"/>
  <c r="N133" i="4"/>
  <c r="A133" i="3"/>
  <c r="C133" i="4"/>
  <c r="A132" i="10"/>
  <c r="A132" i="13" s="1"/>
  <c r="A132" i="14" s="1"/>
  <c r="M131" i="16"/>
  <c r="W131" i="16"/>
  <c r="B131" i="16"/>
  <c r="C131" i="16"/>
  <c r="G131" i="16"/>
  <c r="K131" i="16"/>
  <c r="Q131" i="16"/>
  <c r="S131" i="16"/>
  <c r="V131" i="16"/>
  <c r="AA131" i="16"/>
  <c r="AC131" i="16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131" i="10"/>
  <c r="A131" i="11" s="1"/>
  <c r="A132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A132" i="8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A132" i="5"/>
  <c r="A132" i="4"/>
  <c r="A132" i="3"/>
  <c r="H120" i="3"/>
  <c r="H132" i="8" s="1"/>
  <c r="J130" i="16"/>
  <c r="E130" i="16"/>
  <c r="Z130" i="16"/>
  <c r="AA130" i="16"/>
  <c r="U130" i="16"/>
  <c r="O118" i="12"/>
  <c r="O130" i="15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130" i="10"/>
  <c r="A130" i="13" s="1"/>
  <c r="A130" i="14" s="1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130" i="11"/>
  <c r="A131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A131" i="8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A131" i="5"/>
  <c r="A131" i="4"/>
  <c r="A131" i="3"/>
  <c r="K119" i="3"/>
  <c r="K131" i="8"/>
  <c r="J117" i="12"/>
  <c r="J129" i="15" s="1"/>
  <c r="Q117" i="12"/>
  <c r="Q129" i="15"/>
  <c r="V129" i="16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128" i="10"/>
  <c r="A128" i="11" s="1"/>
  <c r="A129" i="10"/>
  <c r="A130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A130" i="8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A130" i="5"/>
  <c r="A130" i="4"/>
  <c r="D130" i="4"/>
  <c r="E130" i="4"/>
  <c r="H130" i="4"/>
  <c r="I130" i="4"/>
  <c r="L130" i="4"/>
  <c r="M130" i="4"/>
  <c r="A130" i="3"/>
  <c r="H118" i="3"/>
  <c r="A128" i="13"/>
  <c r="A128" i="14" s="1"/>
  <c r="B128" i="16"/>
  <c r="D128" i="16"/>
  <c r="F128" i="16"/>
  <c r="J128" i="16"/>
  <c r="L128" i="16"/>
  <c r="N128" i="16"/>
  <c r="R128" i="16"/>
  <c r="T128" i="16"/>
  <c r="V128" i="16"/>
  <c r="X128" i="16"/>
  <c r="Z128" i="16"/>
  <c r="AB128" i="16"/>
  <c r="AC128" i="16"/>
  <c r="T116" i="12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129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A129" i="8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A129" i="5"/>
  <c r="A129" i="4"/>
  <c r="D129" i="4"/>
  <c r="H129" i="4"/>
  <c r="L129" i="4"/>
  <c r="A129" i="3"/>
  <c r="G117" i="3"/>
  <c r="G129" i="8" s="1"/>
  <c r="W115" i="12"/>
  <c r="W127" i="15"/>
  <c r="G115" i="12"/>
  <c r="G127" i="15"/>
  <c r="AC127" i="16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127" i="10"/>
  <c r="A128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A128" i="8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A128" i="5"/>
  <c r="A128" i="4"/>
  <c r="K128" i="4"/>
  <c r="A128" i="3"/>
  <c r="D128" i="3"/>
  <c r="G128" i="3"/>
  <c r="G116" i="3"/>
  <c r="G128" i="8"/>
  <c r="I128" i="3"/>
  <c r="L128" i="3"/>
  <c r="H126" i="16"/>
  <c r="L126" i="16"/>
  <c r="N114" i="12"/>
  <c r="P126" i="16"/>
  <c r="R114" i="12"/>
  <c r="T126" i="16"/>
  <c r="X126" i="16"/>
  <c r="AA126" i="16"/>
  <c r="AB126" i="16"/>
  <c r="AC126" i="16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126" i="10"/>
  <c r="A126" i="13" s="1"/>
  <c r="A126" i="14" s="1"/>
  <c r="A127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A127" i="8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A127" i="5"/>
  <c r="A127" i="4"/>
  <c r="F127" i="4"/>
  <c r="J127" i="4"/>
  <c r="N127" i="4"/>
  <c r="A127" i="3"/>
  <c r="F127" i="3"/>
  <c r="G127" i="3"/>
  <c r="I127" i="3"/>
  <c r="J115" i="3"/>
  <c r="J127" i="8" s="1"/>
  <c r="M127" i="3"/>
  <c r="N127" i="3"/>
  <c r="N127" i="8" s="1"/>
  <c r="AA113" i="12"/>
  <c r="AA125" i="15" s="1"/>
  <c r="AC125" i="16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126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A126" i="8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A126" i="5"/>
  <c r="A126" i="4"/>
  <c r="A126" i="3"/>
  <c r="B126" i="3"/>
  <c r="E126" i="3"/>
  <c r="E114" i="3"/>
  <c r="E126" i="8"/>
  <c r="J126" i="3"/>
  <c r="K126" i="3"/>
  <c r="K126" i="5" s="1"/>
  <c r="M126" i="3"/>
  <c r="M126" i="8" s="1"/>
  <c r="M114" i="3"/>
  <c r="D126" i="4"/>
  <c r="B5" i="2"/>
  <c r="C5" i="2"/>
  <c r="D5" i="2"/>
  <c r="E5" i="2"/>
  <c r="F5" i="2"/>
  <c r="D77" i="7"/>
  <c r="B78" i="7"/>
  <c r="C78" i="7"/>
  <c r="E79" i="7"/>
  <c r="F79" i="7"/>
  <c r="E80" i="7"/>
  <c r="F81" i="7"/>
  <c r="F82" i="7"/>
  <c r="E84" i="7"/>
  <c r="F85" i="7"/>
  <c r="B87" i="7"/>
  <c r="D89" i="3"/>
  <c r="F89" i="7"/>
  <c r="F90" i="7"/>
  <c r="D93" i="7"/>
  <c r="B95" i="7"/>
  <c r="C95" i="7"/>
  <c r="C96" i="7"/>
  <c r="B97" i="7"/>
  <c r="C97" i="7"/>
  <c r="D97" i="7"/>
  <c r="B98" i="7"/>
  <c r="C99" i="6"/>
  <c r="F99" i="7"/>
  <c r="B100" i="7"/>
  <c r="B101" i="3"/>
  <c r="D102" i="6"/>
  <c r="C102" i="7"/>
  <c r="F102" i="7"/>
  <c r="D106" i="7"/>
  <c r="B108" i="7"/>
  <c r="E108" i="7"/>
  <c r="C109" i="7"/>
  <c r="D110" i="6"/>
  <c r="E111" i="7"/>
  <c r="B112" i="7"/>
  <c r="C101" i="6"/>
  <c r="F114" i="7"/>
  <c r="E115" i="7"/>
  <c r="D116" i="7"/>
  <c r="C117" i="7"/>
  <c r="E119" i="7"/>
  <c r="D120" i="7"/>
  <c r="F120" i="6"/>
  <c r="D124" i="7"/>
  <c r="C125" i="7"/>
  <c r="A125" i="10"/>
  <c r="E112" i="12"/>
  <c r="E124" i="15"/>
  <c r="Q124" i="16"/>
  <c r="T124" i="16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124" i="10"/>
  <c r="A124" i="11" s="1"/>
  <c r="A125" i="9"/>
  <c r="G125" i="9"/>
  <c r="H125" i="9"/>
  <c r="I125" i="9"/>
  <c r="J125" i="9"/>
  <c r="K125" i="9"/>
  <c r="L125" i="9"/>
  <c r="M125" i="9"/>
  <c r="N125" i="9"/>
  <c r="A125" i="8"/>
  <c r="A125" i="7"/>
  <c r="G125" i="7"/>
  <c r="H125" i="7"/>
  <c r="I125" i="7"/>
  <c r="J125" i="7"/>
  <c r="K125" i="7"/>
  <c r="L125" i="7"/>
  <c r="M125" i="7"/>
  <c r="N125" i="7"/>
  <c r="A125" i="6"/>
  <c r="E125" i="6"/>
  <c r="G125" i="6"/>
  <c r="H125" i="6"/>
  <c r="I125" i="6"/>
  <c r="J125" i="6"/>
  <c r="K125" i="6"/>
  <c r="L125" i="6"/>
  <c r="M125" i="6"/>
  <c r="N125" i="6"/>
  <c r="A125" i="5"/>
  <c r="A125" i="4"/>
  <c r="G125" i="3"/>
  <c r="H125" i="3"/>
  <c r="I125" i="3"/>
  <c r="J125" i="3"/>
  <c r="K125" i="3"/>
  <c r="K125" i="8" s="1"/>
  <c r="L125" i="3"/>
  <c r="B125" i="3"/>
  <c r="A125" i="3"/>
  <c r="B123" i="12"/>
  <c r="C123" i="12"/>
  <c r="C135" i="15" s="1"/>
  <c r="D123" i="12"/>
  <c r="E123" i="12"/>
  <c r="E123" i="15" s="1"/>
  <c r="F123" i="12"/>
  <c r="H123" i="12"/>
  <c r="I123" i="12"/>
  <c r="J123" i="12"/>
  <c r="J123" i="16" s="1"/>
  <c r="AC123" i="12"/>
  <c r="D123" i="16" s="1"/>
  <c r="K123" i="12"/>
  <c r="K135" i="15"/>
  <c r="L123" i="12"/>
  <c r="M123" i="12"/>
  <c r="N123" i="12"/>
  <c r="O123" i="12"/>
  <c r="O135" i="15"/>
  <c r="P123" i="12"/>
  <c r="P123" i="16" s="1"/>
  <c r="Q123" i="12"/>
  <c r="Q123" i="15" s="1"/>
  <c r="R123" i="12"/>
  <c r="S123" i="12"/>
  <c r="S135" i="15"/>
  <c r="T123" i="12"/>
  <c r="T123" i="16"/>
  <c r="U123" i="12"/>
  <c r="V123" i="12"/>
  <c r="W123" i="12"/>
  <c r="X123" i="12"/>
  <c r="X123" i="16"/>
  <c r="Y123" i="12"/>
  <c r="Z123" i="12"/>
  <c r="AA123" i="12"/>
  <c r="AA135" i="15" s="1"/>
  <c r="AB123" i="12"/>
  <c r="AB123" i="16" s="1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123" i="10"/>
  <c r="A123" i="13" s="1"/>
  <c r="A123" i="14" s="1"/>
  <c r="A123" i="12" s="1"/>
  <c r="A123" i="16" s="1"/>
  <c r="A124" i="9"/>
  <c r="G124" i="9"/>
  <c r="H124" i="9"/>
  <c r="I124" i="9"/>
  <c r="J124" i="9"/>
  <c r="K124" i="9"/>
  <c r="L124" i="9"/>
  <c r="M124" i="9"/>
  <c r="N124" i="9"/>
  <c r="A124" i="8"/>
  <c r="A124" i="7"/>
  <c r="G124" i="7"/>
  <c r="H124" i="7"/>
  <c r="I124" i="7"/>
  <c r="J124" i="7"/>
  <c r="K124" i="7"/>
  <c r="L124" i="7"/>
  <c r="M124" i="7"/>
  <c r="N124" i="7"/>
  <c r="A124" i="6"/>
  <c r="G124" i="6"/>
  <c r="H124" i="6"/>
  <c r="I124" i="6"/>
  <c r="J124" i="6"/>
  <c r="K124" i="6"/>
  <c r="L124" i="6"/>
  <c r="M124" i="6"/>
  <c r="N124" i="6"/>
  <c r="A124" i="5"/>
  <c r="A124" i="4"/>
  <c r="A124" i="3"/>
  <c r="I112" i="3"/>
  <c r="K124" i="3"/>
  <c r="L124" i="3"/>
  <c r="M124" i="3"/>
  <c r="N124" i="3"/>
  <c r="B122" i="12"/>
  <c r="C122" i="12"/>
  <c r="D122" i="12"/>
  <c r="E122" i="12"/>
  <c r="F122" i="12"/>
  <c r="G122" i="12"/>
  <c r="H122" i="12"/>
  <c r="I122" i="12"/>
  <c r="J122" i="12"/>
  <c r="J134" i="15" s="1"/>
  <c r="K122" i="12"/>
  <c r="L122" i="12"/>
  <c r="M122" i="12"/>
  <c r="N122" i="12"/>
  <c r="O122" i="12"/>
  <c r="P122" i="12"/>
  <c r="Q122" i="12"/>
  <c r="Q122" i="16" s="1"/>
  <c r="R122" i="12"/>
  <c r="S122" i="12"/>
  <c r="S134" i="15"/>
  <c r="T122" i="12"/>
  <c r="U122" i="12"/>
  <c r="V122" i="12"/>
  <c r="W122" i="12"/>
  <c r="X122" i="12"/>
  <c r="Y122" i="12"/>
  <c r="Z122" i="12"/>
  <c r="AA122" i="12"/>
  <c r="AB122" i="12"/>
  <c r="AC122" i="12"/>
  <c r="M122" i="16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122" i="10"/>
  <c r="A122" i="13"/>
  <c r="A122" i="14" s="1"/>
  <c r="A122" i="15" s="1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123" i="9"/>
  <c r="G123" i="9"/>
  <c r="H123" i="9"/>
  <c r="I123" i="9"/>
  <c r="J123" i="9"/>
  <c r="K123" i="9"/>
  <c r="L123" i="9"/>
  <c r="M123" i="9"/>
  <c r="N123" i="9"/>
  <c r="A123" i="8"/>
  <c r="A123" i="7"/>
  <c r="E123" i="7"/>
  <c r="F123" i="7"/>
  <c r="G123" i="7"/>
  <c r="H123" i="7"/>
  <c r="I123" i="7"/>
  <c r="J123" i="7"/>
  <c r="K123" i="7"/>
  <c r="L123" i="7"/>
  <c r="M123" i="7"/>
  <c r="N123" i="7"/>
  <c r="O111" i="2"/>
  <c r="A123" i="6"/>
  <c r="B123" i="6"/>
  <c r="F123" i="6"/>
  <c r="G123" i="6"/>
  <c r="H123" i="6"/>
  <c r="I123" i="6"/>
  <c r="J123" i="6"/>
  <c r="K123" i="6"/>
  <c r="L123" i="6"/>
  <c r="M123" i="6"/>
  <c r="N123" i="6"/>
  <c r="O123" i="6"/>
  <c r="A123" i="5"/>
  <c r="A123" i="4"/>
  <c r="F123" i="4"/>
  <c r="G123" i="4"/>
  <c r="H123" i="4"/>
  <c r="J123" i="4"/>
  <c r="K123" i="4"/>
  <c r="L123" i="4"/>
  <c r="N123" i="4"/>
  <c r="O123" i="4"/>
  <c r="A123" i="3"/>
  <c r="G123" i="3"/>
  <c r="G135" i="8"/>
  <c r="H123" i="3"/>
  <c r="I123" i="3"/>
  <c r="I135" i="8" s="1"/>
  <c r="J123" i="3"/>
  <c r="K123" i="3"/>
  <c r="K135" i="8"/>
  <c r="L123" i="3"/>
  <c r="N123" i="3"/>
  <c r="B120" i="12"/>
  <c r="B120" i="16" s="1"/>
  <c r="C120" i="12"/>
  <c r="D120" i="12"/>
  <c r="E120" i="12"/>
  <c r="F120" i="12"/>
  <c r="F132" i="15" s="1"/>
  <c r="G120" i="12"/>
  <c r="H120" i="12"/>
  <c r="I120" i="12"/>
  <c r="J120" i="12"/>
  <c r="J132" i="15"/>
  <c r="K120" i="12"/>
  <c r="L120" i="12"/>
  <c r="M120" i="12"/>
  <c r="N120" i="12"/>
  <c r="O120" i="12"/>
  <c r="P120" i="12"/>
  <c r="Q120" i="12"/>
  <c r="Q132" i="15"/>
  <c r="R120" i="12"/>
  <c r="S120" i="12"/>
  <c r="T120" i="12"/>
  <c r="U120" i="12"/>
  <c r="U132" i="15"/>
  <c r="V120" i="12"/>
  <c r="V132" i="15" s="1"/>
  <c r="W120" i="12"/>
  <c r="X120" i="12"/>
  <c r="Y120" i="12"/>
  <c r="Z120" i="12"/>
  <c r="Z132" i="15"/>
  <c r="AA120" i="12"/>
  <c r="AB120" i="12"/>
  <c r="AC120" i="12"/>
  <c r="F120" i="16"/>
  <c r="B121" i="12"/>
  <c r="C121" i="12"/>
  <c r="D121" i="12"/>
  <c r="E121" i="12"/>
  <c r="F121" i="12"/>
  <c r="F121" i="16" s="1"/>
  <c r="G121" i="12"/>
  <c r="H121" i="12"/>
  <c r="I121" i="12"/>
  <c r="I121" i="15" s="1"/>
  <c r="I109" i="12"/>
  <c r="J121" i="12"/>
  <c r="K121" i="12"/>
  <c r="L121" i="12"/>
  <c r="L121" i="15" s="1"/>
  <c r="M121" i="12"/>
  <c r="M109" i="12"/>
  <c r="M121" i="15"/>
  <c r="N121" i="12"/>
  <c r="O121" i="12"/>
  <c r="P121" i="12"/>
  <c r="Q121" i="12"/>
  <c r="R121" i="12"/>
  <c r="R133" i="15" s="1"/>
  <c r="S121" i="12"/>
  <c r="T121" i="12"/>
  <c r="U121" i="12"/>
  <c r="V121" i="12"/>
  <c r="W121" i="12"/>
  <c r="X121" i="12"/>
  <c r="Y121" i="12"/>
  <c r="Y109" i="12"/>
  <c r="Z121" i="12"/>
  <c r="AA121" i="12"/>
  <c r="AA121" i="15" s="1"/>
  <c r="AB121" i="12"/>
  <c r="AC121" i="12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120" i="10"/>
  <c r="A121" i="10"/>
  <c r="A121" i="13" s="1"/>
  <c r="A121" i="14" s="1"/>
  <c r="A121" i="15" s="1"/>
  <c r="A121" i="11"/>
  <c r="A121" i="9"/>
  <c r="G121" i="9"/>
  <c r="H121" i="9"/>
  <c r="I121" i="9"/>
  <c r="J121" i="9"/>
  <c r="K121" i="9"/>
  <c r="L121" i="9"/>
  <c r="M121" i="9"/>
  <c r="N121" i="9"/>
  <c r="A122" i="9"/>
  <c r="G122" i="9"/>
  <c r="H122" i="9"/>
  <c r="I122" i="9"/>
  <c r="J122" i="9"/>
  <c r="K122" i="9"/>
  <c r="L122" i="9"/>
  <c r="M122" i="9"/>
  <c r="N122" i="9"/>
  <c r="A121" i="8"/>
  <c r="A122" i="8"/>
  <c r="A121" i="7"/>
  <c r="G121" i="7"/>
  <c r="H121" i="7"/>
  <c r="I121" i="7"/>
  <c r="J121" i="7"/>
  <c r="K121" i="7"/>
  <c r="L121" i="7"/>
  <c r="M121" i="7"/>
  <c r="N121" i="7"/>
  <c r="A122" i="7"/>
  <c r="F122" i="7"/>
  <c r="G122" i="7"/>
  <c r="H122" i="7"/>
  <c r="I122" i="7"/>
  <c r="J122" i="7"/>
  <c r="K122" i="7"/>
  <c r="L122" i="7"/>
  <c r="M122" i="7"/>
  <c r="N122" i="7"/>
  <c r="A121" i="6"/>
  <c r="G121" i="6"/>
  <c r="H121" i="6"/>
  <c r="I121" i="6"/>
  <c r="J121" i="6"/>
  <c r="K121" i="6"/>
  <c r="L121" i="6"/>
  <c r="M121" i="6"/>
  <c r="N121" i="6"/>
  <c r="A122" i="6"/>
  <c r="G122" i="6"/>
  <c r="H122" i="6"/>
  <c r="I122" i="6"/>
  <c r="J122" i="6"/>
  <c r="K122" i="6"/>
  <c r="L122" i="6"/>
  <c r="M122" i="6"/>
  <c r="N122" i="6"/>
  <c r="A121" i="5"/>
  <c r="A122" i="5"/>
  <c r="A121" i="4"/>
  <c r="K121" i="4"/>
  <c r="A122" i="4"/>
  <c r="D122" i="4"/>
  <c r="H122" i="4"/>
  <c r="A121" i="3"/>
  <c r="G121" i="3"/>
  <c r="G121" i="8" s="1"/>
  <c r="G109" i="3"/>
  <c r="H121" i="3"/>
  <c r="H133" i="8"/>
  <c r="I121" i="3"/>
  <c r="J121" i="3"/>
  <c r="J133" i="8" s="1"/>
  <c r="K121" i="3"/>
  <c r="L121" i="3"/>
  <c r="L133" i="8"/>
  <c r="M121" i="3"/>
  <c r="N121" i="3"/>
  <c r="A122" i="3"/>
  <c r="G122" i="3"/>
  <c r="H122" i="3"/>
  <c r="H134" i="8"/>
  <c r="I122" i="3"/>
  <c r="J122" i="3"/>
  <c r="K122" i="3"/>
  <c r="L122" i="3"/>
  <c r="M122" i="3"/>
  <c r="N122" i="3"/>
  <c r="N134" i="8" s="1"/>
  <c r="B119" i="12"/>
  <c r="C119" i="12"/>
  <c r="D119" i="12"/>
  <c r="E119" i="12"/>
  <c r="E131" i="15"/>
  <c r="F119" i="12"/>
  <c r="F131" i="15" s="1"/>
  <c r="G119" i="12"/>
  <c r="H119" i="12"/>
  <c r="I119" i="12"/>
  <c r="J119" i="12"/>
  <c r="J131" i="15" s="1"/>
  <c r="K119" i="12"/>
  <c r="L119" i="12"/>
  <c r="M119" i="12"/>
  <c r="N119" i="12"/>
  <c r="N119" i="16" s="1"/>
  <c r="O119" i="12"/>
  <c r="P119" i="12"/>
  <c r="Q119" i="12"/>
  <c r="Q131" i="15" s="1"/>
  <c r="R119" i="12"/>
  <c r="R119" i="15" s="1"/>
  <c r="S119" i="12"/>
  <c r="T119" i="12"/>
  <c r="U119" i="12"/>
  <c r="V119" i="12"/>
  <c r="V131" i="15" s="1"/>
  <c r="W119" i="12"/>
  <c r="X119" i="12"/>
  <c r="X119" i="16" s="1"/>
  <c r="Y119" i="12"/>
  <c r="Z119" i="12"/>
  <c r="Z131" i="15"/>
  <c r="AA119" i="12"/>
  <c r="AB119" i="12"/>
  <c r="AC119" i="12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119" i="10"/>
  <c r="A119" i="13" s="1"/>
  <c r="A119" i="14" s="1"/>
  <c r="A119" i="12" s="1"/>
  <c r="A119" i="16" s="1"/>
  <c r="A120" i="9"/>
  <c r="G120" i="9"/>
  <c r="H120" i="9"/>
  <c r="I120" i="9"/>
  <c r="J120" i="9"/>
  <c r="K120" i="9"/>
  <c r="L120" i="9"/>
  <c r="M120" i="9"/>
  <c r="N120" i="9"/>
  <c r="A120" i="8"/>
  <c r="A120" i="7"/>
  <c r="G120" i="7"/>
  <c r="H120" i="7"/>
  <c r="I120" i="7"/>
  <c r="J120" i="7"/>
  <c r="K120" i="7"/>
  <c r="L120" i="7"/>
  <c r="M120" i="7"/>
  <c r="N120" i="7"/>
  <c r="A120" i="6"/>
  <c r="G120" i="6"/>
  <c r="H120" i="6"/>
  <c r="I120" i="6"/>
  <c r="J120" i="6"/>
  <c r="K120" i="6"/>
  <c r="L120" i="6"/>
  <c r="M120" i="6"/>
  <c r="N120" i="6"/>
  <c r="A120" i="5"/>
  <c r="A120" i="4"/>
  <c r="I120" i="4"/>
  <c r="A120" i="3"/>
  <c r="G120" i="3"/>
  <c r="G132" i="8"/>
  <c r="I120" i="3"/>
  <c r="J120" i="3"/>
  <c r="J132" i="8" s="1"/>
  <c r="K120" i="3"/>
  <c r="L120" i="3"/>
  <c r="M120" i="3"/>
  <c r="M108" i="3"/>
  <c r="M120" i="8" s="1"/>
  <c r="N120" i="3"/>
  <c r="N132" i="8" s="1"/>
  <c r="B118" i="12"/>
  <c r="B130" i="15" s="1"/>
  <c r="C118" i="12"/>
  <c r="C130" i="15"/>
  <c r="D118" i="12"/>
  <c r="E118" i="12"/>
  <c r="F118" i="12"/>
  <c r="G118" i="12"/>
  <c r="G130" i="15" s="1"/>
  <c r="H118" i="12"/>
  <c r="I118" i="12"/>
  <c r="J118" i="12"/>
  <c r="K118" i="12"/>
  <c r="L118" i="12"/>
  <c r="M118" i="12"/>
  <c r="N118" i="12"/>
  <c r="P118" i="12"/>
  <c r="Q118" i="12"/>
  <c r="R118" i="12"/>
  <c r="R130" i="15"/>
  <c r="S118" i="12"/>
  <c r="S130" i="15"/>
  <c r="T118" i="12"/>
  <c r="U118" i="12"/>
  <c r="U130" i="15"/>
  <c r="V118" i="12"/>
  <c r="V130" i="15" s="1"/>
  <c r="W118" i="12"/>
  <c r="X118" i="12"/>
  <c r="Y118" i="12"/>
  <c r="Z118" i="12"/>
  <c r="Z130" i="15"/>
  <c r="AA118" i="12"/>
  <c r="AB118" i="12"/>
  <c r="AC118" i="12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118" i="10"/>
  <c r="A119" i="9"/>
  <c r="G119" i="9"/>
  <c r="H119" i="9"/>
  <c r="I119" i="9"/>
  <c r="J119" i="9"/>
  <c r="K119" i="9"/>
  <c r="L119" i="9"/>
  <c r="M119" i="9"/>
  <c r="N119" i="9"/>
  <c r="A119" i="8"/>
  <c r="A119" i="7"/>
  <c r="B119" i="7"/>
  <c r="F119" i="7"/>
  <c r="G119" i="7"/>
  <c r="H119" i="7"/>
  <c r="I119" i="7"/>
  <c r="J119" i="7"/>
  <c r="K119" i="7"/>
  <c r="L119" i="7"/>
  <c r="M119" i="7"/>
  <c r="N119" i="7"/>
  <c r="A119" i="6"/>
  <c r="F119" i="6"/>
  <c r="G119" i="6"/>
  <c r="H119" i="6"/>
  <c r="I119" i="6"/>
  <c r="J119" i="6"/>
  <c r="K119" i="6"/>
  <c r="L119" i="6"/>
  <c r="M119" i="6"/>
  <c r="N119" i="6"/>
  <c r="A119" i="5"/>
  <c r="A119" i="4"/>
  <c r="A119" i="3"/>
  <c r="G119" i="3"/>
  <c r="H119" i="3"/>
  <c r="H119" i="8" s="1"/>
  <c r="I119" i="3"/>
  <c r="J119" i="3"/>
  <c r="L119" i="3"/>
  <c r="M119" i="3"/>
  <c r="M131" i="8" s="1"/>
  <c r="N119" i="3"/>
  <c r="N131" i="8" s="1"/>
  <c r="B117" i="12"/>
  <c r="C117" i="12"/>
  <c r="D117" i="12"/>
  <c r="E117" i="12"/>
  <c r="F117" i="12"/>
  <c r="G117" i="12"/>
  <c r="H117" i="12"/>
  <c r="I117" i="12"/>
  <c r="K117" i="12"/>
  <c r="L117" i="12"/>
  <c r="M117" i="12"/>
  <c r="N117" i="12"/>
  <c r="N129" i="15"/>
  <c r="O117" i="12"/>
  <c r="P117" i="12"/>
  <c r="P129" i="15"/>
  <c r="R117" i="12"/>
  <c r="S117" i="12"/>
  <c r="T117" i="12"/>
  <c r="U117" i="12"/>
  <c r="V117" i="12"/>
  <c r="W117" i="12"/>
  <c r="W117" i="15" s="1"/>
  <c r="X117" i="12"/>
  <c r="Y117" i="12"/>
  <c r="Z117" i="12"/>
  <c r="AA117" i="12"/>
  <c r="AC117" i="12"/>
  <c r="AB117" i="16" s="1"/>
  <c r="AB117" i="12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117" i="10"/>
  <c r="A118" i="9"/>
  <c r="G118" i="9"/>
  <c r="H118" i="9"/>
  <c r="I118" i="9"/>
  <c r="J118" i="9"/>
  <c r="K118" i="9"/>
  <c r="L118" i="9"/>
  <c r="M118" i="9"/>
  <c r="N118" i="9"/>
  <c r="A118" i="8"/>
  <c r="A118" i="7"/>
  <c r="D118" i="7"/>
  <c r="F118" i="7"/>
  <c r="G118" i="7"/>
  <c r="H118" i="7"/>
  <c r="I118" i="7"/>
  <c r="J118" i="7"/>
  <c r="K118" i="7"/>
  <c r="L118" i="7"/>
  <c r="M118" i="7"/>
  <c r="N118" i="7"/>
  <c r="A118" i="6"/>
  <c r="G118" i="6"/>
  <c r="H118" i="6"/>
  <c r="I118" i="6"/>
  <c r="J118" i="6"/>
  <c r="K118" i="6"/>
  <c r="L118" i="6"/>
  <c r="M118" i="6"/>
  <c r="N118" i="6"/>
  <c r="A118" i="5"/>
  <c r="A118" i="4"/>
  <c r="L118" i="4"/>
  <c r="A118" i="3"/>
  <c r="G118" i="3"/>
  <c r="I118" i="3"/>
  <c r="I130" i="8" s="1"/>
  <c r="J118" i="3"/>
  <c r="K118" i="3"/>
  <c r="K130" i="8"/>
  <c r="L118" i="3"/>
  <c r="M118" i="3"/>
  <c r="N118" i="3"/>
  <c r="D118" i="4"/>
  <c r="B116" i="12"/>
  <c r="C116" i="12"/>
  <c r="D116" i="12"/>
  <c r="E116" i="12"/>
  <c r="F116" i="12"/>
  <c r="F128" i="15"/>
  <c r="G116" i="12"/>
  <c r="H116" i="12"/>
  <c r="I116" i="12"/>
  <c r="J116" i="12"/>
  <c r="J128" i="15" s="1"/>
  <c r="K116" i="12"/>
  <c r="K116" i="16" s="1"/>
  <c r="L116" i="12"/>
  <c r="L128" i="15"/>
  <c r="M116" i="12"/>
  <c r="N116" i="12"/>
  <c r="N128" i="15"/>
  <c r="O116" i="12"/>
  <c r="P116" i="12"/>
  <c r="Q116" i="12"/>
  <c r="R116" i="12"/>
  <c r="R128" i="15"/>
  <c r="S116" i="12"/>
  <c r="AC116" i="12"/>
  <c r="T116" i="16"/>
  <c r="U116" i="12"/>
  <c r="V116" i="12"/>
  <c r="V128" i="15"/>
  <c r="W116" i="12"/>
  <c r="X116" i="12"/>
  <c r="X116" i="16"/>
  <c r="Y116" i="12"/>
  <c r="Z116" i="12"/>
  <c r="Z128" i="15" s="1"/>
  <c r="AA116" i="12"/>
  <c r="AB116" i="12"/>
  <c r="AC128" i="15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116" i="10"/>
  <c r="A116" i="13" s="1"/>
  <c r="A116" i="14" s="1"/>
  <c r="A117" i="9"/>
  <c r="G117" i="9"/>
  <c r="H117" i="9"/>
  <c r="I117" i="9"/>
  <c r="J117" i="9"/>
  <c r="K117" i="9"/>
  <c r="L117" i="9"/>
  <c r="M117" i="9"/>
  <c r="N117" i="9"/>
  <c r="A117" i="8"/>
  <c r="A117" i="7"/>
  <c r="G117" i="7"/>
  <c r="H117" i="7"/>
  <c r="I117" i="7"/>
  <c r="J117" i="7"/>
  <c r="K117" i="7"/>
  <c r="L117" i="7"/>
  <c r="M117" i="7"/>
  <c r="N117" i="7"/>
  <c r="A117" i="6"/>
  <c r="G117" i="6"/>
  <c r="H117" i="6"/>
  <c r="I117" i="6"/>
  <c r="J117" i="6"/>
  <c r="K117" i="6"/>
  <c r="L117" i="6"/>
  <c r="M117" i="6"/>
  <c r="N117" i="6"/>
  <c r="A117" i="5"/>
  <c r="A117" i="4"/>
  <c r="A117" i="3"/>
  <c r="H117" i="3"/>
  <c r="I117" i="3"/>
  <c r="J117" i="3"/>
  <c r="K117" i="3"/>
  <c r="L117" i="3"/>
  <c r="M117" i="3"/>
  <c r="M117" i="8" s="1"/>
  <c r="N117" i="3"/>
  <c r="B115" i="12"/>
  <c r="B115" i="15" s="1"/>
  <c r="C115" i="12"/>
  <c r="D115" i="12"/>
  <c r="E115" i="12"/>
  <c r="E115" i="16" s="1"/>
  <c r="F115" i="12"/>
  <c r="H115" i="12"/>
  <c r="I115" i="12"/>
  <c r="J115" i="12"/>
  <c r="K115" i="12"/>
  <c r="L115" i="12"/>
  <c r="M115" i="12"/>
  <c r="N115" i="12"/>
  <c r="N115" i="15" s="1"/>
  <c r="O115" i="12"/>
  <c r="P115" i="12"/>
  <c r="Q115" i="12"/>
  <c r="R115" i="12"/>
  <c r="S115" i="12"/>
  <c r="T115" i="12"/>
  <c r="U115" i="12"/>
  <c r="V115" i="12"/>
  <c r="V115" i="15" s="1"/>
  <c r="X115" i="12"/>
  <c r="Y115" i="12"/>
  <c r="Z115" i="12"/>
  <c r="AA115" i="12"/>
  <c r="AB115" i="12"/>
  <c r="AC115" i="12"/>
  <c r="AC115" i="16" s="1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115" i="10"/>
  <c r="A116" i="9"/>
  <c r="G116" i="9"/>
  <c r="H116" i="9"/>
  <c r="I116" i="9"/>
  <c r="J116" i="9"/>
  <c r="K116" i="9"/>
  <c r="L116" i="9"/>
  <c r="M116" i="9"/>
  <c r="N116" i="9"/>
  <c r="A116" i="8"/>
  <c r="A116" i="7"/>
  <c r="G116" i="7"/>
  <c r="H116" i="7"/>
  <c r="I116" i="7"/>
  <c r="J116" i="7"/>
  <c r="K116" i="7"/>
  <c r="L116" i="7"/>
  <c r="M116" i="7"/>
  <c r="N116" i="7"/>
  <c r="A116" i="6"/>
  <c r="G116" i="6"/>
  <c r="H116" i="6"/>
  <c r="I116" i="6"/>
  <c r="J116" i="6"/>
  <c r="K116" i="6"/>
  <c r="L116" i="6"/>
  <c r="M116" i="6"/>
  <c r="N116" i="6"/>
  <c r="A116" i="5"/>
  <c r="A116" i="4"/>
  <c r="A116" i="3"/>
  <c r="H116" i="3"/>
  <c r="I116" i="3"/>
  <c r="J116" i="3"/>
  <c r="K116" i="3"/>
  <c r="K128" i="8" s="1"/>
  <c r="L116" i="3"/>
  <c r="M116" i="3"/>
  <c r="N116" i="3"/>
  <c r="N128" i="8" s="1"/>
  <c r="N116" i="4"/>
  <c r="B114" i="12"/>
  <c r="C114" i="12"/>
  <c r="C114" i="15" s="1"/>
  <c r="D114" i="12"/>
  <c r="E114" i="12"/>
  <c r="F114" i="12"/>
  <c r="G114" i="12"/>
  <c r="H114" i="12"/>
  <c r="H114" i="15" s="1"/>
  <c r="I114" i="12"/>
  <c r="J114" i="12"/>
  <c r="K114" i="12"/>
  <c r="K114" i="16" s="1"/>
  <c r="L114" i="12"/>
  <c r="M114" i="12"/>
  <c r="O114" i="12"/>
  <c r="P114" i="12"/>
  <c r="Q114" i="12"/>
  <c r="S114" i="12"/>
  <c r="T114" i="12"/>
  <c r="U114" i="12"/>
  <c r="U114" i="15" s="1"/>
  <c r="V114" i="12"/>
  <c r="W114" i="12"/>
  <c r="X114" i="12"/>
  <c r="Y114" i="12"/>
  <c r="Z114" i="12"/>
  <c r="AA114" i="12"/>
  <c r="AB114" i="12"/>
  <c r="AC114" i="12"/>
  <c r="O114" i="16" s="1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114" i="10"/>
  <c r="A115" i="9"/>
  <c r="G115" i="9"/>
  <c r="H115" i="9"/>
  <c r="I115" i="9"/>
  <c r="J115" i="9"/>
  <c r="K115" i="9"/>
  <c r="L115" i="9"/>
  <c r="M115" i="9"/>
  <c r="N115" i="9"/>
  <c r="A115" i="8"/>
  <c r="A115" i="7"/>
  <c r="B115" i="7"/>
  <c r="F115" i="7"/>
  <c r="G115" i="7"/>
  <c r="H115" i="7"/>
  <c r="I115" i="7"/>
  <c r="J115" i="7"/>
  <c r="K115" i="7"/>
  <c r="L115" i="7"/>
  <c r="M115" i="7"/>
  <c r="N115" i="7"/>
  <c r="A115" i="6"/>
  <c r="D115" i="6"/>
  <c r="F115" i="6"/>
  <c r="G115" i="6"/>
  <c r="H115" i="6"/>
  <c r="I115" i="6"/>
  <c r="J115" i="6"/>
  <c r="K115" i="6"/>
  <c r="L115" i="6"/>
  <c r="M115" i="6"/>
  <c r="N115" i="6"/>
  <c r="A115" i="5"/>
  <c r="A115" i="4"/>
  <c r="A115" i="3"/>
  <c r="G115" i="3"/>
  <c r="G115" i="8" s="1"/>
  <c r="G103" i="3"/>
  <c r="H115" i="3"/>
  <c r="H127" i="8" s="1"/>
  <c r="I115" i="3"/>
  <c r="I127" i="8" s="1"/>
  <c r="K115" i="3"/>
  <c r="L115" i="3"/>
  <c r="L127" i="8"/>
  <c r="M115" i="3"/>
  <c r="M127" i="8"/>
  <c r="N115" i="3"/>
  <c r="I115" i="4"/>
  <c r="N113" i="14"/>
  <c r="B113" i="12"/>
  <c r="C113" i="12"/>
  <c r="D113" i="12"/>
  <c r="E113" i="12"/>
  <c r="E113" i="15" s="1"/>
  <c r="F113" i="12"/>
  <c r="G113" i="12"/>
  <c r="G125" i="15"/>
  <c r="H113" i="12"/>
  <c r="I113" i="12"/>
  <c r="J113" i="12"/>
  <c r="K113" i="12"/>
  <c r="L113" i="12"/>
  <c r="L113" i="15" s="1"/>
  <c r="M113" i="12"/>
  <c r="N113" i="12"/>
  <c r="O113" i="12"/>
  <c r="P113" i="12"/>
  <c r="Q113" i="12"/>
  <c r="R113" i="12"/>
  <c r="S113" i="12"/>
  <c r="T113" i="12"/>
  <c r="U113" i="12"/>
  <c r="V113" i="12"/>
  <c r="W113" i="12"/>
  <c r="W125" i="15" s="1"/>
  <c r="X113" i="12"/>
  <c r="Y113" i="12"/>
  <c r="Z113" i="12"/>
  <c r="Z113" i="15" s="1"/>
  <c r="AB113" i="12"/>
  <c r="AC113" i="12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113" i="10"/>
  <c r="A113" i="13" s="1"/>
  <c r="A113" i="14" s="1"/>
  <c r="A114" i="9"/>
  <c r="G114" i="9"/>
  <c r="H114" i="9"/>
  <c r="I114" i="9"/>
  <c r="J114" i="9"/>
  <c r="K114" i="9"/>
  <c r="L114" i="9"/>
  <c r="M114" i="9"/>
  <c r="N114" i="9"/>
  <c r="A114" i="8"/>
  <c r="A114" i="7"/>
  <c r="G114" i="7"/>
  <c r="H114" i="7"/>
  <c r="I114" i="7"/>
  <c r="J114" i="7"/>
  <c r="K114" i="7"/>
  <c r="L114" i="7"/>
  <c r="M114" i="7"/>
  <c r="N114" i="7"/>
  <c r="A114" i="6"/>
  <c r="G114" i="6"/>
  <c r="H114" i="6"/>
  <c r="I114" i="6"/>
  <c r="J114" i="6"/>
  <c r="K114" i="6"/>
  <c r="L114" i="6"/>
  <c r="M114" i="6"/>
  <c r="N114" i="6"/>
  <c r="A114" i="5"/>
  <c r="A114" i="4"/>
  <c r="L114" i="4"/>
  <c r="A114" i="3"/>
  <c r="G114" i="3"/>
  <c r="H114" i="3"/>
  <c r="H114" i="8" s="1"/>
  <c r="I114" i="3"/>
  <c r="I126" i="8"/>
  <c r="J114" i="3"/>
  <c r="J126" i="8"/>
  <c r="K114" i="3"/>
  <c r="L114" i="3"/>
  <c r="N114" i="3"/>
  <c r="N126" i="8" s="1"/>
  <c r="J114" i="4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C112" i="12"/>
  <c r="AB112" i="12"/>
  <c r="AB112" i="16"/>
  <c r="AA112" i="12"/>
  <c r="Z112" i="12"/>
  <c r="Y112" i="12"/>
  <c r="X112" i="12"/>
  <c r="W112" i="12"/>
  <c r="W112" i="16" s="1"/>
  <c r="V112" i="12"/>
  <c r="V112" i="16"/>
  <c r="U112" i="12"/>
  <c r="T112" i="12"/>
  <c r="S112" i="12"/>
  <c r="R112" i="12"/>
  <c r="Q112" i="12"/>
  <c r="P112" i="12"/>
  <c r="O112" i="12"/>
  <c r="N112" i="12"/>
  <c r="N124" i="15"/>
  <c r="M112" i="12"/>
  <c r="L112" i="12"/>
  <c r="L112" i="16"/>
  <c r="K112" i="12"/>
  <c r="K124" i="15"/>
  <c r="J112" i="12"/>
  <c r="I112" i="12"/>
  <c r="H112" i="12"/>
  <c r="G112" i="12"/>
  <c r="F112" i="12"/>
  <c r="D112" i="12"/>
  <c r="D100" i="12"/>
  <c r="D112" i="15"/>
  <c r="C112" i="12"/>
  <c r="B112" i="12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113" i="9"/>
  <c r="G113" i="9"/>
  <c r="H113" i="9"/>
  <c r="I113" i="9"/>
  <c r="J113" i="9"/>
  <c r="K113" i="9"/>
  <c r="L113" i="9"/>
  <c r="M113" i="9"/>
  <c r="N113" i="9"/>
  <c r="A113" i="8"/>
  <c r="A113" i="7"/>
  <c r="G113" i="7"/>
  <c r="H113" i="7"/>
  <c r="I113" i="7"/>
  <c r="J113" i="7"/>
  <c r="K113" i="7"/>
  <c r="L113" i="7"/>
  <c r="M113" i="7"/>
  <c r="N113" i="7"/>
  <c r="A113" i="6"/>
  <c r="G113" i="6"/>
  <c r="H113" i="6"/>
  <c r="I113" i="6"/>
  <c r="J113" i="6"/>
  <c r="K113" i="6"/>
  <c r="L113" i="6"/>
  <c r="M113" i="6"/>
  <c r="N113" i="6"/>
  <c r="A113" i="5"/>
  <c r="A113" i="4"/>
  <c r="N113" i="3"/>
  <c r="M113" i="3"/>
  <c r="L113" i="3"/>
  <c r="K113" i="3"/>
  <c r="J113" i="3"/>
  <c r="I113" i="3"/>
  <c r="H113" i="3"/>
  <c r="G113" i="3"/>
  <c r="G125" i="8"/>
  <c r="D113" i="3"/>
  <c r="A113" i="3"/>
  <c r="A112" i="10"/>
  <c r="B111" i="12"/>
  <c r="C111" i="12"/>
  <c r="D111" i="12"/>
  <c r="E111" i="12"/>
  <c r="F111" i="12"/>
  <c r="F123" i="15" s="1"/>
  <c r="G111" i="12"/>
  <c r="H111" i="12"/>
  <c r="I111" i="12"/>
  <c r="J111" i="12"/>
  <c r="K111" i="12"/>
  <c r="L111" i="12"/>
  <c r="M111" i="12"/>
  <c r="N111" i="12"/>
  <c r="O111" i="12"/>
  <c r="P111" i="12"/>
  <c r="AC111" i="12"/>
  <c r="Q111" i="12"/>
  <c r="R111" i="12"/>
  <c r="S111" i="12"/>
  <c r="T111" i="12"/>
  <c r="U111" i="12"/>
  <c r="V111" i="12"/>
  <c r="V123" i="15" s="1"/>
  <c r="W111" i="12"/>
  <c r="X111" i="12"/>
  <c r="X111" i="16" s="1"/>
  <c r="Y111" i="12"/>
  <c r="Z111" i="12"/>
  <c r="AA111" i="12"/>
  <c r="AB111" i="12"/>
  <c r="A111" i="16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111" i="10"/>
  <c r="A111" i="13"/>
  <c r="A111" i="14" s="1"/>
  <c r="A111" i="15" s="1"/>
  <c r="A112" i="9"/>
  <c r="G112" i="9"/>
  <c r="H112" i="9"/>
  <c r="I112" i="9"/>
  <c r="J112" i="9"/>
  <c r="K112" i="9"/>
  <c r="L112" i="9"/>
  <c r="M112" i="9"/>
  <c r="N112" i="9"/>
  <c r="A112" i="8"/>
  <c r="A112" i="7"/>
  <c r="E112" i="7"/>
  <c r="G112" i="7"/>
  <c r="H112" i="7"/>
  <c r="I112" i="7"/>
  <c r="J112" i="7"/>
  <c r="K112" i="7"/>
  <c r="L112" i="7"/>
  <c r="M112" i="7"/>
  <c r="N112" i="7"/>
  <c r="A112" i="6"/>
  <c r="G112" i="6"/>
  <c r="H112" i="6"/>
  <c r="I112" i="6"/>
  <c r="J112" i="6"/>
  <c r="K112" i="6"/>
  <c r="L112" i="6"/>
  <c r="M112" i="6"/>
  <c r="N112" i="6"/>
  <c r="A112" i="5"/>
  <c r="A112" i="4"/>
  <c r="A112" i="3"/>
  <c r="G112" i="3"/>
  <c r="H112" i="3"/>
  <c r="J112" i="3"/>
  <c r="K112" i="3"/>
  <c r="L112" i="3"/>
  <c r="M112" i="3"/>
  <c r="N112" i="3"/>
  <c r="O112" i="2"/>
  <c r="F112" i="4" s="1"/>
  <c r="B110" i="12"/>
  <c r="C110" i="12"/>
  <c r="D110" i="12"/>
  <c r="E110" i="12"/>
  <c r="F110" i="12"/>
  <c r="G110" i="12"/>
  <c r="G122" i="15" s="1"/>
  <c r="H110" i="12"/>
  <c r="H122" i="15"/>
  <c r="I110" i="12"/>
  <c r="J110" i="12"/>
  <c r="K110" i="12"/>
  <c r="K122" i="15" s="1"/>
  <c r="L110" i="12"/>
  <c r="M110" i="12"/>
  <c r="N110" i="12"/>
  <c r="N122" i="15" s="1"/>
  <c r="O110" i="12"/>
  <c r="O110" i="16" s="1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C110" i="16" s="1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110" i="10"/>
  <c r="A111" i="9"/>
  <c r="G111" i="9"/>
  <c r="H111" i="9"/>
  <c r="I111" i="9"/>
  <c r="J111" i="9"/>
  <c r="K111" i="9"/>
  <c r="L111" i="9"/>
  <c r="M111" i="9"/>
  <c r="N111" i="9"/>
  <c r="A111" i="8"/>
  <c r="A111" i="7"/>
  <c r="B111" i="7"/>
  <c r="F111" i="7"/>
  <c r="G111" i="7"/>
  <c r="H111" i="7"/>
  <c r="I111" i="7"/>
  <c r="J111" i="7"/>
  <c r="K111" i="7"/>
  <c r="L111" i="7"/>
  <c r="M111" i="7"/>
  <c r="N111" i="7"/>
  <c r="A111" i="6"/>
  <c r="F111" i="6"/>
  <c r="G111" i="6"/>
  <c r="H111" i="6"/>
  <c r="I111" i="6"/>
  <c r="J111" i="6"/>
  <c r="K111" i="6"/>
  <c r="L111" i="6"/>
  <c r="M111" i="6"/>
  <c r="N111" i="6"/>
  <c r="A111" i="5"/>
  <c r="A111" i="4"/>
  <c r="A111" i="3"/>
  <c r="G111" i="3"/>
  <c r="H111" i="3"/>
  <c r="I111" i="3"/>
  <c r="I99" i="3"/>
  <c r="I111" i="8"/>
  <c r="J111" i="3"/>
  <c r="K111" i="3"/>
  <c r="L111" i="3"/>
  <c r="L111" i="8" s="1"/>
  <c r="L99" i="3"/>
  <c r="M111" i="3"/>
  <c r="N111" i="3"/>
  <c r="J111" i="4"/>
  <c r="B109" i="12"/>
  <c r="C109" i="12"/>
  <c r="D109" i="12"/>
  <c r="E109" i="12"/>
  <c r="F109" i="12"/>
  <c r="G109" i="12"/>
  <c r="H109" i="12"/>
  <c r="J109" i="12"/>
  <c r="K109" i="12"/>
  <c r="L109" i="12"/>
  <c r="N109" i="12"/>
  <c r="O109" i="12"/>
  <c r="O121" i="15" s="1"/>
  <c r="P109" i="12"/>
  <c r="Q109" i="12"/>
  <c r="R109" i="12"/>
  <c r="S109" i="12"/>
  <c r="T109" i="12"/>
  <c r="U109" i="12"/>
  <c r="V109" i="12"/>
  <c r="W109" i="12"/>
  <c r="W109" i="16" s="1"/>
  <c r="X109" i="12"/>
  <c r="Z109" i="12"/>
  <c r="AA109" i="12"/>
  <c r="AB109" i="12"/>
  <c r="AC109" i="12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109" i="10"/>
  <c r="A110" i="9"/>
  <c r="G110" i="9"/>
  <c r="H110" i="9"/>
  <c r="I110" i="9"/>
  <c r="J110" i="9"/>
  <c r="K110" i="9"/>
  <c r="L110" i="9"/>
  <c r="M110" i="9"/>
  <c r="N110" i="9"/>
  <c r="A110" i="8"/>
  <c r="A110" i="7"/>
  <c r="F110" i="7"/>
  <c r="G110" i="7"/>
  <c r="H110" i="7"/>
  <c r="I110" i="7"/>
  <c r="J110" i="7"/>
  <c r="K110" i="7"/>
  <c r="L110" i="7"/>
  <c r="M110" i="7"/>
  <c r="N110" i="7"/>
  <c r="A110" i="6"/>
  <c r="C110" i="6"/>
  <c r="F110" i="6"/>
  <c r="G110" i="6"/>
  <c r="H110" i="6"/>
  <c r="I110" i="6"/>
  <c r="J110" i="6"/>
  <c r="K110" i="6"/>
  <c r="L110" i="6"/>
  <c r="M110" i="6"/>
  <c r="N110" i="6"/>
  <c r="A110" i="5"/>
  <c r="A110" i="4"/>
  <c r="A110" i="3"/>
  <c r="G110" i="3"/>
  <c r="H110" i="3"/>
  <c r="H122" i="8" s="1"/>
  <c r="I110" i="3"/>
  <c r="J110" i="3"/>
  <c r="K110" i="3"/>
  <c r="K122" i="8"/>
  <c r="L110" i="3"/>
  <c r="M110" i="3"/>
  <c r="N110" i="3"/>
  <c r="O110" i="2"/>
  <c r="B107" i="12"/>
  <c r="C107" i="12"/>
  <c r="D107" i="12"/>
  <c r="D107" i="16" s="1"/>
  <c r="E107" i="12"/>
  <c r="F107" i="12"/>
  <c r="G107" i="12"/>
  <c r="H107" i="12"/>
  <c r="I107" i="12"/>
  <c r="I119" i="15" s="1"/>
  <c r="J107" i="12"/>
  <c r="J119" i="15"/>
  <c r="K107" i="12"/>
  <c r="L107" i="12"/>
  <c r="L119" i="15"/>
  <c r="M107" i="12"/>
  <c r="N107" i="12"/>
  <c r="N119" i="15"/>
  <c r="O107" i="12"/>
  <c r="P107" i="12"/>
  <c r="Q107" i="12"/>
  <c r="Q119" i="15" s="1"/>
  <c r="R107" i="12"/>
  <c r="S107" i="12"/>
  <c r="T107" i="12"/>
  <c r="U107" i="12"/>
  <c r="V107" i="12"/>
  <c r="V119" i="15"/>
  <c r="W107" i="12"/>
  <c r="X107" i="12"/>
  <c r="Y107" i="12"/>
  <c r="Z107" i="12"/>
  <c r="Z119" i="15"/>
  <c r="AA107" i="12"/>
  <c r="AA119" i="15" s="1"/>
  <c r="AB107" i="12"/>
  <c r="B108" i="12"/>
  <c r="B120" i="15"/>
  <c r="C108" i="12"/>
  <c r="D108" i="12"/>
  <c r="E108" i="12"/>
  <c r="F108" i="12"/>
  <c r="F120" i="15"/>
  <c r="G108" i="12"/>
  <c r="H108" i="12"/>
  <c r="I108" i="12"/>
  <c r="J108" i="12"/>
  <c r="J120" i="15"/>
  <c r="K108" i="12"/>
  <c r="L108" i="12"/>
  <c r="M108" i="12"/>
  <c r="N108" i="12"/>
  <c r="N120" i="15"/>
  <c r="O108" i="12"/>
  <c r="P108" i="12"/>
  <c r="Q108" i="12"/>
  <c r="R108" i="12"/>
  <c r="R120" i="15"/>
  <c r="S108" i="12"/>
  <c r="T108" i="12"/>
  <c r="U108" i="12"/>
  <c r="V108" i="12"/>
  <c r="V120" i="15" s="1"/>
  <c r="W108" i="12"/>
  <c r="X108" i="12"/>
  <c r="Y108" i="12"/>
  <c r="Z108" i="12"/>
  <c r="AA108" i="12"/>
  <c r="AB108" i="12"/>
  <c r="AB120" i="15" s="1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107" i="10"/>
  <c r="A108" i="10"/>
  <c r="A108" i="9"/>
  <c r="G108" i="9"/>
  <c r="H108" i="9"/>
  <c r="I108" i="9"/>
  <c r="J108" i="9"/>
  <c r="K108" i="9"/>
  <c r="L108" i="9"/>
  <c r="M108" i="9"/>
  <c r="N108" i="9"/>
  <c r="A109" i="9"/>
  <c r="G109" i="9"/>
  <c r="H109" i="9"/>
  <c r="I109" i="9"/>
  <c r="J109" i="9"/>
  <c r="K109" i="9"/>
  <c r="L109" i="9"/>
  <c r="M109" i="9"/>
  <c r="N109" i="9"/>
  <c r="A108" i="8"/>
  <c r="A109" i="8"/>
  <c r="A108" i="7"/>
  <c r="D108" i="7"/>
  <c r="G108" i="7"/>
  <c r="H108" i="7"/>
  <c r="I108" i="7"/>
  <c r="J108" i="7"/>
  <c r="K108" i="7"/>
  <c r="L108" i="7"/>
  <c r="M108" i="7"/>
  <c r="N108" i="7"/>
  <c r="A109" i="7"/>
  <c r="D109" i="7"/>
  <c r="G109" i="7"/>
  <c r="H109" i="7"/>
  <c r="I109" i="7"/>
  <c r="J109" i="7"/>
  <c r="K109" i="7"/>
  <c r="L109" i="7"/>
  <c r="M109" i="7"/>
  <c r="N109" i="7"/>
  <c r="A108" i="6"/>
  <c r="F108" i="6"/>
  <c r="G108" i="6"/>
  <c r="H108" i="6"/>
  <c r="I108" i="6"/>
  <c r="J108" i="6"/>
  <c r="K108" i="6"/>
  <c r="L108" i="6"/>
  <c r="M108" i="6"/>
  <c r="N108" i="6"/>
  <c r="A109" i="6"/>
  <c r="G109" i="6"/>
  <c r="H109" i="6"/>
  <c r="I109" i="6"/>
  <c r="J109" i="6"/>
  <c r="K109" i="6"/>
  <c r="L109" i="6"/>
  <c r="M109" i="6"/>
  <c r="N109" i="6"/>
  <c r="A108" i="5"/>
  <c r="A109" i="5"/>
  <c r="A108" i="4"/>
  <c r="A109" i="4"/>
  <c r="A108" i="3"/>
  <c r="G108" i="3"/>
  <c r="H108" i="3"/>
  <c r="I108" i="3"/>
  <c r="I108" i="8" s="1"/>
  <c r="I96" i="3"/>
  <c r="J108" i="3"/>
  <c r="K108" i="3"/>
  <c r="L108" i="3"/>
  <c r="N108" i="3"/>
  <c r="A109" i="3"/>
  <c r="H109" i="3"/>
  <c r="I109" i="3"/>
  <c r="J109" i="3"/>
  <c r="K109" i="3"/>
  <c r="L109" i="3"/>
  <c r="L121" i="8" s="1"/>
  <c r="M109" i="3"/>
  <c r="N109" i="3"/>
  <c r="O108" i="2"/>
  <c r="F108" i="4"/>
  <c r="O109" i="2"/>
  <c r="J109" i="4"/>
  <c r="B106" i="12"/>
  <c r="C106" i="12"/>
  <c r="D106" i="12"/>
  <c r="D118" i="15" s="1"/>
  <c r="E106" i="12"/>
  <c r="F106" i="12"/>
  <c r="G106" i="12"/>
  <c r="G118" i="15" s="1"/>
  <c r="H106" i="12"/>
  <c r="I106" i="12"/>
  <c r="J106" i="12"/>
  <c r="K106" i="12"/>
  <c r="L106" i="12"/>
  <c r="L118" i="15" s="1"/>
  <c r="M106" i="12"/>
  <c r="N106" i="12"/>
  <c r="O106" i="12"/>
  <c r="P106" i="12"/>
  <c r="Q106" i="12"/>
  <c r="R106" i="12"/>
  <c r="S106" i="12"/>
  <c r="T106" i="12"/>
  <c r="T118" i="15" s="1"/>
  <c r="U106" i="12"/>
  <c r="V106" i="12"/>
  <c r="W106" i="12"/>
  <c r="W106" i="16" s="1"/>
  <c r="X106" i="12"/>
  <c r="Y106" i="12"/>
  <c r="Z106" i="12"/>
  <c r="AA106" i="12"/>
  <c r="AB106" i="12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106" i="10"/>
  <c r="A106" i="11" s="1"/>
  <c r="A107" i="9"/>
  <c r="G107" i="9"/>
  <c r="H107" i="9"/>
  <c r="I107" i="9"/>
  <c r="J107" i="9"/>
  <c r="K107" i="9"/>
  <c r="L107" i="9"/>
  <c r="M107" i="9"/>
  <c r="N107" i="9"/>
  <c r="A107" i="8"/>
  <c r="A107" i="7"/>
  <c r="B107" i="7"/>
  <c r="F107" i="7"/>
  <c r="G107" i="7"/>
  <c r="H107" i="7"/>
  <c r="I107" i="7"/>
  <c r="J107" i="7"/>
  <c r="K107" i="7"/>
  <c r="L107" i="7"/>
  <c r="M107" i="7"/>
  <c r="N107" i="7"/>
  <c r="A107" i="6"/>
  <c r="F107" i="6"/>
  <c r="G107" i="6"/>
  <c r="H107" i="6"/>
  <c r="I107" i="6"/>
  <c r="J107" i="6"/>
  <c r="K107" i="6"/>
  <c r="L107" i="6"/>
  <c r="M107" i="6"/>
  <c r="N107" i="6"/>
  <c r="A107" i="5"/>
  <c r="A107" i="4"/>
  <c r="A107" i="3"/>
  <c r="G107" i="3"/>
  <c r="O101" i="2"/>
  <c r="O102" i="2"/>
  <c r="O103" i="2"/>
  <c r="O107" i="3" s="1"/>
  <c r="O104" i="2"/>
  <c r="O105" i="2"/>
  <c r="O106" i="2"/>
  <c r="K106" i="4" s="1"/>
  <c r="O107" i="2"/>
  <c r="H107" i="3"/>
  <c r="I107" i="3"/>
  <c r="J107" i="3"/>
  <c r="K107" i="3"/>
  <c r="L107" i="3"/>
  <c r="M107" i="3"/>
  <c r="N107" i="3"/>
  <c r="B105" i="12"/>
  <c r="C105" i="12"/>
  <c r="D105" i="12"/>
  <c r="D105" i="16" s="1"/>
  <c r="E105" i="12"/>
  <c r="F105" i="12"/>
  <c r="G105" i="12"/>
  <c r="G105" i="16" s="1"/>
  <c r="H105" i="12"/>
  <c r="I105" i="12"/>
  <c r="J105" i="12"/>
  <c r="K105" i="12"/>
  <c r="L105" i="12"/>
  <c r="L105" i="16" s="1"/>
  <c r="M105" i="12"/>
  <c r="N105" i="12"/>
  <c r="O105" i="12"/>
  <c r="O105" i="16" s="1"/>
  <c r="P105" i="12"/>
  <c r="Q105" i="12"/>
  <c r="R105" i="12"/>
  <c r="S105" i="12"/>
  <c r="T105" i="12"/>
  <c r="T117" i="15" s="1"/>
  <c r="U105" i="12"/>
  <c r="U117" i="15"/>
  <c r="V105" i="12"/>
  <c r="W105" i="12"/>
  <c r="X105" i="12"/>
  <c r="Y105" i="12"/>
  <c r="Z105" i="12"/>
  <c r="AA105" i="12"/>
  <c r="AB105" i="12"/>
  <c r="AB117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106" i="9"/>
  <c r="G106" i="9"/>
  <c r="H106" i="9"/>
  <c r="I106" i="9"/>
  <c r="J106" i="9"/>
  <c r="K106" i="9"/>
  <c r="L106" i="9"/>
  <c r="M106" i="9"/>
  <c r="N106" i="9"/>
  <c r="A106" i="8"/>
  <c r="A106" i="7"/>
  <c r="C106" i="7"/>
  <c r="F106" i="7"/>
  <c r="G106" i="7"/>
  <c r="H106" i="7"/>
  <c r="I106" i="7"/>
  <c r="J106" i="7"/>
  <c r="K106" i="7"/>
  <c r="L106" i="7"/>
  <c r="M106" i="7"/>
  <c r="N106" i="7"/>
  <c r="A106" i="6"/>
  <c r="G106" i="6"/>
  <c r="H106" i="6"/>
  <c r="I106" i="6"/>
  <c r="J106" i="6"/>
  <c r="K106" i="6"/>
  <c r="L106" i="6"/>
  <c r="M106" i="6"/>
  <c r="N106" i="6"/>
  <c r="A106" i="5"/>
  <c r="A106" i="4"/>
  <c r="A106" i="3"/>
  <c r="G106" i="3"/>
  <c r="G106" i="8" s="1"/>
  <c r="G94" i="3"/>
  <c r="H106" i="3"/>
  <c r="I106" i="3"/>
  <c r="J106" i="3"/>
  <c r="K106" i="3"/>
  <c r="L106" i="3"/>
  <c r="M106" i="3"/>
  <c r="N106" i="3"/>
  <c r="A105" i="10"/>
  <c r="A105" i="11" s="1"/>
  <c r="B104" i="12"/>
  <c r="C104" i="12"/>
  <c r="D104" i="12"/>
  <c r="E104" i="12"/>
  <c r="F104" i="12"/>
  <c r="G104" i="12"/>
  <c r="H104" i="12"/>
  <c r="H116" i="15"/>
  <c r="I104" i="12"/>
  <c r="I116" i="15" s="1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Y116" i="15" s="1"/>
  <c r="Z104" i="12"/>
  <c r="AA104" i="12"/>
  <c r="AB104" i="12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104" i="10"/>
  <c r="A105" i="9"/>
  <c r="G105" i="9"/>
  <c r="H105" i="9"/>
  <c r="I105" i="9"/>
  <c r="J105" i="9"/>
  <c r="K105" i="9"/>
  <c r="L105" i="9"/>
  <c r="M105" i="9"/>
  <c r="N105" i="9"/>
  <c r="A105" i="8"/>
  <c r="A105" i="7"/>
  <c r="D105" i="7"/>
  <c r="G105" i="7"/>
  <c r="H105" i="7"/>
  <c r="I105" i="7"/>
  <c r="J105" i="7"/>
  <c r="K105" i="7"/>
  <c r="L105" i="7"/>
  <c r="M105" i="7"/>
  <c r="N105" i="7"/>
  <c r="A105" i="6"/>
  <c r="G105" i="6"/>
  <c r="H105" i="6"/>
  <c r="I105" i="6"/>
  <c r="J105" i="6"/>
  <c r="K105" i="6"/>
  <c r="L105" i="6"/>
  <c r="M105" i="6"/>
  <c r="N105" i="6"/>
  <c r="A105" i="5"/>
  <c r="A105" i="4"/>
  <c r="A105" i="3"/>
  <c r="G105" i="3"/>
  <c r="H105" i="3"/>
  <c r="I105" i="3"/>
  <c r="J105" i="3"/>
  <c r="K105" i="3"/>
  <c r="L105" i="3"/>
  <c r="M105" i="3"/>
  <c r="N105" i="3"/>
  <c r="B103" i="12"/>
  <c r="C103" i="12"/>
  <c r="D103" i="12"/>
  <c r="E103" i="12"/>
  <c r="E103" i="16" s="1"/>
  <c r="F103" i="12"/>
  <c r="G103" i="12"/>
  <c r="H103" i="12"/>
  <c r="H115" i="15" s="1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U103" i="16" s="1"/>
  <c r="V103" i="12"/>
  <c r="W103" i="12"/>
  <c r="X103" i="12"/>
  <c r="X103" i="16" s="1"/>
  <c r="Y103" i="12"/>
  <c r="Z103" i="12"/>
  <c r="AA103" i="12"/>
  <c r="AB103" i="12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103" i="10"/>
  <c r="A104" i="9"/>
  <c r="G104" i="9"/>
  <c r="H104" i="9"/>
  <c r="I104" i="9"/>
  <c r="J104" i="9"/>
  <c r="K104" i="9"/>
  <c r="L104" i="9"/>
  <c r="M104" i="9"/>
  <c r="N104" i="9"/>
  <c r="A104" i="8"/>
  <c r="A104" i="7"/>
  <c r="E104" i="7"/>
  <c r="G104" i="7"/>
  <c r="H104" i="7"/>
  <c r="I104" i="7"/>
  <c r="J104" i="7"/>
  <c r="K104" i="7"/>
  <c r="L104" i="7"/>
  <c r="M104" i="7"/>
  <c r="N104" i="7"/>
  <c r="A104" i="6"/>
  <c r="B104" i="6"/>
  <c r="G104" i="6"/>
  <c r="H104" i="6"/>
  <c r="I104" i="6"/>
  <c r="J104" i="6"/>
  <c r="K104" i="6"/>
  <c r="L104" i="6"/>
  <c r="M104" i="6"/>
  <c r="N104" i="6"/>
  <c r="A104" i="5"/>
  <c r="A104" i="4"/>
  <c r="A104" i="3"/>
  <c r="G104" i="3"/>
  <c r="G104" i="8" s="1"/>
  <c r="G92" i="3"/>
  <c r="G92" i="8" s="1"/>
  <c r="H104" i="3"/>
  <c r="I104" i="3"/>
  <c r="J104" i="3"/>
  <c r="K104" i="3"/>
  <c r="K104" i="8" s="1"/>
  <c r="L104" i="3"/>
  <c r="M104" i="3"/>
  <c r="M104" i="8" s="1"/>
  <c r="M92" i="3"/>
  <c r="N104" i="3"/>
  <c r="B102" i="12"/>
  <c r="C102" i="12"/>
  <c r="D102" i="12"/>
  <c r="E102" i="12"/>
  <c r="F102" i="12"/>
  <c r="G102" i="12"/>
  <c r="G114" i="15" s="1"/>
  <c r="H102" i="12"/>
  <c r="I102" i="12"/>
  <c r="I114" i="15" s="1"/>
  <c r="J102" i="12"/>
  <c r="K102" i="12"/>
  <c r="L102" i="12"/>
  <c r="M102" i="12"/>
  <c r="N102" i="12"/>
  <c r="O102" i="12"/>
  <c r="P102" i="12"/>
  <c r="Q102" i="12"/>
  <c r="R102" i="12"/>
  <c r="S102" i="12"/>
  <c r="S114" i="15" s="1"/>
  <c r="T102" i="12"/>
  <c r="U102" i="12"/>
  <c r="V102" i="12"/>
  <c r="V114" i="15" s="1"/>
  <c r="W102" i="12"/>
  <c r="X102" i="12"/>
  <c r="Y102" i="12"/>
  <c r="Z102" i="12"/>
  <c r="AA102" i="12"/>
  <c r="AA114" i="15" s="1"/>
  <c r="AB102" i="12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102" i="10"/>
  <c r="A102" i="13" s="1"/>
  <c r="A102" i="14" s="1"/>
  <c r="A102" i="15" s="1"/>
  <c r="A102" i="12" s="1"/>
  <c r="A102" i="16" s="1"/>
  <c r="A103" i="9"/>
  <c r="G103" i="9"/>
  <c r="H103" i="9"/>
  <c r="I103" i="9"/>
  <c r="J103" i="9"/>
  <c r="K103" i="9"/>
  <c r="L103" i="9"/>
  <c r="M103" i="9"/>
  <c r="N103" i="9"/>
  <c r="A103" i="8"/>
  <c r="A103" i="7"/>
  <c r="B103" i="7"/>
  <c r="F103" i="7"/>
  <c r="G103" i="7"/>
  <c r="H103" i="7"/>
  <c r="I103" i="7"/>
  <c r="J103" i="7"/>
  <c r="K103" i="7"/>
  <c r="L103" i="7"/>
  <c r="M103" i="7"/>
  <c r="N103" i="7"/>
  <c r="A103" i="6"/>
  <c r="F103" i="6"/>
  <c r="G103" i="6"/>
  <c r="H103" i="6"/>
  <c r="I103" i="6"/>
  <c r="J103" i="6"/>
  <c r="K103" i="6"/>
  <c r="L103" i="6"/>
  <c r="M103" i="6"/>
  <c r="N103" i="6"/>
  <c r="A103" i="5"/>
  <c r="A103" i="4"/>
  <c r="A103" i="3"/>
  <c r="C103" i="3"/>
  <c r="H103" i="3"/>
  <c r="I103" i="3"/>
  <c r="J103" i="3"/>
  <c r="K103" i="3"/>
  <c r="K115" i="8"/>
  <c r="L103" i="3"/>
  <c r="L115" i="8"/>
  <c r="M103" i="3"/>
  <c r="M115" i="8"/>
  <c r="N103" i="3"/>
  <c r="B101" i="12"/>
  <c r="C101" i="12"/>
  <c r="D101" i="12"/>
  <c r="E101" i="12"/>
  <c r="F101" i="12"/>
  <c r="F113" i="15" s="1"/>
  <c r="G101" i="12"/>
  <c r="H101" i="12"/>
  <c r="I101" i="12"/>
  <c r="J101" i="12"/>
  <c r="K101" i="12"/>
  <c r="K113" i="15" s="1"/>
  <c r="L101" i="12"/>
  <c r="M101" i="12"/>
  <c r="N101" i="12"/>
  <c r="N113" i="15" s="1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101" i="10"/>
  <c r="A101" i="13"/>
  <c r="A101" i="14" s="1"/>
  <c r="A101" i="15" s="1"/>
  <c r="A101" i="12"/>
  <c r="A101" i="16" s="1"/>
  <c r="A102" i="9"/>
  <c r="G102" i="9"/>
  <c r="H102" i="9"/>
  <c r="I102" i="9"/>
  <c r="J102" i="9"/>
  <c r="K102" i="9"/>
  <c r="L102" i="9"/>
  <c r="M102" i="9"/>
  <c r="N102" i="9"/>
  <c r="A102" i="8"/>
  <c r="A102" i="7"/>
  <c r="B102" i="7"/>
  <c r="G102" i="7"/>
  <c r="H102" i="7"/>
  <c r="I102" i="7"/>
  <c r="J102" i="7"/>
  <c r="K102" i="7"/>
  <c r="L102" i="7"/>
  <c r="M102" i="7"/>
  <c r="N102" i="7"/>
  <c r="A102" i="6"/>
  <c r="G102" i="6"/>
  <c r="H102" i="6"/>
  <c r="I102" i="6"/>
  <c r="J102" i="6"/>
  <c r="K102" i="6"/>
  <c r="L102" i="6"/>
  <c r="M102" i="6"/>
  <c r="N102" i="6"/>
  <c r="A102" i="5"/>
  <c r="A102" i="4"/>
  <c r="A102" i="3"/>
  <c r="F102" i="3"/>
  <c r="G102" i="3"/>
  <c r="H102" i="3"/>
  <c r="I102" i="3"/>
  <c r="I90" i="3"/>
  <c r="I102" i="8"/>
  <c r="J102" i="3"/>
  <c r="K102" i="3"/>
  <c r="L102" i="3"/>
  <c r="M102" i="3"/>
  <c r="N102" i="3"/>
  <c r="AB100" i="12"/>
  <c r="AA100" i="12"/>
  <c r="Z100" i="12"/>
  <c r="Y100" i="12"/>
  <c r="X100" i="12"/>
  <c r="W100" i="12"/>
  <c r="V100" i="12"/>
  <c r="V112" i="15" s="1"/>
  <c r="U100" i="12"/>
  <c r="T100" i="12"/>
  <c r="S100" i="12"/>
  <c r="S112" i="15" s="1"/>
  <c r="R100" i="12"/>
  <c r="Q100" i="12"/>
  <c r="P100" i="12"/>
  <c r="O100" i="12"/>
  <c r="N100" i="12"/>
  <c r="M100" i="12"/>
  <c r="L100" i="12"/>
  <c r="L112" i="15" s="1"/>
  <c r="K100" i="12"/>
  <c r="K112" i="15"/>
  <c r="J100" i="12"/>
  <c r="I100" i="12"/>
  <c r="H100" i="12"/>
  <c r="H100" i="16" s="1"/>
  <c r="G100" i="12"/>
  <c r="F100" i="12"/>
  <c r="E100" i="12"/>
  <c r="C100" i="12"/>
  <c r="C112" i="15"/>
  <c r="B100" i="12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F100" i="11"/>
  <c r="P100" i="11"/>
  <c r="Z100" i="11"/>
  <c r="H100" i="11"/>
  <c r="U99" i="11"/>
  <c r="A100" i="10"/>
  <c r="A100" i="11" s="1"/>
  <c r="C99" i="14"/>
  <c r="E99" i="15"/>
  <c r="G99" i="14"/>
  <c r="I99" i="15"/>
  <c r="K99" i="14"/>
  <c r="A99" i="10"/>
  <c r="A99" i="13"/>
  <c r="A99" i="14" s="1"/>
  <c r="A99" i="15" s="1"/>
  <c r="A99" i="12"/>
  <c r="A99" i="16" s="1"/>
  <c r="A101" i="9"/>
  <c r="G101" i="9"/>
  <c r="H101" i="9"/>
  <c r="I101" i="9"/>
  <c r="J101" i="9"/>
  <c r="K101" i="9"/>
  <c r="L101" i="9"/>
  <c r="M101" i="9"/>
  <c r="N101" i="9"/>
  <c r="A101" i="8"/>
  <c r="A101" i="7"/>
  <c r="G101" i="7"/>
  <c r="H101" i="7"/>
  <c r="I101" i="7"/>
  <c r="J101" i="7"/>
  <c r="K101" i="7"/>
  <c r="L101" i="7"/>
  <c r="M101" i="7"/>
  <c r="N101" i="7"/>
  <c r="A101" i="6"/>
  <c r="G101" i="6"/>
  <c r="H101" i="6"/>
  <c r="I101" i="6"/>
  <c r="J101" i="6"/>
  <c r="K101" i="6"/>
  <c r="L101" i="6"/>
  <c r="M101" i="6"/>
  <c r="N101" i="6"/>
  <c r="A101" i="5"/>
  <c r="A101" i="4"/>
  <c r="N101" i="3"/>
  <c r="N89" i="3"/>
  <c r="N89" i="8" s="1"/>
  <c r="M101" i="3"/>
  <c r="M113" i="8" s="1"/>
  <c r="L101" i="3"/>
  <c r="K101" i="3"/>
  <c r="J101" i="3"/>
  <c r="I101" i="3"/>
  <c r="I113" i="8"/>
  <c r="H101" i="3"/>
  <c r="G101" i="3"/>
  <c r="F101" i="3"/>
  <c r="D101" i="3"/>
  <c r="O101" i="3"/>
  <c r="D101" i="5"/>
  <c r="N100" i="3"/>
  <c r="M100" i="3"/>
  <c r="M100" i="8" s="1"/>
  <c r="L100" i="3"/>
  <c r="L100" i="8" s="1"/>
  <c r="K100" i="3"/>
  <c r="K100" i="8" s="1"/>
  <c r="J100" i="3"/>
  <c r="I100" i="3"/>
  <c r="I100" i="8"/>
  <c r="H100" i="3"/>
  <c r="H112" i="8"/>
  <c r="G100" i="3"/>
  <c r="G100" i="8"/>
  <c r="N99" i="3"/>
  <c r="N99" i="8"/>
  <c r="M99" i="3"/>
  <c r="K99" i="3"/>
  <c r="J99" i="3"/>
  <c r="I99" i="8"/>
  <c r="H99" i="3"/>
  <c r="H99" i="8"/>
  <c r="G99" i="3"/>
  <c r="N98" i="3"/>
  <c r="M98" i="3"/>
  <c r="L98" i="3"/>
  <c r="K98" i="3"/>
  <c r="K98" i="8"/>
  <c r="J98" i="3"/>
  <c r="I98" i="3"/>
  <c r="H98" i="3"/>
  <c r="G98" i="3"/>
  <c r="G98" i="8"/>
  <c r="N97" i="3"/>
  <c r="M97" i="3"/>
  <c r="M97" i="8"/>
  <c r="L97" i="3"/>
  <c r="K97" i="3"/>
  <c r="J97" i="3"/>
  <c r="I97" i="3"/>
  <c r="O89" i="2"/>
  <c r="O90" i="2"/>
  <c r="O91" i="2"/>
  <c r="O92" i="2"/>
  <c r="O93" i="2"/>
  <c r="O94" i="2"/>
  <c r="O95" i="2"/>
  <c r="O96" i="2"/>
  <c r="O97" i="2"/>
  <c r="F97" i="4" s="1"/>
  <c r="O97" i="3"/>
  <c r="H97" i="3"/>
  <c r="G97" i="3"/>
  <c r="F97" i="3"/>
  <c r="N96" i="3"/>
  <c r="N96" i="8"/>
  <c r="M96" i="3"/>
  <c r="L96" i="3"/>
  <c r="L96" i="8" s="1"/>
  <c r="K96" i="3"/>
  <c r="K96" i="8" s="1"/>
  <c r="J96" i="3"/>
  <c r="H96" i="3"/>
  <c r="G96" i="3"/>
  <c r="G96" i="8"/>
  <c r="F96" i="3"/>
  <c r="F96" i="8" s="1"/>
  <c r="N95" i="3"/>
  <c r="N95" i="8" s="1"/>
  <c r="M95" i="3"/>
  <c r="M95" i="8"/>
  <c r="L95" i="3"/>
  <c r="L95" i="8"/>
  <c r="K95" i="3"/>
  <c r="J95" i="3"/>
  <c r="J95" i="8" s="1"/>
  <c r="I95" i="3"/>
  <c r="I95" i="8" s="1"/>
  <c r="H95" i="3"/>
  <c r="H95" i="8" s="1"/>
  <c r="G95" i="3"/>
  <c r="G95" i="8"/>
  <c r="N94" i="3"/>
  <c r="N94" i="8" s="1"/>
  <c r="M94" i="3"/>
  <c r="M94" i="8" s="1"/>
  <c r="L94" i="3"/>
  <c r="L106" i="8" s="1"/>
  <c r="K94" i="3"/>
  <c r="J94" i="3"/>
  <c r="I94" i="3"/>
  <c r="I94" i="8" s="1"/>
  <c r="H94" i="3"/>
  <c r="N93" i="3"/>
  <c r="N93" i="8"/>
  <c r="M93" i="3"/>
  <c r="L93" i="3"/>
  <c r="L105" i="8"/>
  <c r="K93" i="3"/>
  <c r="J93" i="3"/>
  <c r="J93" i="8"/>
  <c r="I93" i="3"/>
  <c r="I105" i="8"/>
  <c r="H93" i="3"/>
  <c r="G93" i="3"/>
  <c r="G93" i="8"/>
  <c r="N92" i="3"/>
  <c r="L92" i="3"/>
  <c r="L92" i="8" s="1"/>
  <c r="K92" i="3"/>
  <c r="J92" i="3"/>
  <c r="J92" i="8"/>
  <c r="I92" i="3"/>
  <c r="H92" i="3"/>
  <c r="N91" i="3"/>
  <c r="M91" i="3"/>
  <c r="L91" i="3"/>
  <c r="K91" i="3"/>
  <c r="K103" i="8"/>
  <c r="J91" i="3"/>
  <c r="I91" i="3"/>
  <c r="H91" i="3"/>
  <c r="H91" i="8"/>
  <c r="G91" i="3"/>
  <c r="N90" i="3"/>
  <c r="N90" i="8"/>
  <c r="M90" i="3"/>
  <c r="L90" i="3"/>
  <c r="K90" i="3"/>
  <c r="J90" i="3"/>
  <c r="I90" i="8"/>
  <c r="H90" i="3"/>
  <c r="G90" i="3"/>
  <c r="M89" i="3"/>
  <c r="L89" i="3"/>
  <c r="K89" i="3"/>
  <c r="J89" i="3"/>
  <c r="J89" i="8" s="1"/>
  <c r="I89" i="3"/>
  <c r="H89" i="3"/>
  <c r="H89" i="8"/>
  <c r="G89" i="3"/>
  <c r="G89" i="8"/>
  <c r="B89" i="3"/>
  <c r="A89" i="3"/>
  <c r="A101" i="3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B99" i="12"/>
  <c r="C99" i="12"/>
  <c r="D99" i="12"/>
  <c r="E99" i="12"/>
  <c r="F99" i="12"/>
  <c r="G99" i="12"/>
  <c r="H99" i="12"/>
  <c r="I99" i="12"/>
  <c r="J99" i="12"/>
  <c r="K99" i="12"/>
  <c r="K99" i="16" s="1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A99" i="16" s="1"/>
  <c r="AB99" i="12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B99" i="15"/>
  <c r="D99" i="15"/>
  <c r="F99" i="15"/>
  <c r="H99" i="15"/>
  <c r="J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B99" i="14"/>
  <c r="D99" i="14"/>
  <c r="F99" i="14"/>
  <c r="H99" i="14"/>
  <c r="J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B99" i="13"/>
  <c r="D99" i="13"/>
  <c r="F99" i="13"/>
  <c r="H99" i="13"/>
  <c r="J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99" i="11"/>
  <c r="A98" i="10"/>
  <c r="A99" i="9"/>
  <c r="G99" i="9"/>
  <c r="H99" i="9"/>
  <c r="I99" i="9"/>
  <c r="J99" i="9"/>
  <c r="K99" i="9"/>
  <c r="L99" i="9"/>
  <c r="M99" i="9"/>
  <c r="N99" i="9"/>
  <c r="A100" i="9"/>
  <c r="G100" i="9"/>
  <c r="H100" i="9"/>
  <c r="I100" i="9"/>
  <c r="J100" i="9"/>
  <c r="K100" i="9"/>
  <c r="L100" i="9"/>
  <c r="M100" i="9"/>
  <c r="N100" i="9"/>
  <c r="A99" i="8"/>
  <c r="A100" i="8"/>
  <c r="A99" i="7"/>
  <c r="G99" i="7"/>
  <c r="H99" i="7"/>
  <c r="I99" i="7"/>
  <c r="J99" i="7"/>
  <c r="K99" i="7"/>
  <c r="L99" i="7"/>
  <c r="M99" i="7"/>
  <c r="N99" i="7"/>
  <c r="A100" i="7"/>
  <c r="E100" i="7"/>
  <c r="G100" i="7"/>
  <c r="H100" i="7"/>
  <c r="I100" i="7"/>
  <c r="J100" i="7"/>
  <c r="K100" i="7"/>
  <c r="L100" i="7"/>
  <c r="M100" i="7"/>
  <c r="N100" i="7"/>
  <c r="A99" i="6"/>
  <c r="F99" i="6"/>
  <c r="G99" i="6"/>
  <c r="H99" i="6"/>
  <c r="I99" i="6"/>
  <c r="J99" i="6"/>
  <c r="K99" i="6"/>
  <c r="L99" i="6"/>
  <c r="M99" i="6"/>
  <c r="N99" i="6"/>
  <c r="A100" i="6"/>
  <c r="G100" i="6"/>
  <c r="H100" i="6"/>
  <c r="I100" i="6"/>
  <c r="J100" i="6"/>
  <c r="K100" i="6"/>
  <c r="L100" i="6"/>
  <c r="M100" i="6"/>
  <c r="N100" i="6"/>
  <c r="A99" i="5"/>
  <c r="A100" i="5"/>
  <c r="A99" i="4"/>
  <c r="A100" i="4"/>
  <c r="A99" i="3"/>
  <c r="A100" i="3"/>
  <c r="O99" i="2"/>
  <c r="O100" i="2"/>
  <c r="J100" i="4" s="1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P96" i="16" s="1"/>
  <c r="Q96" i="12"/>
  <c r="R96" i="12"/>
  <c r="S96" i="12"/>
  <c r="T96" i="12"/>
  <c r="U96" i="12"/>
  <c r="U96" i="16" s="1"/>
  <c r="V96" i="12"/>
  <c r="W96" i="12"/>
  <c r="X96" i="12"/>
  <c r="Y96" i="12"/>
  <c r="Z96" i="12"/>
  <c r="AA96" i="12"/>
  <c r="A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96" i="10"/>
  <c r="A97" i="10"/>
  <c r="A97" i="9"/>
  <c r="G97" i="9"/>
  <c r="H97" i="9"/>
  <c r="I97" i="9"/>
  <c r="J97" i="9"/>
  <c r="K97" i="9"/>
  <c r="L97" i="9"/>
  <c r="M97" i="9"/>
  <c r="N97" i="9"/>
  <c r="A98" i="9"/>
  <c r="G98" i="9"/>
  <c r="H98" i="9"/>
  <c r="I98" i="9"/>
  <c r="J98" i="9"/>
  <c r="K98" i="9"/>
  <c r="L98" i="9"/>
  <c r="M98" i="9"/>
  <c r="N98" i="9"/>
  <c r="A97" i="8"/>
  <c r="A98" i="8"/>
  <c r="N98" i="8"/>
  <c r="A97" i="7"/>
  <c r="F97" i="7"/>
  <c r="G97" i="7"/>
  <c r="H97" i="7"/>
  <c r="I97" i="7"/>
  <c r="J97" i="7"/>
  <c r="K97" i="7"/>
  <c r="L97" i="7"/>
  <c r="M97" i="7"/>
  <c r="N97" i="7"/>
  <c r="A98" i="7"/>
  <c r="F98" i="7"/>
  <c r="G98" i="7"/>
  <c r="H98" i="7"/>
  <c r="I98" i="7"/>
  <c r="J98" i="7"/>
  <c r="K98" i="7"/>
  <c r="L98" i="7"/>
  <c r="M98" i="7"/>
  <c r="N98" i="7"/>
  <c r="A97" i="6"/>
  <c r="F97" i="6"/>
  <c r="G97" i="6"/>
  <c r="H97" i="6"/>
  <c r="I97" i="6"/>
  <c r="J97" i="6"/>
  <c r="K97" i="6"/>
  <c r="L97" i="6"/>
  <c r="M97" i="6"/>
  <c r="N97" i="6"/>
  <c r="A98" i="6"/>
  <c r="C98" i="6"/>
  <c r="G98" i="6"/>
  <c r="H98" i="6"/>
  <c r="I98" i="6"/>
  <c r="J98" i="6"/>
  <c r="K98" i="6"/>
  <c r="L98" i="6"/>
  <c r="M98" i="6"/>
  <c r="N98" i="6"/>
  <c r="A97" i="5"/>
  <c r="A98" i="5"/>
  <c r="A98" i="4"/>
  <c r="A97" i="4"/>
  <c r="A97" i="3"/>
  <c r="A98" i="3"/>
  <c r="O98" i="2"/>
  <c r="D98" i="4"/>
  <c r="B94" i="12"/>
  <c r="C94" i="12"/>
  <c r="D94" i="12"/>
  <c r="E94" i="12"/>
  <c r="F94" i="12"/>
  <c r="G94" i="12"/>
  <c r="H94" i="12"/>
  <c r="I94" i="12"/>
  <c r="J94" i="12"/>
  <c r="K94" i="12"/>
  <c r="L94" i="12"/>
  <c r="L94" i="16" s="1"/>
  <c r="M94" i="12"/>
  <c r="N94" i="12"/>
  <c r="O94" i="12"/>
  <c r="P94" i="12"/>
  <c r="Q94" i="12"/>
  <c r="Q94" i="16" s="1"/>
  <c r="R94" i="12"/>
  <c r="S94" i="12"/>
  <c r="T94" i="12"/>
  <c r="U94" i="12"/>
  <c r="V94" i="12"/>
  <c r="W94" i="12"/>
  <c r="X94" i="12"/>
  <c r="Y94" i="12"/>
  <c r="Z94" i="12"/>
  <c r="AA94" i="12"/>
  <c r="AB94" i="12"/>
  <c r="AB94" i="16" s="1"/>
  <c r="B95" i="12"/>
  <c r="C95" i="12"/>
  <c r="D95" i="12"/>
  <c r="E95" i="12"/>
  <c r="F95" i="12"/>
  <c r="F95" i="16" s="1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94" i="10"/>
  <c r="A94" i="13" s="1"/>
  <c r="A94" i="14" s="1"/>
  <c r="A94" i="15" s="1"/>
  <c r="A94" i="12" s="1"/>
  <c r="A94" i="16" s="1"/>
  <c r="A95" i="10"/>
  <c r="A95" i="9"/>
  <c r="G95" i="9"/>
  <c r="H95" i="9"/>
  <c r="I95" i="9"/>
  <c r="J95" i="9"/>
  <c r="K95" i="9"/>
  <c r="L95" i="9"/>
  <c r="M95" i="9"/>
  <c r="N95" i="9"/>
  <c r="A96" i="9"/>
  <c r="G96" i="9"/>
  <c r="H96" i="9"/>
  <c r="I96" i="9"/>
  <c r="J96" i="9"/>
  <c r="K96" i="9"/>
  <c r="L96" i="9"/>
  <c r="M96" i="9"/>
  <c r="N96" i="9"/>
  <c r="A95" i="8"/>
  <c r="A96" i="8"/>
  <c r="A95" i="7"/>
  <c r="D95" i="7"/>
  <c r="F95" i="7"/>
  <c r="G95" i="7"/>
  <c r="H95" i="7"/>
  <c r="I95" i="7"/>
  <c r="J95" i="7"/>
  <c r="K95" i="7"/>
  <c r="L95" i="7"/>
  <c r="M95" i="7"/>
  <c r="N95" i="7"/>
  <c r="A96" i="7"/>
  <c r="E96" i="7"/>
  <c r="G96" i="7"/>
  <c r="H96" i="7"/>
  <c r="I96" i="7"/>
  <c r="J96" i="7"/>
  <c r="K96" i="7"/>
  <c r="L96" i="7"/>
  <c r="M96" i="7"/>
  <c r="N96" i="7"/>
  <c r="A95" i="6"/>
  <c r="F95" i="6"/>
  <c r="G95" i="6"/>
  <c r="H95" i="6"/>
  <c r="I95" i="6"/>
  <c r="J95" i="6"/>
  <c r="K95" i="6"/>
  <c r="L95" i="6"/>
  <c r="M95" i="6"/>
  <c r="N95" i="6"/>
  <c r="A96" i="6"/>
  <c r="G96" i="6"/>
  <c r="H96" i="6"/>
  <c r="I96" i="6"/>
  <c r="J96" i="6"/>
  <c r="K96" i="6"/>
  <c r="L96" i="6"/>
  <c r="M96" i="6"/>
  <c r="N96" i="6"/>
  <c r="A95" i="5"/>
  <c r="A96" i="5"/>
  <c r="A95" i="4"/>
  <c r="A96" i="4"/>
  <c r="A95" i="3"/>
  <c r="A96" i="3"/>
  <c r="F95" i="4"/>
  <c r="AB93" i="15"/>
  <c r="B93" i="12"/>
  <c r="C93" i="12"/>
  <c r="D93" i="12"/>
  <c r="D93" i="16" s="1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T93" i="16" s="1"/>
  <c r="U93" i="12"/>
  <c r="V93" i="12"/>
  <c r="W93" i="12"/>
  <c r="X93" i="12"/>
  <c r="Y93" i="12"/>
  <c r="Y93" i="16" s="1"/>
  <c r="Z93" i="12"/>
  <c r="AA93" i="12"/>
  <c r="AB93" i="12"/>
  <c r="AB93" i="16" s="1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93" i="10"/>
  <c r="A94" i="9"/>
  <c r="G94" i="9"/>
  <c r="H94" i="9"/>
  <c r="I94" i="9"/>
  <c r="J94" i="9"/>
  <c r="K94" i="9"/>
  <c r="L94" i="9"/>
  <c r="M94" i="9"/>
  <c r="N94" i="9"/>
  <c r="A94" i="8"/>
  <c r="A94" i="7"/>
  <c r="B94" i="7"/>
  <c r="E94" i="7"/>
  <c r="F94" i="7"/>
  <c r="G94" i="7"/>
  <c r="H94" i="7"/>
  <c r="I94" i="7"/>
  <c r="J94" i="7"/>
  <c r="K94" i="7"/>
  <c r="L94" i="7"/>
  <c r="M94" i="7"/>
  <c r="N94" i="7"/>
  <c r="A94" i="6"/>
  <c r="B94" i="6"/>
  <c r="D94" i="6"/>
  <c r="F94" i="6"/>
  <c r="G94" i="6"/>
  <c r="H94" i="6"/>
  <c r="I94" i="6"/>
  <c r="J94" i="6"/>
  <c r="K94" i="6"/>
  <c r="L94" i="6"/>
  <c r="M94" i="6"/>
  <c r="N94" i="6"/>
  <c r="A94" i="5"/>
  <c r="A94" i="4"/>
  <c r="A94" i="3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B91" i="12"/>
  <c r="B91" i="16" s="1"/>
  <c r="C91" i="12"/>
  <c r="D91" i="12"/>
  <c r="E91" i="12"/>
  <c r="F91" i="12"/>
  <c r="G91" i="12"/>
  <c r="H91" i="12"/>
  <c r="I91" i="12"/>
  <c r="J91" i="12"/>
  <c r="J91" i="16" s="1"/>
  <c r="K91" i="12"/>
  <c r="L91" i="12"/>
  <c r="M91" i="12"/>
  <c r="N91" i="12"/>
  <c r="O91" i="12"/>
  <c r="P91" i="12"/>
  <c r="Q91" i="12"/>
  <c r="R91" i="12"/>
  <c r="R91" i="16" s="1"/>
  <c r="S91" i="12"/>
  <c r="T91" i="12"/>
  <c r="U91" i="12"/>
  <c r="V91" i="12"/>
  <c r="W91" i="12"/>
  <c r="X91" i="12"/>
  <c r="Y91" i="12"/>
  <c r="Z91" i="12"/>
  <c r="AA91" i="12"/>
  <c r="A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91" i="10"/>
  <c r="A91" i="13" s="1"/>
  <c r="A91" i="14" s="1"/>
  <c r="A91" i="15" s="1"/>
  <c r="A91" i="12"/>
  <c r="A91" i="16" s="1"/>
  <c r="A92" i="10"/>
  <c r="A92" i="11"/>
  <c r="A92" i="9"/>
  <c r="G92" i="9"/>
  <c r="H92" i="9"/>
  <c r="I92" i="9"/>
  <c r="J92" i="9"/>
  <c r="K92" i="9"/>
  <c r="L92" i="9"/>
  <c r="M92" i="9"/>
  <c r="N92" i="9"/>
  <c r="A93" i="9"/>
  <c r="G93" i="9"/>
  <c r="H93" i="9"/>
  <c r="I93" i="9"/>
  <c r="J93" i="9"/>
  <c r="K93" i="9"/>
  <c r="L93" i="9"/>
  <c r="M93" i="9"/>
  <c r="N93" i="9"/>
  <c r="A92" i="8"/>
  <c r="A93" i="8"/>
  <c r="A92" i="7"/>
  <c r="C92" i="7"/>
  <c r="G92" i="7"/>
  <c r="H92" i="7"/>
  <c r="I92" i="7"/>
  <c r="J92" i="7"/>
  <c r="K92" i="7"/>
  <c r="L92" i="7"/>
  <c r="M92" i="7"/>
  <c r="N92" i="7"/>
  <c r="A93" i="7"/>
  <c r="F93" i="7"/>
  <c r="G93" i="7"/>
  <c r="H93" i="7"/>
  <c r="I93" i="7"/>
  <c r="J93" i="7"/>
  <c r="K93" i="7"/>
  <c r="L93" i="7"/>
  <c r="M93" i="7"/>
  <c r="N93" i="7"/>
  <c r="A92" i="6"/>
  <c r="C92" i="6"/>
  <c r="G92" i="6"/>
  <c r="H92" i="6"/>
  <c r="I92" i="6"/>
  <c r="J92" i="6"/>
  <c r="K92" i="6"/>
  <c r="L92" i="6"/>
  <c r="M92" i="6"/>
  <c r="N92" i="6"/>
  <c r="A93" i="6"/>
  <c r="E93" i="6"/>
  <c r="G93" i="6"/>
  <c r="H93" i="6"/>
  <c r="I93" i="6"/>
  <c r="J93" i="6"/>
  <c r="K93" i="6"/>
  <c r="L93" i="6"/>
  <c r="M93" i="6"/>
  <c r="N93" i="6"/>
  <c r="A92" i="5"/>
  <c r="A93" i="5"/>
  <c r="A92" i="4"/>
  <c r="E92" i="4"/>
  <c r="A93" i="4"/>
  <c r="A92" i="3"/>
  <c r="A93" i="3"/>
  <c r="J92" i="4"/>
  <c r="I93" i="4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B90" i="16" s="1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90" i="10"/>
  <c r="A91" i="9"/>
  <c r="G91" i="9"/>
  <c r="H91" i="9"/>
  <c r="I91" i="9"/>
  <c r="J91" i="9"/>
  <c r="K91" i="9"/>
  <c r="L91" i="9"/>
  <c r="M91" i="9"/>
  <c r="N91" i="9"/>
  <c r="A91" i="8"/>
  <c r="A91" i="7"/>
  <c r="D91" i="7"/>
  <c r="E91" i="7"/>
  <c r="F91" i="7"/>
  <c r="G91" i="7"/>
  <c r="H91" i="7"/>
  <c r="I91" i="7"/>
  <c r="J91" i="7"/>
  <c r="K91" i="7"/>
  <c r="L91" i="7"/>
  <c r="M91" i="7"/>
  <c r="N91" i="7"/>
  <c r="A91" i="6"/>
  <c r="D91" i="6"/>
  <c r="F91" i="6"/>
  <c r="G91" i="6"/>
  <c r="H91" i="6"/>
  <c r="I91" i="6"/>
  <c r="J91" i="6"/>
  <c r="K91" i="6"/>
  <c r="L91" i="6"/>
  <c r="M91" i="6"/>
  <c r="N91" i="6"/>
  <c r="A91" i="5"/>
  <c r="A91" i="4"/>
  <c r="A91" i="3"/>
  <c r="H91" i="4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U89" i="11"/>
  <c r="E89" i="11"/>
  <c r="A89" i="10"/>
  <c r="A90" i="9"/>
  <c r="G90" i="9"/>
  <c r="H90" i="9"/>
  <c r="I90" i="9"/>
  <c r="J90" i="9"/>
  <c r="K90" i="9"/>
  <c r="L90" i="9"/>
  <c r="M90" i="9"/>
  <c r="N90" i="9"/>
  <c r="A90" i="8"/>
  <c r="A90" i="7"/>
  <c r="C90" i="7"/>
  <c r="E90" i="7"/>
  <c r="G90" i="7"/>
  <c r="H90" i="7"/>
  <c r="I90" i="7"/>
  <c r="J90" i="7"/>
  <c r="K90" i="7"/>
  <c r="L90" i="7"/>
  <c r="M90" i="7"/>
  <c r="N90" i="7"/>
  <c r="A90" i="6"/>
  <c r="C90" i="6"/>
  <c r="F90" i="6"/>
  <c r="G90" i="6"/>
  <c r="H90" i="6"/>
  <c r="I90" i="6"/>
  <c r="J90" i="6"/>
  <c r="K90" i="6"/>
  <c r="L90" i="6"/>
  <c r="M90" i="6"/>
  <c r="N90" i="6"/>
  <c r="A90" i="5"/>
  <c r="A90" i="4"/>
  <c r="A90" i="3"/>
  <c r="C88" i="12"/>
  <c r="D88" i="12"/>
  <c r="D88" i="16" s="1"/>
  <c r="AC88" i="12"/>
  <c r="E88" i="12"/>
  <c r="F88" i="12"/>
  <c r="G88" i="12"/>
  <c r="G88" i="16" s="1"/>
  <c r="H88" i="12"/>
  <c r="I88" i="12"/>
  <c r="J88" i="12"/>
  <c r="J88" i="16" s="1"/>
  <c r="K88" i="12"/>
  <c r="L88" i="12"/>
  <c r="M88" i="12"/>
  <c r="N88" i="12"/>
  <c r="O88" i="12"/>
  <c r="O88" i="16" s="1"/>
  <c r="P88" i="12"/>
  <c r="Q88" i="12"/>
  <c r="R88" i="12"/>
  <c r="S88" i="12"/>
  <c r="T88" i="12"/>
  <c r="U88" i="12"/>
  <c r="V88" i="12"/>
  <c r="W88" i="12"/>
  <c r="X88" i="12"/>
  <c r="Y88" i="12"/>
  <c r="Z88" i="12"/>
  <c r="Z88" i="16" s="1"/>
  <c r="AA88" i="12"/>
  <c r="AB88" i="12"/>
  <c r="B88" i="12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C88" i="15"/>
  <c r="B88" i="15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88" i="10"/>
  <c r="A88" i="13" s="1"/>
  <c r="A88" i="14" s="1"/>
  <c r="A88" i="15" s="1"/>
  <c r="A88" i="12" s="1"/>
  <c r="A88" i="16" s="1"/>
  <c r="A89" i="9"/>
  <c r="G89" i="9"/>
  <c r="H89" i="9"/>
  <c r="I89" i="9"/>
  <c r="J89" i="9"/>
  <c r="K89" i="9"/>
  <c r="L89" i="9"/>
  <c r="M89" i="9"/>
  <c r="N89" i="9"/>
  <c r="A89" i="8"/>
  <c r="A89" i="7"/>
  <c r="B89" i="7"/>
  <c r="D89" i="7"/>
  <c r="G89" i="7"/>
  <c r="H89" i="7"/>
  <c r="I89" i="7"/>
  <c r="J89" i="7"/>
  <c r="K89" i="7"/>
  <c r="L89" i="7"/>
  <c r="M89" i="7"/>
  <c r="N89" i="7"/>
  <c r="A89" i="6"/>
  <c r="G89" i="6"/>
  <c r="H89" i="6"/>
  <c r="I89" i="6"/>
  <c r="J89" i="6"/>
  <c r="K89" i="6"/>
  <c r="L89" i="6"/>
  <c r="M89" i="6"/>
  <c r="N89" i="6"/>
  <c r="A89" i="5"/>
  <c r="A89" i="4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87" i="10"/>
  <c r="A87" i="13"/>
  <c r="A87" i="14" s="1"/>
  <c r="A87" i="15" s="1"/>
  <c r="A87" i="12" s="1"/>
  <c r="A87" i="16" s="1"/>
  <c r="A88" i="9"/>
  <c r="G88" i="9"/>
  <c r="H88" i="9"/>
  <c r="I88" i="9"/>
  <c r="J88" i="9"/>
  <c r="K88" i="9"/>
  <c r="L88" i="9"/>
  <c r="M88" i="9"/>
  <c r="N88" i="9"/>
  <c r="A88" i="8"/>
  <c r="A88" i="7"/>
  <c r="C88" i="7"/>
  <c r="E88" i="7"/>
  <c r="G88" i="7"/>
  <c r="H88" i="7"/>
  <c r="I88" i="7"/>
  <c r="J88" i="7"/>
  <c r="K88" i="7"/>
  <c r="L88" i="7"/>
  <c r="M88" i="7"/>
  <c r="N88" i="7"/>
  <c r="A88" i="6"/>
  <c r="A88" i="5"/>
  <c r="A88" i="4"/>
  <c r="A88" i="3"/>
  <c r="O88" i="2"/>
  <c r="H88" i="4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86" i="10"/>
  <c r="A86" i="11" s="1"/>
  <c r="A87" i="9"/>
  <c r="G87" i="9"/>
  <c r="H87" i="9"/>
  <c r="I87" i="9"/>
  <c r="J87" i="9"/>
  <c r="K87" i="9"/>
  <c r="L87" i="9"/>
  <c r="M87" i="9"/>
  <c r="N87" i="9"/>
  <c r="A87" i="8"/>
  <c r="A87" i="7"/>
  <c r="D87" i="7"/>
  <c r="F87" i="7"/>
  <c r="G87" i="7"/>
  <c r="H87" i="7"/>
  <c r="I87" i="7"/>
  <c r="J87" i="7"/>
  <c r="K87" i="7"/>
  <c r="L87" i="7"/>
  <c r="M87" i="7"/>
  <c r="N87" i="7"/>
  <c r="A87" i="6"/>
  <c r="A87" i="5"/>
  <c r="A87" i="4"/>
  <c r="A87" i="3"/>
  <c r="O87" i="2"/>
  <c r="F87" i="4" s="1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85" i="10"/>
  <c r="A85" i="13"/>
  <c r="A85" i="14" s="1"/>
  <c r="A85" i="15" s="1"/>
  <c r="A85" i="12" s="1"/>
  <c r="A85" i="16" s="1"/>
  <c r="A86" i="9"/>
  <c r="G86" i="9"/>
  <c r="H86" i="9"/>
  <c r="I86" i="9"/>
  <c r="J86" i="9"/>
  <c r="K86" i="9"/>
  <c r="L86" i="9"/>
  <c r="M86" i="9"/>
  <c r="N86" i="9"/>
  <c r="A86" i="8"/>
  <c r="A86" i="7"/>
  <c r="C86" i="7"/>
  <c r="E86" i="7"/>
  <c r="G86" i="7"/>
  <c r="H86" i="7"/>
  <c r="I86" i="7"/>
  <c r="J86" i="7"/>
  <c r="K86" i="7"/>
  <c r="L86" i="7"/>
  <c r="M86" i="7"/>
  <c r="N86" i="7"/>
  <c r="A86" i="6"/>
  <c r="A86" i="5"/>
  <c r="A86" i="4"/>
  <c r="A86" i="3"/>
  <c r="O86" i="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84" i="10"/>
  <c r="A84" i="11" s="1"/>
  <c r="A85" i="9"/>
  <c r="G85" i="9"/>
  <c r="H85" i="9"/>
  <c r="I85" i="9"/>
  <c r="J85" i="9"/>
  <c r="K85" i="9"/>
  <c r="L85" i="9"/>
  <c r="M85" i="9"/>
  <c r="N85" i="9"/>
  <c r="A85" i="8"/>
  <c r="A85" i="7"/>
  <c r="B85" i="7"/>
  <c r="D85" i="7"/>
  <c r="G85" i="7"/>
  <c r="H85" i="7"/>
  <c r="I85" i="7"/>
  <c r="J85" i="7"/>
  <c r="K85" i="7"/>
  <c r="L85" i="7"/>
  <c r="M85" i="7"/>
  <c r="N85" i="7"/>
  <c r="A85" i="6"/>
  <c r="A85" i="5"/>
  <c r="A85" i="4"/>
  <c r="A85" i="3"/>
  <c r="O85" i="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83" i="10"/>
  <c r="B82" i="13"/>
  <c r="D82" i="11"/>
  <c r="E82" i="13"/>
  <c r="F82" i="13"/>
  <c r="H82" i="11"/>
  <c r="I82" i="13"/>
  <c r="J82" i="13"/>
  <c r="A84" i="9"/>
  <c r="G84" i="9"/>
  <c r="H84" i="9"/>
  <c r="I84" i="9"/>
  <c r="J84" i="9"/>
  <c r="K84" i="9"/>
  <c r="L84" i="9"/>
  <c r="M84" i="9"/>
  <c r="N84" i="9"/>
  <c r="A84" i="8"/>
  <c r="A84" i="7"/>
  <c r="C84" i="7"/>
  <c r="G84" i="7"/>
  <c r="H84" i="7"/>
  <c r="I84" i="7"/>
  <c r="J84" i="7"/>
  <c r="K84" i="7"/>
  <c r="L84" i="7"/>
  <c r="M84" i="7"/>
  <c r="N84" i="7"/>
  <c r="A84" i="6"/>
  <c r="A84" i="5"/>
  <c r="A84" i="4"/>
  <c r="A84" i="3"/>
  <c r="O84" i="2"/>
  <c r="B82" i="12"/>
  <c r="C82" i="12"/>
  <c r="F82" i="12"/>
  <c r="G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B82" i="15"/>
  <c r="C82" i="15"/>
  <c r="F82" i="15"/>
  <c r="G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B82" i="14"/>
  <c r="C82" i="14"/>
  <c r="D82" i="14"/>
  <c r="E82" i="14"/>
  <c r="F82" i="14"/>
  <c r="G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C82" i="13"/>
  <c r="D82" i="13"/>
  <c r="G82" i="13"/>
  <c r="H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B82" i="11"/>
  <c r="C82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82" i="10"/>
  <c r="A82" i="13"/>
  <c r="A82" i="14" s="1"/>
  <c r="A82" i="15" s="1"/>
  <c r="A82" i="12" s="1"/>
  <c r="A82" i="16" s="1"/>
  <c r="A83" i="9"/>
  <c r="G83" i="9"/>
  <c r="H83" i="9"/>
  <c r="I83" i="9"/>
  <c r="J83" i="9"/>
  <c r="K83" i="9"/>
  <c r="L83" i="9"/>
  <c r="M83" i="9"/>
  <c r="N83" i="9"/>
  <c r="A83" i="8"/>
  <c r="A83" i="7"/>
  <c r="D83" i="7"/>
  <c r="F83" i="7"/>
  <c r="G83" i="7"/>
  <c r="H83" i="7"/>
  <c r="I83" i="7"/>
  <c r="J83" i="7"/>
  <c r="K83" i="7"/>
  <c r="L83" i="7"/>
  <c r="M83" i="7"/>
  <c r="N83" i="7"/>
  <c r="A83" i="6"/>
  <c r="A83" i="5"/>
  <c r="A83" i="4"/>
  <c r="A83" i="3"/>
  <c r="O83" i="2"/>
  <c r="H83" i="4" s="1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81" i="10"/>
  <c r="A82" i="9"/>
  <c r="G82" i="9"/>
  <c r="H82" i="9"/>
  <c r="I82" i="9"/>
  <c r="J82" i="9"/>
  <c r="K82" i="9"/>
  <c r="L82" i="9"/>
  <c r="M82" i="9"/>
  <c r="N82" i="9"/>
  <c r="A82" i="8"/>
  <c r="A82" i="7"/>
  <c r="C82" i="7"/>
  <c r="E82" i="7"/>
  <c r="G82" i="7"/>
  <c r="H82" i="7"/>
  <c r="I82" i="7"/>
  <c r="J82" i="7"/>
  <c r="K82" i="7"/>
  <c r="L82" i="7"/>
  <c r="M82" i="7"/>
  <c r="N82" i="7"/>
  <c r="A82" i="6"/>
  <c r="A82" i="5"/>
  <c r="A82" i="4"/>
  <c r="A82" i="3"/>
  <c r="O82" i="2"/>
  <c r="A80" i="16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80" i="10"/>
  <c r="A81" i="9"/>
  <c r="G81" i="9"/>
  <c r="H81" i="9"/>
  <c r="I81" i="9"/>
  <c r="J81" i="9"/>
  <c r="K81" i="9"/>
  <c r="L81" i="9"/>
  <c r="M81" i="9"/>
  <c r="N81" i="9"/>
  <c r="A81" i="8"/>
  <c r="A81" i="7"/>
  <c r="B81" i="7"/>
  <c r="C81" i="7"/>
  <c r="D81" i="7"/>
  <c r="G81" i="7"/>
  <c r="H81" i="7"/>
  <c r="I81" i="7"/>
  <c r="J81" i="7"/>
  <c r="K81" i="7"/>
  <c r="L81" i="7"/>
  <c r="M81" i="7"/>
  <c r="N81" i="7"/>
  <c r="A81" i="6"/>
  <c r="A81" i="5"/>
  <c r="A81" i="4"/>
  <c r="A81" i="3"/>
  <c r="O81" i="2"/>
  <c r="C81" i="4"/>
  <c r="B81" i="4"/>
  <c r="A79" i="16"/>
  <c r="B79" i="12"/>
  <c r="AC79" i="12" s="1"/>
  <c r="C79" i="12"/>
  <c r="D79" i="12"/>
  <c r="E79" i="12"/>
  <c r="F79" i="12"/>
  <c r="G79" i="12"/>
  <c r="H79" i="12"/>
  <c r="I79" i="12"/>
  <c r="J79" i="12"/>
  <c r="J79" i="16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79" i="16" s="1"/>
  <c r="AA79" i="12"/>
  <c r="AB79" i="12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79" i="10"/>
  <c r="A79" i="13" s="1"/>
  <c r="A79" i="14" s="1"/>
  <c r="A79" i="15" s="1"/>
  <c r="B78" i="15"/>
  <c r="C78" i="14"/>
  <c r="E78" i="11"/>
  <c r="F78" i="12"/>
  <c r="G78" i="14"/>
  <c r="I78" i="11"/>
  <c r="J78" i="12"/>
  <c r="A80" i="9"/>
  <c r="G80" i="9"/>
  <c r="H80" i="9"/>
  <c r="I80" i="9"/>
  <c r="J80" i="9"/>
  <c r="K80" i="9"/>
  <c r="L80" i="9"/>
  <c r="M80" i="9"/>
  <c r="N80" i="9"/>
  <c r="A80" i="8"/>
  <c r="A80" i="7"/>
  <c r="C80" i="7"/>
  <c r="G80" i="7"/>
  <c r="H80" i="7"/>
  <c r="I80" i="7"/>
  <c r="J80" i="7"/>
  <c r="K80" i="7"/>
  <c r="L80" i="7"/>
  <c r="M80" i="7"/>
  <c r="N80" i="7"/>
  <c r="A80" i="6"/>
  <c r="A80" i="5"/>
  <c r="A80" i="4"/>
  <c r="A80" i="3"/>
  <c r="O80" i="2"/>
  <c r="I80" i="4"/>
  <c r="A79" i="9"/>
  <c r="G79" i="9"/>
  <c r="H79" i="9"/>
  <c r="I79" i="9"/>
  <c r="J79" i="9"/>
  <c r="K79" i="9"/>
  <c r="L79" i="9"/>
  <c r="M79" i="9"/>
  <c r="N79" i="9"/>
  <c r="A79" i="8"/>
  <c r="A79" i="7"/>
  <c r="B79" i="7"/>
  <c r="D79" i="7"/>
  <c r="G79" i="7"/>
  <c r="H79" i="7"/>
  <c r="I79" i="7"/>
  <c r="J79" i="7"/>
  <c r="K79" i="7"/>
  <c r="L79" i="7"/>
  <c r="M79" i="7"/>
  <c r="N79" i="7"/>
  <c r="A79" i="6"/>
  <c r="A79" i="5"/>
  <c r="A79" i="4"/>
  <c r="A79" i="3"/>
  <c r="A78" i="16"/>
  <c r="B78" i="12"/>
  <c r="C78" i="12"/>
  <c r="D78" i="12"/>
  <c r="E78" i="12"/>
  <c r="G78" i="12"/>
  <c r="H78" i="12"/>
  <c r="I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C78" i="15"/>
  <c r="D78" i="15"/>
  <c r="E78" i="15"/>
  <c r="G78" i="15"/>
  <c r="H78" i="15"/>
  <c r="I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B78" i="14"/>
  <c r="D78" i="14"/>
  <c r="F78" i="14"/>
  <c r="H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B78" i="11"/>
  <c r="D78" i="11"/>
  <c r="F78" i="11"/>
  <c r="H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78" i="10"/>
  <c r="A78" i="11"/>
  <c r="O79" i="2"/>
  <c r="N79" i="4"/>
  <c r="A77" i="16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77" i="10"/>
  <c r="A77" i="13"/>
  <c r="A77" i="14" s="1"/>
  <c r="A77" i="15" s="1"/>
  <c r="A78" i="9"/>
  <c r="G78" i="9"/>
  <c r="H78" i="9"/>
  <c r="I78" i="9"/>
  <c r="J78" i="9"/>
  <c r="K78" i="9"/>
  <c r="L78" i="9"/>
  <c r="M78" i="9"/>
  <c r="N78" i="9"/>
  <c r="A78" i="8"/>
  <c r="A78" i="7"/>
  <c r="E78" i="7"/>
  <c r="F78" i="7"/>
  <c r="G78" i="7"/>
  <c r="H78" i="7"/>
  <c r="I78" i="7"/>
  <c r="J78" i="7"/>
  <c r="K78" i="7"/>
  <c r="L78" i="7"/>
  <c r="M78" i="7"/>
  <c r="N78" i="7"/>
  <c r="A78" i="6"/>
  <c r="A78" i="5"/>
  <c r="A78" i="4"/>
  <c r="A78" i="3"/>
  <c r="H90" i="8"/>
  <c r="L90" i="8"/>
  <c r="O78" i="2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A76" i="16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B76" i="12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76" i="10"/>
  <c r="A77" i="9"/>
  <c r="G77" i="9"/>
  <c r="H77" i="9"/>
  <c r="I77" i="9"/>
  <c r="J77" i="9"/>
  <c r="K77" i="9"/>
  <c r="L77" i="9"/>
  <c r="M77" i="9"/>
  <c r="N77" i="9"/>
  <c r="A77" i="8"/>
  <c r="A77" i="7"/>
  <c r="B77" i="7"/>
  <c r="F77" i="7"/>
  <c r="G77" i="7"/>
  <c r="H77" i="7"/>
  <c r="I77" i="7"/>
  <c r="J77" i="7"/>
  <c r="K77" i="7"/>
  <c r="L77" i="7"/>
  <c r="M77" i="7"/>
  <c r="N77" i="7"/>
  <c r="A77" i="6"/>
  <c r="A77" i="5"/>
  <c r="A77" i="4"/>
  <c r="A77" i="3"/>
  <c r="O77" i="2"/>
  <c r="G77" i="4"/>
  <c r="J77" i="4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0"/>
  <c r="Z75" i="11"/>
  <c r="A75" i="10"/>
  <c r="A75" i="11" s="1"/>
  <c r="A76" i="9"/>
  <c r="A76" i="8"/>
  <c r="A76" i="7"/>
  <c r="A76" i="6"/>
  <c r="A76" i="5"/>
  <c r="A76" i="4"/>
  <c r="A76" i="3"/>
  <c r="O76" i="2"/>
  <c r="O77" i="6" s="1"/>
  <c r="O75" i="2"/>
  <c r="O98" i="9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0"/>
  <c r="X74" i="11"/>
  <c r="A74" i="10"/>
  <c r="A75" i="9"/>
  <c r="A75" i="8"/>
  <c r="A75" i="7"/>
  <c r="A75" i="6"/>
  <c r="A75" i="5"/>
  <c r="A75" i="4"/>
  <c r="A75" i="3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0"/>
  <c r="A73" i="10"/>
  <c r="A73" i="13" s="1"/>
  <c r="A73" i="14" s="1"/>
  <c r="A73" i="15" s="1"/>
  <c r="A73" i="12" s="1"/>
  <c r="A73" i="16" s="1"/>
  <c r="A74" i="9"/>
  <c r="A74" i="8"/>
  <c r="A74" i="7"/>
  <c r="A74" i="6"/>
  <c r="A74" i="5"/>
  <c r="A74" i="4"/>
  <c r="A74" i="3"/>
  <c r="O74" i="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0"/>
  <c r="A72" i="10"/>
  <c r="A73" i="9"/>
  <c r="A73" i="8"/>
  <c r="A73" i="7"/>
  <c r="A73" i="6"/>
  <c r="A73" i="5"/>
  <c r="A73" i="4"/>
  <c r="A73" i="3"/>
  <c r="O73" i="2"/>
  <c r="O73" i="4" s="1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0"/>
  <c r="A71" i="10"/>
  <c r="A71" i="13"/>
  <c r="A72" i="9"/>
  <c r="A72" i="8"/>
  <c r="A72" i="7"/>
  <c r="A72" i="6"/>
  <c r="A72" i="5"/>
  <c r="A72" i="4"/>
  <c r="A72" i="3"/>
  <c r="O72" i="2"/>
  <c r="O72" i="6" s="1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0"/>
  <c r="A70" i="10"/>
  <c r="A69" i="10"/>
  <c r="A69" i="11" s="1"/>
  <c r="A71" i="9"/>
  <c r="A70" i="9"/>
  <c r="A71" i="8"/>
  <c r="A70" i="8"/>
  <c r="A71" i="7"/>
  <c r="A70" i="7"/>
  <c r="A71" i="6"/>
  <c r="A70" i="6"/>
  <c r="A71" i="5"/>
  <c r="A70" i="5"/>
  <c r="A71" i="4"/>
  <c r="A70" i="4"/>
  <c r="A71" i="3"/>
  <c r="A70" i="3"/>
  <c r="O71" i="2"/>
  <c r="O83" i="7" s="1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B65" i="12"/>
  <c r="C65" i="12"/>
  <c r="D65" i="12"/>
  <c r="E65" i="12"/>
  <c r="AC65" i="12" s="1"/>
  <c r="F65" i="16" s="1"/>
  <c r="F65" i="12"/>
  <c r="G65" i="12"/>
  <c r="H65" i="12"/>
  <c r="I65" i="12"/>
  <c r="J65" i="12"/>
  <c r="K65" i="12"/>
  <c r="L65" i="12"/>
  <c r="M65" i="12"/>
  <c r="M65" i="16" s="1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B66" i="12"/>
  <c r="AC66" i="12" s="1"/>
  <c r="C66" i="12"/>
  <c r="D66" i="12"/>
  <c r="E66" i="12"/>
  <c r="F66" i="12"/>
  <c r="G66" i="12"/>
  <c r="H66" i="12"/>
  <c r="I66" i="12"/>
  <c r="J66" i="12"/>
  <c r="J66" i="16" s="1"/>
  <c r="K66" i="12"/>
  <c r="L66" i="12"/>
  <c r="M66" i="12"/>
  <c r="N66" i="12"/>
  <c r="O66" i="12"/>
  <c r="P66" i="12"/>
  <c r="Q66" i="12"/>
  <c r="R66" i="12"/>
  <c r="R66" i="16" s="1"/>
  <c r="S66" i="12"/>
  <c r="T66" i="12"/>
  <c r="U66" i="12"/>
  <c r="V66" i="12"/>
  <c r="W66" i="12"/>
  <c r="X66" i="12"/>
  <c r="Y66" i="12"/>
  <c r="Z66" i="12"/>
  <c r="Z66" i="16" s="1"/>
  <c r="AA66" i="12"/>
  <c r="A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B68" i="12"/>
  <c r="C68" i="12"/>
  <c r="D68" i="12"/>
  <c r="AC68" i="12" s="1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T68" i="16" s="1"/>
  <c r="U68" i="12"/>
  <c r="V68" i="12"/>
  <c r="W68" i="12"/>
  <c r="X68" i="12"/>
  <c r="Y68" i="12"/>
  <c r="Z68" i="12"/>
  <c r="AA68" i="12"/>
  <c r="AB68" i="12"/>
  <c r="AB68" i="16" s="1"/>
  <c r="B69" i="12"/>
  <c r="C69" i="12"/>
  <c r="D69" i="12"/>
  <c r="E69" i="12"/>
  <c r="F69" i="12"/>
  <c r="G69" i="12"/>
  <c r="H69" i="12"/>
  <c r="I69" i="12"/>
  <c r="I69" i="16" s="1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Y69" i="16" s="1"/>
  <c r="Z69" i="12"/>
  <c r="AA69" i="12"/>
  <c r="AB69" i="12"/>
  <c r="AB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69" i="14" s="1"/>
  <c r="AC69" i="10"/>
  <c r="AC58" i="10"/>
  <c r="AC59" i="10"/>
  <c r="AC60" i="10"/>
  <c r="AC61" i="10"/>
  <c r="AC62" i="10"/>
  <c r="AC63" i="10"/>
  <c r="AC75" i="14" s="1"/>
  <c r="AC64" i="10"/>
  <c r="AC65" i="10"/>
  <c r="AC65" i="11" s="1"/>
  <c r="AC66" i="10"/>
  <c r="AC67" i="10"/>
  <c r="AC68" i="10"/>
  <c r="Z69" i="11"/>
  <c r="AC5" i="10"/>
  <c r="AC6" i="10"/>
  <c r="AC7" i="10"/>
  <c r="AC8" i="10"/>
  <c r="AC9" i="10"/>
  <c r="AC10" i="10"/>
  <c r="AC11" i="10"/>
  <c r="AC12" i="10"/>
  <c r="AC13" i="10"/>
  <c r="AC14" i="10"/>
  <c r="AC15" i="10"/>
  <c r="AC4" i="10"/>
  <c r="O70" i="2"/>
  <c r="O69" i="2"/>
  <c r="O70" i="6"/>
  <c r="O68" i="2"/>
  <c r="O80" i="7"/>
  <c r="O67" i="2"/>
  <c r="O67" i="7" s="1"/>
  <c r="O67" i="4"/>
  <c r="O66" i="2"/>
  <c r="O65" i="2"/>
  <c r="O64" i="2"/>
  <c r="O65" i="6" s="1"/>
  <c r="O63" i="2"/>
  <c r="O62" i="2"/>
  <c r="O61" i="2"/>
  <c r="O6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3" i="4" s="1"/>
  <c r="O54" i="2"/>
  <c r="O54" i="4"/>
  <c r="O55" i="2"/>
  <c r="O55" i="4" s="1"/>
  <c r="O56" i="2"/>
  <c r="O56" i="4" s="1"/>
  <c r="O57" i="2"/>
  <c r="O57" i="4"/>
  <c r="O58" i="2"/>
  <c r="O59" i="2"/>
  <c r="O59" i="4"/>
  <c r="I79" i="4"/>
  <c r="G78" i="11"/>
  <c r="C78" i="11"/>
  <c r="I78" i="14"/>
  <c r="E78" i="14"/>
  <c r="J78" i="15"/>
  <c r="F78" i="15"/>
  <c r="I82" i="11"/>
  <c r="E82" i="11"/>
  <c r="H82" i="15"/>
  <c r="D82" i="15"/>
  <c r="H82" i="12"/>
  <c r="D82" i="12"/>
  <c r="H82" i="14"/>
  <c r="I82" i="15"/>
  <c r="E82" i="15"/>
  <c r="I82" i="12"/>
  <c r="E82" i="12"/>
  <c r="D69" i="11"/>
  <c r="N65" i="11"/>
  <c r="L72" i="11"/>
  <c r="P74" i="11"/>
  <c r="V73" i="11"/>
  <c r="J73" i="11"/>
  <c r="R75" i="11"/>
  <c r="F76" i="11"/>
  <c r="J76" i="11"/>
  <c r="N76" i="11"/>
  <c r="Z76" i="11"/>
  <c r="R76" i="11"/>
  <c r="M76" i="11"/>
  <c r="H76" i="11"/>
  <c r="M82" i="4"/>
  <c r="C78" i="4"/>
  <c r="O74" i="4"/>
  <c r="O70" i="5"/>
  <c r="H87" i="4"/>
  <c r="M87" i="4"/>
  <c r="K87" i="4"/>
  <c r="O87" i="6"/>
  <c r="O72" i="8"/>
  <c r="K77" i="4"/>
  <c r="O77" i="4"/>
  <c r="D77" i="4"/>
  <c r="L77" i="4"/>
  <c r="M77" i="4"/>
  <c r="O77" i="3"/>
  <c r="C77" i="5"/>
  <c r="N77" i="4"/>
  <c r="O68" i="4"/>
  <c r="O86" i="4"/>
  <c r="N84" i="4"/>
  <c r="I86" i="4"/>
  <c r="J86" i="4"/>
  <c r="O86" i="6"/>
  <c r="L81" i="4"/>
  <c r="H81" i="4"/>
  <c r="D81" i="4"/>
  <c r="H85" i="4"/>
  <c r="C88" i="4"/>
  <c r="O81" i="4"/>
  <c r="K81" i="4"/>
  <c r="G81" i="4"/>
  <c r="G85" i="4"/>
  <c r="O65" i="8"/>
  <c r="O65" i="5"/>
  <c r="O72" i="5"/>
  <c r="O73" i="8"/>
  <c r="O67" i="8"/>
  <c r="O66" i="5"/>
  <c r="O71" i="8"/>
  <c r="O75" i="8"/>
  <c r="O73" i="5"/>
  <c r="O68" i="8"/>
  <c r="O74" i="8"/>
  <c r="O71" i="5"/>
  <c r="A85" i="11"/>
  <c r="O69" i="5"/>
  <c r="O70" i="8"/>
  <c r="O75" i="5"/>
  <c r="O66" i="8"/>
  <c r="O76" i="8"/>
  <c r="O74" i="5"/>
  <c r="O69" i="8"/>
  <c r="O76" i="5"/>
  <c r="O68" i="5"/>
  <c r="O67" i="5"/>
  <c r="G94" i="8"/>
  <c r="L93" i="8"/>
  <c r="A84" i="13"/>
  <c r="A84" i="14" s="1"/>
  <c r="A84" i="15" s="1"/>
  <c r="A84" i="12" s="1"/>
  <c r="A84" i="16" s="1"/>
  <c r="L94" i="8"/>
  <c r="A86" i="13"/>
  <c r="A86" i="14" s="1"/>
  <c r="A86" i="15" s="1"/>
  <c r="A86" i="12" s="1"/>
  <c r="A86" i="16" s="1"/>
  <c r="H92" i="8"/>
  <c r="A94" i="11"/>
  <c r="A79" i="11"/>
  <c r="G97" i="8"/>
  <c r="K95" i="8"/>
  <c r="K97" i="8"/>
  <c r="L99" i="8"/>
  <c r="G99" i="8"/>
  <c r="I91" i="8"/>
  <c r="K99" i="13"/>
  <c r="G99" i="13"/>
  <c r="C99" i="13"/>
  <c r="I99" i="14"/>
  <c r="E99" i="14"/>
  <c r="K99" i="15"/>
  <c r="G99" i="15"/>
  <c r="C99" i="15"/>
  <c r="K99" i="11"/>
  <c r="I99" i="13"/>
  <c r="E99" i="13"/>
  <c r="O64" i="4"/>
  <c r="G66" i="11"/>
  <c r="C73" i="11"/>
  <c r="M73" i="11"/>
  <c r="X73" i="11"/>
  <c r="R73" i="11"/>
  <c r="D73" i="11"/>
  <c r="Q73" i="11"/>
  <c r="AC85" i="14"/>
  <c r="O73" i="11"/>
  <c r="AB73" i="11"/>
  <c r="E76" i="11"/>
  <c r="L76" i="11"/>
  <c r="S76" i="11"/>
  <c r="X76" i="11"/>
  <c r="AC76" i="11"/>
  <c r="B76" i="11"/>
  <c r="V76" i="11"/>
  <c r="C76" i="11"/>
  <c r="AC88" i="15"/>
  <c r="I76" i="11"/>
  <c r="Q76" i="11"/>
  <c r="Y76" i="11"/>
  <c r="AC89" i="15"/>
  <c r="AC88" i="14"/>
  <c r="AC77" i="13"/>
  <c r="D76" i="11"/>
  <c r="O76" i="11"/>
  <c r="U76" i="11"/>
  <c r="AB76" i="11"/>
  <c r="P76" i="11"/>
  <c r="O94" i="7"/>
  <c r="M83" i="4"/>
  <c r="W67" i="11"/>
  <c r="I73" i="11"/>
  <c r="W76" i="11"/>
  <c r="G76" i="11"/>
  <c r="E80" i="4"/>
  <c r="K99" i="4"/>
  <c r="M99" i="4"/>
  <c r="I99" i="4"/>
  <c r="W69" i="11"/>
  <c r="AC69" i="11"/>
  <c r="V69" i="11"/>
  <c r="T73" i="11"/>
  <c r="T76" i="11"/>
  <c r="I81" i="4"/>
  <c r="J81" i="4"/>
  <c r="N81" i="4"/>
  <c r="F81" i="4"/>
  <c r="L83" i="4"/>
  <c r="F91" i="4"/>
  <c r="J91" i="4"/>
  <c r="N91" i="4"/>
  <c r="G91" i="4"/>
  <c r="K91" i="4"/>
  <c r="O91" i="4"/>
  <c r="I91" i="4"/>
  <c r="D91" i="4"/>
  <c r="L91" i="4"/>
  <c r="M91" i="4"/>
  <c r="I77" i="4"/>
  <c r="V71" i="11"/>
  <c r="G75" i="11"/>
  <c r="Q75" i="11"/>
  <c r="AB75" i="11"/>
  <c r="X75" i="11"/>
  <c r="I75" i="11"/>
  <c r="M88" i="4"/>
  <c r="O95" i="6"/>
  <c r="C95" i="4"/>
  <c r="G95" i="4"/>
  <c r="K95" i="4"/>
  <c r="O95" i="4"/>
  <c r="B95" i="4"/>
  <c r="H95" i="4"/>
  <c r="M95" i="4"/>
  <c r="I95" i="4"/>
  <c r="D95" i="4"/>
  <c r="J95" i="4"/>
  <c r="J85" i="4"/>
  <c r="C86" i="4"/>
  <c r="AA89" i="11"/>
  <c r="W89" i="11"/>
  <c r="S89" i="11"/>
  <c r="O89" i="11"/>
  <c r="K89" i="11"/>
  <c r="G89" i="11"/>
  <c r="C89" i="11"/>
  <c r="AC90" i="15"/>
  <c r="AC90" i="12"/>
  <c r="L93" i="4"/>
  <c r="N92" i="4"/>
  <c r="I92" i="4"/>
  <c r="AC93" i="15"/>
  <c r="L96" i="4"/>
  <c r="I96" i="4"/>
  <c r="AC95" i="15"/>
  <c r="AC94" i="15"/>
  <c r="AC95" i="12"/>
  <c r="M95" i="16"/>
  <c r="O98" i="7"/>
  <c r="M98" i="4"/>
  <c r="O98" i="6"/>
  <c r="L98" i="4"/>
  <c r="N98" i="4"/>
  <c r="I100" i="4"/>
  <c r="I85" i="4"/>
  <c r="AC98" i="12"/>
  <c r="AC96" i="15"/>
  <c r="AC93" i="12"/>
  <c r="W93" i="16"/>
  <c r="AC92" i="15"/>
  <c r="AC91" i="12"/>
  <c r="I91" i="16"/>
  <c r="AC92" i="12"/>
  <c r="L92" i="16" s="1"/>
  <c r="AC91" i="15"/>
  <c r="AC101" i="15"/>
  <c r="AC101" i="14"/>
  <c r="AC97" i="12"/>
  <c r="AC97" i="15"/>
  <c r="Z89" i="11"/>
  <c r="V89" i="11"/>
  <c r="R89" i="11"/>
  <c r="N89" i="11"/>
  <c r="J89" i="11"/>
  <c r="F89" i="11"/>
  <c r="B89" i="11"/>
  <c r="O92" i="6"/>
  <c r="C92" i="4"/>
  <c r="G92" i="4"/>
  <c r="K92" i="4"/>
  <c r="O92" i="4"/>
  <c r="M92" i="4"/>
  <c r="H92" i="4"/>
  <c r="O93" i="6"/>
  <c r="H100" i="4"/>
  <c r="L100" i="4"/>
  <c r="K100" i="4"/>
  <c r="B100" i="4"/>
  <c r="G100" i="4"/>
  <c r="M100" i="4"/>
  <c r="O100" i="4"/>
  <c r="E100" i="4"/>
  <c r="AC98" i="15"/>
  <c r="H101" i="8"/>
  <c r="A101" i="11"/>
  <c r="M94" i="4"/>
  <c r="I94" i="4"/>
  <c r="N97" i="4"/>
  <c r="J97" i="4"/>
  <c r="AC101" i="13"/>
  <c r="AC100" i="14"/>
  <c r="C100" i="11"/>
  <c r="G100" i="11"/>
  <c r="K100" i="11"/>
  <c r="O100" i="11"/>
  <c r="S100" i="11"/>
  <c r="W100" i="11"/>
  <c r="AA100" i="11"/>
  <c r="AC101" i="12"/>
  <c r="F101" i="16"/>
  <c r="Y100" i="11"/>
  <c r="T100" i="11"/>
  <c r="N100" i="11"/>
  <c r="I100" i="11"/>
  <c r="D100" i="11"/>
  <c r="N101" i="4"/>
  <c r="J101" i="4"/>
  <c r="F101" i="4"/>
  <c r="B101" i="4"/>
  <c r="O102" i="4"/>
  <c r="K102" i="4"/>
  <c r="G102" i="4"/>
  <c r="A105" i="13"/>
  <c r="A105" i="14" s="1"/>
  <c r="A105" i="15" s="1"/>
  <c r="A105" i="12"/>
  <c r="A105" i="16" s="1"/>
  <c r="A89" i="13"/>
  <c r="A89" i="14" s="1"/>
  <c r="A89" i="15" s="1"/>
  <c r="A89" i="12" s="1"/>
  <c r="A89" i="16" s="1"/>
  <c r="A89" i="11"/>
  <c r="A97" i="11"/>
  <c r="A97" i="13"/>
  <c r="A97" i="14"/>
  <c r="A97" i="15" s="1"/>
  <c r="A97" i="12" s="1"/>
  <c r="A97" i="16" s="1"/>
  <c r="G90" i="8"/>
  <c r="N103" i="8"/>
  <c r="A95" i="13"/>
  <c r="A95" i="14" s="1"/>
  <c r="A95" i="15" s="1"/>
  <c r="A95" i="12" s="1"/>
  <c r="A95" i="16" s="1"/>
  <c r="A95" i="11"/>
  <c r="O72" i="4"/>
  <c r="O86" i="7"/>
  <c r="O87" i="7"/>
  <c r="E82" i="4"/>
  <c r="G82" i="4"/>
  <c r="I82" i="4"/>
  <c r="O82" i="4"/>
  <c r="L82" i="4"/>
  <c r="J82" i="4"/>
  <c r="K82" i="4"/>
  <c r="D83" i="4"/>
  <c r="K83" i="4"/>
  <c r="J83" i="4"/>
  <c r="G83" i="4"/>
  <c r="F83" i="4"/>
  <c r="O83" i="4"/>
  <c r="O95" i="7"/>
  <c r="E83" i="4"/>
  <c r="S66" i="11"/>
  <c r="H82" i="4"/>
  <c r="O82" i="6"/>
  <c r="I83" i="4"/>
  <c r="N83" i="4"/>
  <c r="O83" i="6"/>
  <c r="N82" i="4"/>
  <c r="Y65" i="11"/>
  <c r="O105" i="7"/>
  <c r="G93" i="4"/>
  <c r="O93" i="4"/>
  <c r="O106" i="3"/>
  <c r="O102" i="6"/>
  <c r="O102" i="3"/>
  <c r="E101" i="4"/>
  <c r="K101" i="4"/>
  <c r="L101" i="5"/>
  <c r="H101" i="5"/>
  <c r="G101" i="4"/>
  <c r="L101" i="4"/>
  <c r="O101" i="6"/>
  <c r="O103" i="3"/>
  <c r="C103" i="5"/>
  <c r="H101" i="4"/>
  <c r="I101" i="4"/>
  <c r="K94" i="8"/>
  <c r="D101" i="4"/>
  <c r="H99" i="11"/>
  <c r="N99" i="11"/>
  <c r="X99" i="11"/>
  <c r="AC100" i="13"/>
  <c r="W65" i="11"/>
  <c r="R65" i="11"/>
  <c r="AB65" i="11"/>
  <c r="F65" i="11"/>
  <c r="Z65" i="11"/>
  <c r="P65" i="11"/>
  <c r="U65" i="11"/>
  <c r="G78" i="4"/>
  <c r="N78" i="4"/>
  <c r="B89" i="4"/>
  <c r="I89" i="4"/>
  <c r="J94" i="4"/>
  <c r="O94" i="4"/>
  <c r="F94" i="4"/>
  <c r="K94" i="4"/>
  <c r="N94" i="4"/>
  <c r="G94" i="4"/>
  <c r="A93" i="13"/>
  <c r="A93" i="14"/>
  <c r="A93" i="15" s="1"/>
  <c r="A93" i="12" s="1"/>
  <c r="A93" i="16" s="1"/>
  <c r="A93" i="11"/>
  <c r="O101" i="4"/>
  <c r="X64" i="11"/>
  <c r="H86" i="4"/>
  <c r="G86" i="4"/>
  <c r="K86" i="4"/>
  <c r="AC96" i="12"/>
  <c r="C96" i="16"/>
  <c r="AC89" i="12"/>
  <c r="AC89" i="14"/>
  <c r="AC89" i="13"/>
  <c r="I89" i="11"/>
  <c r="Q89" i="11"/>
  <c r="Y89" i="11"/>
  <c r="AC94" i="12"/>
  <c r="D94" i="16"/>
  <c r="D89" i="11"/>
  <c r="L89" i="11"/>
  <c r="T89" i="11"/>
  <c r="AB89" i="11"/>
  <c r="P89" i="11"/>
  <c r="AC90" i="13"/>
  <c r="O96" i="4"/>
  <c r="B97" i="4"/>
  <c r="O97" i="4"/>
  <c r="T67" i="11"/>
  <c r="K76" i="11"/>
  <c r="AA76" i="11"/>
  <c r="G79" i="4"/>
  <c r="E97" i="4"/>
  <c r="K97" i="4"/>
  <c r="G97" i="4"/>
  <c r="L97" i="4"/>
  <c r="M97" i="4"/>
  <c r="C97" i="4"/>
  <c r="A103" i="13"/>
  <c r="A103" i="14"/>
  <c r="A103" i="15" s="1"/>
  <c r="A103" i="12" s="1"/>
  <c r="A103" i="16" s="1"/>
  <c r="A103" i="11"/>
  <c r="J105" i="8"/>
  <c r="Y75" i="11"/>
  <c r="E75" i="11"/>
  <c r="M81" i="4"/>
  <c r="M85" i="4"/>
  <c r="F92" i="4"/>
  <c r="A92" i="13"/>
  <c r="A92" i="14" s="1"/>
  <c r="A92" i="15" s="1"/>
  <c r="A92" i="12" s="1"/>
  <c r="A92" i="16" s="1"/>
  <c r="L95" i="4"/>
  <c r="H98" i="4"/>
  <c r="AC105" i="12"/>
  <c r="E105" i="16" s="1"/>
  <c r="AC105" i="15"/>
  <c r="AC103" i="15"/>
  <c r="AC106" i="12"/>
  <c r="AA106" i="16"/>
  <c r="AC102" i="15"/>
  <c r="AC104" i="12"/>
  <c r="AC103" i="12"/>
  <c r="AC100" i="12"/>
  <c r="M100" i="16"/>
  <c r="AC106" i="15"/>
  <c r="AC104" i="15"/>
  <c r="X100" i="11"/>
  <c r="Q100" i="11"/>
  <c r="J100" i="11"/>
  <c r="B100" i="11"/>
  <c r="AC100" i="15"/>
  <c r="F102" i="4"/>
  <c r="L102" i="4"/>
  <c r="L102" i="8"/>
  <c r="M102" i="4"/>
  <c r="E102" i="4"/>
  <c r="K103" i="4"/>
  <c r="J104" i="4"/>
  <c r="D104" i="4"/>
  <c r="O104" i="6"/>
  <c r="L104" i="4"/>
  <c r="U75" i="11"/>
  <c r="N95" i="4"/>
  <c r="O98" i="4"/>
  <c r="N100" i="4"/>
  <c r="D103" i="4"/>
  <c r="H103" i="4"/>
  <c r="L103" i="4"/>
  <c r="O103" i="6"/>
  <c r="H103" i="8"/>
  <c r="O103" i="4"/>
  <c r="J103" i="4"/>
  <c r="E103" i="4"/>
  <c r="O103" i="7"/>
  <c r="AC102" i="12"/>
  <c r="J104" i="8"/>
  <c r="N106" i="8"/>
  <c r="K107" i="8"/>
  <c r="O105" i="4"/>
  <c r="K105" i="4"/>
  <c r="G105" i="4"/>
  <c r="N106" i="4"/>
  <c r="J106" i="4"/>
  <c r="F106" i="4"/>
  <c r="O106" i="7"/>
  <c r="L107" i="4"/>
  <c r="H107" i="4"/>
  <c r="D107" i="4"/>
  <c r="M106" i="4"/>
  <c r="I106" i="4"/>
  <c r="E106" i="4"/>
  <c r="O107" i="4"/>
  <c r="K107" i="4"/>
  <c r="G107" i="4"/>
  <c r="X105" i="16"/>
  <c r="O103" i="5"/>
  <c r="I102" i="16"/>
  <c r="O92" i="16"/>
  <c r="J101" i="16"/>
  <c r="G99" i="11"/>
  <c r="AC99" i="13"/>
  <c r="AB99" i="11"/>
  <c r="I99" i="11"/>
  <c r="AC99" i="15"/>
  <c r="AC99" i="12"/>
  <c r="F99" i="11"/>
  <c r="Y99" i="11"/>
  <c r="R99" i="11"/>
  <c r="D99" i="11"/>
  <c r="J99" i="11"/>
  <c r="B99" i="11"/>
  <c r="L99" i="11"/>
  <c r="E99" i="11"/>
  <c r="M99" i="11"/>
  <c r="AC99" i="11"/>
  <c r="V99" i="11"/>
  <c r="P99" i="11"/>
  <c r="S99" i="11"/>
  <c r="O99" i="11"/>
  <c r="W99" i="11"/>
  <c r="AA99" i="11"/>
  <c r="Z99" i="11"/>
  <c r="Q99" i="11"/>
  <c r="C99" i="11"/>
  <c r="T99" i="11"/>
  <c r="L102" i="16"/>
  <c r="M89" i="11"/>
  <c r="V100" i="11"/>
  <c r="M100" i="11"/>
  <c r="E100" i="11"/>
  <c r="AC108" i="15"/>
  <c r="AC108" i="12"/>
  <c r="W108" i="16"/>
  <c r="AC107" i="12"/>
  <c r="H107" i="16"/>
  <c r="AC89" i="11"/>
  <c r="H89" i="11"/>
  <c r="AC100" i="11"/>
  <c r="U100" i="11"/>
  <c r="L100" i="11"/>
  <c r="AC107" i="15"/>
  <c r="X89" i="11"/>
  <c r="AB100" i="11"/>
  <c r="R100" i="11"/>
  <c r="T102" i="16"/>
  <c r="T89" i="16"/>
  <c r="L96" i="16"/>
  <c r="Q105" i="16"/>
  <c r="P105" i="16"/>
  <c r="J105" i="16"/>
  <c r="O68" i="6"/>
  <c r="O101" i="16"/>
  <c r="D77" i="5"/>
  <c r="O61" i="4"/>
  <c r="E68" i="11"/>
  <c r="O69" i="6"/>
  <c r="O69" i="4"/>
  <c r="O81" i="7"/>
  <c r="V72" i="11"/>
  <c r="N72" i="11"/>
  <c r="AA72" i="11"/>
  <c r="AC72" i="11"/>
  <c r="C72" i="11"/>
  <c r="B72" i="11"/>
  <c r="O68" i="7"/>
  <c r="C98" i="4"/>
  <c r="J98" i="4"/>
  <c r="E98" i="4"/>
  <c r="B98" i="4"/>
  <c r="F98" i="4"/>
  <c r="K98" i="4"/>
  <c r="O99" i="6"/>
  <c r="I98" i="4"/>
  <c r="G98" i="4"/>
  <c r="M108" i="8"/>
  <c r="M96" i="8"/>
  <c r="K69" i="11"/>
  <c r="T69" i="11"/>
  <c r="C64" i="11"/>
  <c r="G69" i="11"/>
  <c r="W74" i="11"/>
  <c r="B77" i="4"/>
  <c r="N85" i="4"/>
  <c r="H94" i="4"/>
  <c r="E94" i="4"/>
  <c r="L94" i="4"/>
  <c r="O111" i="7"/>
  <c r="N110" i="8"/>
  <c r="I69" i="11"/>
  <c r="P69" i="11"/>
  <c r="J64" i="11"/>
  <c r="R69" i="11"/>
  <c r="R74" i="11"/>
  <c r="I102" i="4"/>
  <c r="N102" i="4"/>
  <c r="C102" i="4"/>
  <c r="B102" i="4"/>
  <c r="H102" i="4"/>
  <c r="L92" i="4"/>
  <c r="E96" i="4"/>
  <c r="D97" i="4"/>
  <c r="I97" i="4"/>
  <c r="I96" i="8"/>
  <c r="M98" i="8"/>
  <c r="O108" i="7"/>
  <c r="A109" i="13"/>
  <c r="A109" i="14"/>
  <c r="A109" i="15"/>
  <c r="A109" i="12" s="1"/>
  <c r="A109" i="16" s="1"/>
  <c r="A109" i="11"/>
  <c r="H97" i="4"/>
  <c r="M92" i="8"/>
  <c r="M105" i="16"/>
  <c r="O109" i="6"/>
  <c r="O109" i="3"/>
  <c r="J109" i="5" s="1"/>
  <c r="H102" i="8"/>
  <c r="G103" i="4"/>
  <c r="F103" i="4"/>
  <c r="I103" i="4"/>
  <c r="B103" i="4"/>
  <c r="M103" i="4"/>
  <c r="N103" i="4"/>
  <c r="D105" i="4"/>
  <c r="I105" i="4"/>
  <c r="N105" i="4"/>
  <c r="C105" i="4"/>
  <c r="O106" i="6"/>
  <c r="J105" i="4"/>
  <c r="F105" i="4"/>
  <c r="L105" i="4"/>
  <c r="H105" i="4"/>
  <c r="B108" i="4"/>
  <c r="J108" i="4"/>
  <c r="N108" i="4"/>
  <c r="O108" i="6"/>
  <c r="C108" i="4"/>
  <c r="G108" i="4"/>
  <c r="K108" i="4"/>
  <c r="O108" i="4"/>
  <c r="D108" i="4"/>
  <c r="H108" i="4"/>
  <c r="L108" i="4"/>
  <c r="K109" i="8"/>
  <c r="G109" i="8"/>
  <c r="I108" i="4"/>
  <c r="O110" i="7"/>
  <c r="G110" i="8"/>
  <c r="O111" i="3"/>
  <c r="G111" i="8"/>
  <c r="L106" i="4"/>
  <c r="D106" i="4"/>
  <c r="I107" i="4"/>
  <c r="M109" i="4"/>
  <c r="I109" i="4"/>
  <c r="E109" i="4"/>
  <c r="O109" i="7"/>
  <c r="H108" i="8"/>
  <c r="H110" i="4"/>
  <c r="I111" i="4"/>
  <c r="L109" i="4"/>
  <c r="H109" i="4"/>
  <c r="D109" i="4"/>
  <c r="O110" i="4"/>
  <c r="G110" i="4"/>
  <c r="H111" i="4"/>
  <c r="D111" i="4"/>
  <c r="M107" i="4"/>
  <c r="E107" i="4"/>
  <c r="O109" i="4"/>
  <c r="K109" i="4"/>
  <c r="G109" i="4"/>
  <c r="C109" i="4"/>
  <c r="N110" i="4"/>
  <c r="J110" i="4"/>
  <c r="B110" i="4"/>
  <c r="K111" i="4"/>
  <c r="S105" i="16"/>
  <c r="S101" i="16"/>
  <c r="H105" i="16"/>
  <c r="E88" i="16"/>
  <c r="I96" i="16"/>
  <c r="Y101" i="16"/>
  <c r="I101" i="16"/>
  <c r="W105" i="16"/>
  <c r="J110" i="16"/>
  <c r="X88" i="16"/>
  <c r="Y95" i="16"/>
  <c r="Y100" i="16"/>
  <c r="L101" i="16"/>
  <c r="AA102" i="16"/>
  <c r="Z105" i="16"/>
  <c r="N105" i="16"/>
  <c r="F105" i="16"/>
  <c r="V106" i="16"/>
  <c r="AC103" i="16"/>
  <c r="Z103" i="16"/>
  <c r="X101" i="16"/>
  <c r="H101" i="16"/>
  <c r="Q110" i="16"/>
  <c r="C103" i="16"/>
  <c r="H106" i="16"/>
  <c r="S88" i="16"/>
  <c r="AB105" i="16"/>
  <c r="AC105" i="16"/>
  <c r="B103" i="16"/>
  <c r="V101" i="16"/>
  <c r="N103" i="16"/>
  <c r="K101" i="16"/>
  <c r="Z102" i="16"/>
  <c r="B102" i="16"/>
  <c r="S103" i="16"/>
  <c r="U105" i="16"/>
  <c r="I105" i="16"/>
  <c r="Y106" i="16"/>
  <c r="X110" i="16"/>
  <c r="L110" i="16"/>
  <c r="H110" i="16"/>
  <c r="D110" i="16"/>
  <c r="AC76" i="12"/>
  <c r="E76" i="16" s="1"/>
  <c r="O89" i="16"/>
  <c r="AA95" i="16"/>
  <c r="V94" i="16"/>
  <c r="R94" i="16"/>
  <c r="R96" i="16"/>
  <c r="F96" i="16"/>
  <c r="AA110" i="16"/>
  <c r="K110" i="16"/>
  <c r="C110" i="16"/>
  <c r="E91" i="16"/>
  <c r="AA91" i="16"/>
  <c r="S91" i="16"/>
  <c r="C91" i="16"/>
  <c r="X94" i="16"/>
  <c r="S94" i="16"/>
  <c r="H94" i="16"/>
  <c r="T94" i="16"/>
  <c r="M98" i="16"/>
  <c r="AC75" i="12"/>
  <c r="P91" i="16"/>
  <c r="D91" i="16"/>
  <c r="J98" i="16"/>
  <c r="K94" i="16"/>
  <c r="Y108" i="16"/>
  <c r="I99" i="16"/>
  <c r="F99" i="16"/>
  <c r="Q99" i="16"/>
  <c r="L99" i="16"/>
  <c r="H99" i="16"/>
  <c r="Y110" i="16"/>
  <c r="U110" i="16"/>
  <c r="N110" i="16"/>
  <c r="G110" i="16"/>
  <c r="R111" i="16"/>
  <c r="F111" i="16"/>
  <c r="M111" i="16"/>
  <c r="W111" i="16"/>
  <c r="C111" i="16"/>
  <c r="Y107" i="16"/>
  <c r="R107" i="16"/>
  <c r="L75" i="16"/>
  <c r="N103" i="5"/>
  <c r="K103" i="5"/>
  <c r="J103" i="5"/>
  <c r="K101" i="5"/>
  <c r="J90" i="16"/>
  <c r="AC90" i="16"/>
  <c r="P90" i="16"/>
  <c r="O60" i="4"/>
  <c r="A73" i="11"/>
  <c r="E74" i="11"/>
  <c r="AC74" i="14"/>
  <c r="AC74" i="13"/>
  <c r="T74" i="11"/>
  <c r="I74" i="11"/>
  <c r="F74" i="11"/>
  <c r="H74" i="11"/>
  <c r="K74" i="11"/>
  <c r="AC75" i="13"/>
  <c r="AC74" i="11"/>
  <c r="AB74" i="11"/>
  <c r="AC86" i="14"/>
  <c r="M74" i="11"/>
  <c r="N74" i="11"/>
  <c r="J74" i="11"/>
  <c r="D74" i="11"/>
  <c r="Y74" i="11"/>
  <c r="U74" i="11"/>
  <c r="V74" i="11"/>
  <c r="Z74" i="11"/>
  <c r="L74" i="11"/>
  <c r="S74" i="11"/>
  <c r="AA74" i="11"/>
  <c r="B74" i="11"/>
  <c r="Q74" i="11"/>
  <c r="O74" i="11"/>
  <c r="E78" i="4"/>
  <c r="J78" i="4"/>
  <c r="O78" i="7"/>
  <c r="O78" i="4"/>
  <c r="O78" i="3"/>
  <c r="J78" i="5"/>
  <c r="K78" i="4"/>
  <c r="B78" i="4"/>
  <c r="O78" i="6"/>
  <c r="F78" i="4"/>
  <c r="O80" i="3"/>
  <c r="C80" i="5" s="1"/>
  <c r="H78" i="4"/>
  <c r="O79" i="3"/>
  <c r="N79" i="5" s="1"/>
  <c r="L78" i="4"/>
  <c r="I78" i="4"/>
  <c r="M78" i="4"/>
  <c r="O79" i="6"/>
  <c r="H107" i="8"/>
  <c r="AC109" i="16"/>
  <c r="D109" i="16"/>
  <c r="U109" i="16"/>
  <c r="O63" i="4"/>
  <c r="O75" i="7"/>
  <c r="AA107" i="16"/>
  <c r="G107" i="16"/>
  <c r="I101" i="5"/>
  <c r="J75" i="16"/>
  <c r="H77" i="5"/>
  <c r="A71" i="14"/>
  <c r="A71" i="15" s="1"/>
  <c r="A71" i="12" s="1"/>
  <c r="A71" i="16" s="1"/>
  <c r="A71" i="11"/>
  <c r="O73" i="6"/>
  <c r="O85" i="7"/>
  <c r="A72" i="11"/>
  <c r="A72" i="13"/>
  <c r="A72" i="14" s="1"/>
  <c r="A72" i="15" s="1"/>
  <c r="A72" i="12" s="1"/>
  <c r="A72" i="16" s="1"/>
  <c r="O107" i="16"/>
  <c r="T107" i="16"/>
  <c r="C107" i="16"/>
  <c r="L103" i="5"/>
  <c r="O90" i="16"/>
  <c r="G74" i="11"/>
  <c r="C74" i="11"/>
  <c r="K96" i="16"/>
  <c r="O96" i="16"/>
  <c r="V64" i="11"/>
  <c r="C69" i="11"/>
  <c r="X65" i="11"/>
  <c r="U69" i="11"/>
  <c r="AC64" i="11"/>
  <c r="K67" i="11"/>
  <c r="E69" i="11"/>
  <c r="N69" i="11"/>
  <c r="X69" i="11"/>
  <c r="J69" i="11"/>
  <c r="AA65" i="11"/>
  <c r="D65" i="11"/>
  <c r="M65" i="11"/>
  <c r="V65" i="11"/>
  <c r="O69" i="11"/>
  <c r="K92" i="8"/>
  <c r="AC64" i="15"/>
  <c r="M64" i="11"/>
  <c r="B64" i="11"/>
  <c r="O71" i="11"/>
  <c r="D75" i="11"/>
  <c r="AA75" i="11"/>
  <c r="B79" i="4"/>
  <c r="C79" i="4"/>
  <c r="B107" i="4"/>
  <c r="O107" i="6"/>
  <c r="F107" i="4"/>
  <c r="C107" i="4"/>
  <c r="O107" i="7"/>
  <c r="J107" i="4"/>
  <c r="N109" i="4"/>
  <c r="B109" i="4"/>
  <c r="F109" i="4"/>
  <c r="P109" i="16"/>
  <c r="S75" i="11"/>
  <c r="T75" i="11"/>
  <c r="A102" i="11"/>
  <c r="AA109" i="16"/>
  <c r="O109" i="16"/>
  <c r="Z110" i="16"/>
  <c r="S110" i="16"/>
  <c r="M110" i="16"/>
  <c r="F110" i="16"/>
  <c r="A96" i="13"/>
  <c r="A96" i="14" s="1"/>
  <c r="A96" i="15" s="1"/>
  <c r="A96" i="12" s="1"/>
  <c r="A96" i="16" s="1"/>
  <c r="A96" i="11"/>
  <c r="Z109" i="16"/>
  <c r="N109" i="16"/>
  <c r="F111" i="4"/>
  <c r="V110" i="16"/>
  <c r="P110" i="16"/>
  <c r="I110" i="16"/>
  <c r="E110" i="16"/>
  <c r="B110" i="16"/>
  <c r="H106" i="4"/>
  <c r="G106" i="4"/>
  <c r="I110" i="4"/>
  <c r="M112" i="4"/>
  <c r="I112" i="4"/>
  <c r="E112" i="4"/>
  <c r="M101" i="4"/>
  <c r="L112" i="4"/>
  <c r="H112" i="4"/>
  <c r="D112" i="4"/>
  <c r="A111" i="11"/>
  <c r="O112" i="4"/>
  <c r="K112" i="4"/>
  <c r="G112" i="4"/>
  <c r="K75" i="16"/>
  <c r="C79" i="5"/>
  <c r="B80" i="5"/>
  <c r="H106" i="5"/>
  <c r="G91" i="8"/>
  <c r="H96" i="8"/>
  <c r="J99" i="8"/>
  <c r="M107" i="8"/>
  <c r="J91" i="8"/>
  <c r="J94" i="8"/>
  <c r="G101" i="8"/>
  <c r="O80" i="5"/>
  <c r="K102" i="5"/>
  <c r="J106" i="8"/>
  <c r="K77" i="5"/>
  <c r="O77" i="5"/>
  <c r="M93" i="8"/>
  <c r="M105" i="8"/>
  <c r="M99" i="8"/>
  <c r="M111" i="8"/>
  <c r="M106" i="5"/>
  <c r="M89" i="8"/>
  <c r="J96" i="8"/>
  <c r="J109" i="8"/>
  <c r="J97" i="8"/>
  <c r="H103" i="5"/>
  <c r="N113" i="8"/>
  <c r="G113" i="8"/>
  <c r="K113" i="8"/>
  <c r="O113" i="3"/>
  <c r="L113" i="4"/>
  <c r="H113" i="4"/>
  <c r="D113" i="4"/>
  <c r="O113" i="4"/>
  <c r="K113" i="4"/>
  <c r="G113" i="4"/>
  <c r="C113" i="4"/>
  <c r="N113" i="4"/>
  <c r="J113" i="4"/>
  <c r="F113" i="4"/>
  <c r="B113" i="4"/>
  <c r="S117" i="15"/>
  <c r="K117" i="15"/>
  <c r="C117" i="15"/>
  <c r="Z117" i="15"/>
  <c r="R117" i="15"/>
  <c r="N117" i="15"/>
  <c r="J117" i="15"/>
  <c r="F117" i="15"/>
  <c r="B117" i="15"/>
  <c r="I89" i="8"/>
  <c r="I101" i="8"/>
  <c r="O75" i="4"/>
  <c r="O75" i="6"/>
  <c r="M96" i="4"/>
  <c r="O97" i="6"/>
  <c r="N96" i="4"/>
  <c r="D96" i="4"/>
  <c r="O96" i="6"/>
  <c r="J96" i="4"/>
  <c r="G96" i="4"/>
  <c r="H96" i="4"/>
  <c r="C96" i="4"/>
  <c r="B96" i="4"/>
  <c r="K96" i="4"/>
  <c r="F96" i="4"/>
  <c r="H97" i="8"/>
  <c r="K106" i="5"/>
  <c r="O79" i="5"/>
  <c r="O65" i="7"/>
  <c r="A69" i="13"/>
  <c r="A69" i="14"/>
  <c r="A69" i="15" s="1"/>
  <c r="A69" i="12" s="1"/>
  <c r="A69" i="16" s="1"/>
  <c r="M79" i="4"/>
  <c r="K79" i="4"/>
  <c r="E79" i="4"/>
  <c r="J79" i="4"/>
  <c r="H79" i="4"/>
  <c r="O79" i="7"/>
  <c r="O81" i="3"/>
  <c r="O79" i="4"/>
  <c r="O91" i="7"/>
  <c r="L79" i="4"/>
  <c r="F79" i="4"/>
  <c r="D79" i="4"/>
  <c r="O87" i="3"/>
  <c r="L89" i="4"/>
  <c r="J89" i="4"/>
  <c r="M89" i="4"/>
  <c r="O89" i="7"/>
  <c r="N89" i="4"/>
  <c r="D89" i="4"/>
  <c r="H89" i="4"/>
  <c r="O89" i="4"/>
  <c r="F89" i="4"/>
  <c r="O101" i="7"/>
  <c r="K89" i="4"/>
  <c r="G89" i="4"/>
  <c r="O89" i="3"/>
  <c r="C89" i="4"/>
  <c r="H93" i="8"/>
  <c r="O76" i="7"/>
  <c r="I98" i="8"/>
  <c r="A107" i="11"/>
  <c r="A107" i="13"/>
  <c r="A107" i="14" s="1"/>
  <c r="A107" i="15" s="1"/>
  <c r="A107" i="12" s="1"/>
  <c r="A107" i="16" s="1"/>
  <c r="A114" i="13"/>
  <c r="A114" i="14" s="1"/>
  <c r="A114" i="11"/>
  <c r="O65" i="4"/>
  <c r="O69" i="7"/>
  <c r="A76" i="13"/>
  <c r="A76" i="14" s="1"/>
  <c r="A76" i="15" s="1"/>
  <c r="A76" i="11"/>
  <c r="M86" i="4"/>
  <c r="N86" i="4"/>
  <c r="E86" i="4"/>
  <c r="F86" i="4"/>
  <c r="L87" i="4"/>
  <c r="N87" i="4"/>
  <c r="J87" i="4"/>
  <c r="D87" i="4"/>
  <c r="I87" i="4"/>
  <c r="O88" i="6"/>
  <c r="B87" i="4"/>
  <c r="K90" i="8"/>
  <c r="K102" i="8"/>
  <c r="M91" i="8"/>
  <c r="L116" i="8"/>
  <c r="B105" i="4"/>
  <c r="M105" i="4"/>
  <c r="G87" i="4"/>
  <c r="O99" i="7"/>
  <c r="L86" i="4"/>
  <c r="O87" i="4"/>
  <c r="E87" i="4"/>
  <c r="A70" i="13"/>
  <c r="A70" i="14" s="1"/>
  <c r="A70" i="15" s="1"/>
  <c r="A70" i="12" s="1"/>
  <c r="A70" i="16" s="1"/>
  <c r="A70" i="11"/>
  <c r="K84" i="4"/>
  <c r="L84" i="4"/>
  <c r="I84" i="4"/>
  <c r="I103" i="8"/>
  <c r="N107" i="4"/>
  <c r="O118" i="9"/>
  <c r="M114" i="8"/>
  <c r="H115" i="8"/>
  <c r="M116" i="8"/>
  <c r="H100" i="8"/>
  <c r="O115" i="7"/>
  <c r="D117" i="4"/>
  <c r="H117" i="4"/>
  <c r="L117" i="4"/>
  <c r="O117" i="6"/>
  <c r="I117" i="4"/>
  <c r="M117" i="4"/>
  <c r="O117" i="7"/>
  <c r="J117" i="4"/>
  <c r="N117" i="4"/>
  <c r="K117" i="4"/>
  <c r="N118" i="8"/>
  <c r="J118" i="8"/>
  <c r="M119" i="8"/>
  <c r="O115" i="9"/>
  <c r="O106" i="4"/>
  <c r="N115" i="8"/>
  <c r="G116" i="8"/>
  <c r="N117" i="8"/>
  <c r="J117" i="8"/>
  <c r="G117" i="4"/>
  <c r="I118" i="8"/>
  <c r="J112" i="4"/>
  <c r="O114" i="4"/>
  <c r="K114" i="4"/>
  <c r="G114" i="4"/>
  <c r="C114" i="4"/>
  <c r="L115" i="4"/>
  <c r="H115" i="4"/>
  <c r="M116" i="4"/>
  <c r="I116" i="4"/>
  <c r="E116" i="4"/>
  <c r="O116" i="6"/>
  <c r="O117" i="3"/>
  <c r="O118" i="4"/>
  <c r="K118" i="4"/>
  <c r="G118" i="4"/>
  <c r="C118" i="4"/>
  <c r="O119" i="4"/>
  <c r="K119" i="4"/>
  <c r="G119" i="4"/>
  <c r="C119" i="4"/>
  <c r="O115" i="4"/>
  <c r="K115" i="4"/>
  <c r="G115" i="4"/>
  <c r="C115" i="4"/>
  <c r="O118" i="3"/>
  <c r="N118" i="4"/>
  <c r="J118" i="4"/>
  <c r="F118" i="4"/>
  <c r="O118" i="7"/>
  <c r="O119" i="3"/>
  <c r="N119" i="4"/>
  <c r="J119" i="4"/>
  <c r="F119" i="4"/>
  <c r="B119" i="4"/>
  <c r="O119" i="7"/>
  <c r="I113" i="4"/>
  <c r="O113" i="6"/>
  <c r="M114" i="4"/>
  <c r="I114" i="4"/>
  <c r="N115" i="4"/>
  <c r="J115" i="4"/>
  <c r="F115" i="4"/>
  <c r="B115" i="4"/>
  <c r="O116" i="4"/>
  <c r="K116" i="4"/>
  <c r="G116" i="4"/>
  <c r="M118" i="4"/>
  <c r="I118" i="4"/>
  <c r="M119" i="4"/>
  <c r="I119" i="4"/>
  <c r="E119" i="4"/>
  <c r="B89" i="5"/>
  <c r="K97" i="5"/>
  <c r="I81" i="5"/>
  <c r="O118" i="8"/>
  <c r="O87" i="5"/>
  <c r="H118" i="5"/>
  <c r="Q103" i="16"/>
  <c r="T103" i="16"/>
  <c r="R103" i="16"/>
  <c r="G103" i="16"/>
  <c r="N94" i="16"/>
  <c r="J94" i="16"/>
  <c r="P94" i="16"/>
  <c r="AC94" i="16"/>
  <c r="Z94" i="16"/>
  <c r="F94" i="16"/>
  <c r="C94" i="16"/>
  <c r="O94" i="16"/>
  <c r="U94" i="16"/>
  <c r="Y94" i="16"/>
  <c r="Z93" i="16"/>
  <c r="AC93" i="16"/>
  <c r="B93" i="16"/>
  <c r="S93" i="16"/>
  <c r="U93" i="16"/>
  <c r="M97" i="16"/>
  <c r="V97" i="16"/>
  <c r="R92" i="16"/>
  <c r="W92" i="16"/>
  <c r="F108" i="16"/>
  <c r="N108" i="16"/>
  <c r="C108" i="16"/>
  <c r="X108" i="16"/>
  <c r="L108" i="16"/>
  <c r="B108" i="16"/>
  <c r="U99" i="16"/>
  <c r="Z99" i="16"/>
  <c r="R99" i="16"/>
  <c r="W99" i="16"/>
  <c r="G99" i="16"/>
  <c r="S96" i="16"/>
  <c r="G96" i="16"/>
  <c r="AA96" i="16"/>
  <c r="AB96" i="16"/>
  <c r="Y96" i="16"/>
  <c r="E96" i="16"/>
  <c r="N96" i="16"/>
  <c r="W96" i="16"/>
  <c r="T96" i="16"/>
  <c r="Q96" i="16"/>
  <c r="H96" i="16"/>
  <c r="Z96" i="16"/>
  <c r="J96" i="16"/>
  <c r="B95" i="16"/>
  <c r="X95" i="16"/>
  <c r="J95" i="16"/>
  <c r="S95" i="16"/>
  <c r="L95" i="16"/>
  <c r="P95" i="16"/>
  <c r="O95" i="16"/>
  <c r="AA113" i="15"/>
  <c r="W113" i="15"/>
  <c r="G113" i="15"/>
  <c r="A121" i="12"/>
  <c r="A121" i="16" s="1"/>
  <c r="Z107" i="16"/>
  <c r="AC82" i="15"/>
  <c r="AC78" i="14"/>
  <c r="V66" i="11"/>
  <c r="AC66" i="11"/>
  <c r="R66" i="11"/>
  <c r="J66" i="11"/>
  <c r="AB66" i="11"/>
  <c r="B65" i="11"/>
  <c r="H66" i="11"/>
  <c r="D66" i="11"/>
  <c r="O66" i="7"/>
  <c r="N66" i="11"/>
  <c r="AC77" i="15"/>
  <c r="I65" i="11"/>
  <c r="O65" i="11"/>
  <c r="H75" i="11"/>
  <c r="AB88" i="16"/>
  <c r="L114" i="8"/>
  <c r="E114" i="15"/>
  <c r="A115" i="13"/>
  <c r="A115" i="14"/>
  <c r="A115" i="11"/>
  <c r="Y118" i="15"/>
  <c r="U118" i="15"/>
  <c r="Q118" i="15"/>
  <c r="M118" i="15"/>
  <c r="E118" i="15"/>
  <c r="AC68" i="14"/>
  <c r="C68" i="11"/>
  <c r="M107" i="16"/>
  <c r="AC78" i="15"/>
  <c r="B66" i="11"/>
  <c r="AC66" i="13"/>
  <c r="L66" i="11"/>
  <c r="O66" i="11"/>
  <c r="Y66" i="11"/>
  <c r="Q72" i="11"/>
  <c r="H65" i="11"/>
  <c r="O100" i="7"/>
  <c r="L109" i="8"/>
  <c r="L97" i="8"/>
  <c r="O114" i="7"/>
  <c r="J102" i="4"/>
  <c r="O112" i="7"/>
  <c r="O121" i="3"/>
  <c r="O122" i="3"/>
  <c r="L122" i="5" s="1"/>
  <c r="O120" i="3"/>
  <c r="O116" i="3"/>
  <c r="K116" i="5" s="1"/>
  <c r="N116" i="5"/>
  <c r="O115" i="3"/>
  <c r="N115" i="5" s="1"/>
  <c r="G115" i="5"/>
  <c r="M113" i="4"/>
  <c r="O113" i="7"/>
  <c r="I112" i="16"/>
  <c r="I112" i="15"/>
  <c r="M112" i="16"/>
  <c r="M112" i="15"/>
  <c r="Q112" i="16"/>
  <c r="Q112" i="15"/>
  <c r="Y112" i="16"/>
  <c r="Y112" i="15"/>
  <c r="AC112" i="16"/>
  <c r="G112" i="16"/>
  <c r="C112" i="16"/>
  <c r="D112" i="16"/>
  <c r="T112" i="16"/>
  <c r="P112" i="16"/>
  <c r="O114" i="3"/>
  <c r="J114" i="5" s="1"/>
  <c r="O114" i="5"/>
  <c r="M114" i="15"/>
  <c r="X117" i="16"/>
  <c r="X117" i="15"/>
  <c r="Q66" i="11"/>
  <c r="I66" i="11"/>
  <c r="F66" i="11"/>
  <c r="P66" i="11"/>
  <c r="K66" i="11"/>
  <c r="E66" i="11"/>
  <c r="M66" i="11"/>
  <c r="W66" i="11"/>
  <c r="C100" i="4"/>
  <c r="H104" i="8"/>
  <c r="K112" i="16"/>
  <c r="C104" i="4"/>
  <c r="O119" i="9"/>
  <c r="F112" i="15"/>
  <c r="J112" i="15"/>
  <c r="N112" i="15"/>
  <c r="R112" i="15"/>
  <c r="Z112" i="15"/>
  <c r="Z112" i="16"/>
  <c r="J112" i="16"/>
  <c r="Y115" i="16"/>
  <c r="I115" i="16"/>
  <c r="D119" i="16"/>
  <c r="H119" i="16"/>
  <c r="L119" i="16"/>
  <c r="P119" i="16"/>
  <c r="T119" i="16"/>
  <c r="AB119" i="16"/>
  <c r="AC119" i="15"/>
  <c r="AC119" i="16"/>
  <c r="C119" i="16"/>
  <c r="S119" i="16"/>
  <c r="Y119" i="15"/>
  <c r="Y119" i="16"/>
  <c r="Q119" i="16"/>
  <c r="M119" i="15"/>
  <c r="M119" i="16"/>
  <c r="I119" i="16"/>
  <c r="E119" i="15"/>
  <c r="E119" i="16"/>
  <c r="C106" i="4"/>
  <c r="O120" i="9"/>
  <c r="N112" i="4"/>
  <c r="X112" i="15"/>
  <c r="N112" i="16"/>
  <c r="A113" i="11"/>
  <c r="X115" i="16"/>
  <c r="T115" i="16"/>
  <c r="P115" i="16"/>
  <c r="L115" i="16"/>
  <c r="H115" i="16"/>
  <c r="D115" i="16"/>
  <c r="U115" i="16"/>
  <c r="V116" i="16"/>
  <c r="V116" i="15"/>
  <c r="R116" i="16"/>
  <c r="R116" i="15"/>
  <c r="N116" i="16"/>
  <c r="N116" i="15"/>
  <c r="J116" i="16"/>
  <c r="J116" i="15"/>
  <c r="F116" i="16"/>
  <c r="F116" i="15"/>
  <c r="B116" i="16"/>
  <c r="B116" i="15"/>
  <c r="AA119" i="16"/>
  <c r="M108" i="4"/>
  <c r="E110" i="4"/>
  <c r="C112" i="4"/>
  <c r="AB112" i="15"/>
  <c r="R112" i="16"/>
  <c r="F114" i="4"/>
  <c r="N114" i="4"/>
  <c r="O114" i="6"/>
  <c r="H114" i="4"/>
  <c r="D114" i="4"/>
  <c r="F114" i="16"/>
  <c r="AA115" i="16"/>
  <c r="W115" i="16"/>
  <c r="O115" i="16"/>
  <c r="G115" i="16"/>
  <c r="C115" i="16"/>
  <c r="O117" i="4"/>
  <c r="O118" i="6"/>
  <c r="Z116" i="15"/>
  <c r="R113" i="15"/>
  <c r="J113" i="15"/>
  <c r="B113" i="15"/>
  <c r="AB114" i="15"/>
  <c r="X114" i="15"/>
  <c r="T114" i="15"/>
  <c r="P114" i="15"/>
  <c r="L114" i="15"/>
  <c r="L116" i="4"/>
  <c r="D116" i="4"/>
  <c r="O116" i="7"/>
  <c r="X115" i="15"/>
  <c r="T115" i="15"/>
  <c r="L115" i="15"/>
  <c r="D115" i="15"/>
  <c r="AC116" i="15"/>
  <c r="M116" i="15"/>
  <c r="I116" i="16"/>
  <c r="M117" i="15"/>
  <c r="K119" i="8"/>
  <c r="G119" i="8"/>
  <c r="L120" i="5"/>
  <c r="AC113" i="15"/>
  <c r="M113" i="15"/>
  <c r="I113" i="15"/>
  <c r="W114" i="15"/>
  <c r="O114" i="15"/>
  <c r="J116" i="4"/>
  <c r="B116" i="4"/>
  <c r="AA115" i="15"/>
  <c r="W115" i="15"/>
  <c r="O115" i="15"/>
  <c r="G115" i="15"/>
  <c r="C115" i="15"/>
  <c r="X116" i="15"/>
  <c r="H118" i="4"/>
  <c r="AC117" i="16"/>
  <c r="P117" i="16"/>
  <c r="I117" i="15"/>
  <c r="T117" i="16"/>
  <c r="K118" i="15"/>
  <c r="G120" i="8"/>
  <c r="N122" i="5"/>
  <c r="AB113" i="15"/>
  <c r="X113" i="15"/>
  <c r="T113" i="15"/>
  <c r="P113" i="15"/>
  <c r="H113" i="15"/>
  <c r="D113" i="15"/>
  <c r="R114" i="15"/>
  <c r="N114" i="15"/>
  <c r="J114" i="15"/>
  <c r="F114" i="15"/>
  <c r="B114" i="15"/>
  <c r="Z115" i="15"/>
  <c r="R115" i="15"/>
  <c r="J115" i="15"/>
  <c r="F115" i="15"/>
  <c r="AA116" i="16"/>
  <c r="W116" i="16"/>
  <c r="W116" i="15"/>
  <c r="O116" i="16"/>
  <c r="O116" i="15"/>
  <c r="K116" i="15"/>
  <c r="C116" i="16"/>
  <c r="C116" i="15"/>
  <c r="AA116" i="15"/>
  <c r="K117" i="16"/>
  <c r="H117" i="15"/>
  <c r="I117" i="16"/>
  <c r="O119" i="6"/>
  <c r="H119" i="4"/>
  <c r="X118" i="15"/>
  <c r="H118" i="15"/>
  <c r="N120" i="8"/>
  <c r="J120" i="8"/>
  <c r="M120" i="4"/>
  <c r="G120" i="4"/>
  <c r="O120" i="7"/>
  <c r="I122" i="5"/>
  <c r="X120" i="15"/>
  <c r="T120" i="15"/>
  <c r="P120" i="15"/>
  <c r="L120" i="15"/>
  <c r="D120" i="15"/>
  <c r="AA118" i="15"/>
  <c r="S118" i="15"/>
  <c r="C118" i="15"/>
  <c r="K120" i="4"/>
  <c r="G119" i="15"/>
  <c r="C119" i="15"/>
  <c r="O119" i="16"/>
  <c r="G119" i="16"/>
  <c r="H122" i="5"/>
  <c r="J121" i="8"/>
  <c r="W121" i="15"/>
  <c r="S121" i="15"/>
  <c r="K121" i="15"/>
  <c r="G121" i="15"/>
  <c r="C121" i="15"/>
  <c r="S120" i="15"/>
  <c r="K120" i="15"/>
  <c r="G120" i="15"/>
  <c r="C120" i="15"/>
  <c r="Z118" i="15"/>
  <c r="V118" i="15"/>
  <c r="R118" i="15"/>
  <c r="N118" i="15"/>
  <c r="J118" i="15"/>
  <c r="B118" i="15"/>
  <c r="D120" i="4"/>
  <c r="H120" i="4"/>
  <c r="L120" i="4"/>
  <c r="H120" i="8"/>
  <c r="O120" i="4"/>
  <c r="J120" i="4"/>
  <c r="E120" i="4"/>
  <c r="N120" i="5"/>
  <c r="Z119" i="16"/>
  <c r="V119" i="16"/>
  <c r="R119" i="16"/>
  <c r="J119" i="16"/>
  <c r="F119" i="16"/>
  <c r="B119" i="16"/>
  <c r="O121" i="7"/>
  <c r="G122" i="8"/>
  <c r="I121" i="8"/>
  <c r="Z121" i="15"/>
  <c r="V121" i="15"/>
  <c r="N121" i="15"/>
  <c r="J121" i="15"/>
  <c r="F121" i="15"/>
  <c r="M122" i="4"/>
  <c r="I122" i="4"/>
  <c r="L121" i="4"/>
  <c r="H121" i="4"/>
  <c r="D121" i="4"/>
  <c r="K122" i="5"/>
  <c r="G122" i="5"/>
  <c r="O122" i="7"/>
  <c r="AA121" i="16"/>
  <c r="W121" i="16"/>
  <c r="S121" i="16"/>
  <c r="O121" i="16"/>
  <c r="K121" i="16"/>
  <c r="G121" i="16"/>
  <c r="C121" i="16"/>
  <c r="AB120" i="16"/>
  <c r="X120" i="16"/>
  <c r="T120" i="16"/>
  <c r="P120" i="16"/>
  <c r="L120" i="16"/>
  <c r="D120" i="16"/>
  <c r="AB121" i="15"/>
  <c r="P121" i="15"/>
  <c r="H121" i="15"/>
  <c r="D121" i="15"/>
  <c r="Y120" i="15"/>
  <c r="U120" i="15"/>
  <c r="Q120" i="15"/>
  <c r="I120" i="15"/>
  <c r="Z121" i="16"/>
  <c r="V121" i="16"/>
  <c r="N121" i="16"/>
  <c r="J121" i="16"/>
  <c r="B121" i="16"/>
  <c r="S120" i="16"/>
  <c r="K120" i="16"/>
  <c r="G120" i="16"/>
  <c r="C120" i="16"/>
  <c r="O122" i="4"/>
  <c r="K122" i="4"/>
  <c r="G122" i="4"/>
  <c r="C122" i="4"/>
  <c r="N121" i="4"/>
  <c r="J121" i="4"/>
  <c r="B121" i="4"/>
  <c r="O122" i="6"/>
  <c r="N122" i="4"/>
  <c r="J122" i="4"/>
  <c r="F122" i="4"/>
  <c r="M121" i="4"/>
  <c r="I121" i="4"/>
  <c r="E121" i="4"/>
  <c r="M114" i="5"/>
  <c r="J120" i="5"/>
  <c r="L115" i="5"/>
  <c r="M115" i="5"/>
  <c r="O115" i="8"/>
  <c r="K115" i="5"/>
  <c r="O122" i="5"/>
  <c r="H116" i="5"/>
  <c r="O116" i="5"/>
  <c r="K123" i="15"/>
  <c r="G123" i="15"/>
  <c r="C123" i="15"/>
  <c r="R123" i="15"/>
  <c r="N123" i="15"/>
  <c r="J123" i="15"/>
  <c r="B123" i="15"/>
  <c r="Y123" i="15"/>
  <c r="U123" i="15"/>
  <c r="M123" i="15"/>
  <c r="AB123" i="15"/>
  <c r="P123" i="15"/>
  <c r="L123" i="15"/>
  <c r="H123" i="15"/>
  <c r="D123" i="15"/>
  <c r="O124" i="4"/>
  <c r="K124" i="4"/>
  <c r="G124" i="4"/>
  <c r="L124" i="15"/>
  <c r="D124" i="15"/>
  <c r="F124" i="15"/>
  <c r="AB119" i="15"/>
  <c r="T119" i="15"/>
  <c r="P119" i="15"/>
  <c r="L116" i="16"/>
  <c r="B122" i="7"/>
  <c r="B122" i="4"/>
  <c r="C121" i="7"/>
  <c r="C121" i="4"/>
  <c r="C111" i="6"/>
  <c r="C122" i="7"/>
  <c r="C110" i="7"/>
  <c r="B99" i="7"/>
  <c r="B99" i="6"/>
  <c r="B99" i="4"/>
  <c r="C94" i="7"/>
  <c r="C94" i="4"/>
  <c r="B91" i="7"/>
  <c r="B91" i="4"/>
  <c r="B83" i="7"/>
  <c r="B83" i="4"/>
  <c r="G112" i="15"/>
  <c r="Y113" i="15"/>
  <c r="U113" i="15"/>
  <c r="Q113" i="15"/>
  <c r="L116" i="15"/>
  <c r="D116" i="15"/>
  <c r="I124" i="15"/>
  <c r="E104" i="6"/>
  <c r="E103" i="7"/>
  <c r="E117" i="15"/>
  <c r="U122" i="15"/>
  <c r="M122" i="15"/>
  <c r="I122" i="15"/>
  <c r="AA123" i="15"/>
  <c r="S123" i="15"/>
  <c r="F124" i="6"/>
  <c r="F124" i="4"/>
  <c r="B93" i="7"/>
  <c r="B93" i="4"/>
  <c r="F82" i="4"/>
  <c r="Y114" i="15"/>
  <c r="P117" i="15"/>
  <c r="P122" i="15"/>
  <c r="Q124" i="15"/>
  <c r="Y124" i="15"/>
  <c r="W119" i="15"/>
  <c r="S119" i="15"/>
  <c r="O119" i="15"/>
  <c r="C123" i="16"/>
  <c r="B120" i="6"/>
  <c r="C118" i="7"/>
  <c r="C114" i="7"/>
  <c r="F112" i="6"/>
  <c r="F109" i="9"/>
  <c r="F112" i="7"/>
  <c r="F108" i="7"/>
  <c r="D95" i="6"/>
  <c r="E94" i="6"/>
  <c r="F95" i="9"/>
  <c r="F89" i="6"/>
  <c r="B89" i="6"/>
  <c r="F90" i="9"/>
  <c r="F88" i="7"/>
  <c r="I103" i="16"/>
  <c r="D103" i="16"/>
  <c r="X113" i="16"/>
  <c r="J113" i="16"/>
  <c r="H113" i="16"/>
  <c r="U122" i="16"/>
  <c r="B114" i="7"/>
  <c r="B114" i="3"/>
  <c r="B114" i="5"/>
  <c r="B114" i="4"/>
  <c r="W119" i="16"/>
  <c r="Y117" i="15"/>
  <c r="C117" i="4"/>
  <c r="AC115" i="15"/>
  <c r="G113" i="16"/>
  <c r="W113" i="16"/>
  <c r="W103" i="16"/>
  <c r="L103" i="16"/>
  <c r="V103" i="16"/>
  <c r="F88" i="16"/>
  <c r="AC88" i="16"/>
  <c r="W88" i="16"/>
  <c r="AB103" i="16"/>
  <c r="M88" i="16"/>
  <c r="L88" i="16"/>
  <c r="Q117" i="16"/>
  <c r="Q117" i="15"/>
  <c r="AB122" i="16"/>
  <c r="T122" i="16"/>
  <c r="C125" i="3"/>
  <c r="C113" i="7"/>
  <c r="C114" i="3"/>
  <c r="C113" i="3"/>
  <c r="D112" i="6"/>
  <c r="D112" i="7"/>
  <c r="B111" i="6"/>
  <c r="B110" i="7"/>
  <c r="B110" i="6"/>
  <c r="E108" i="6"/>
  <c r="E107" i="7"/>
  <c r="B107" i="6"/>
  <c r="B106" i="7"/>
  <c r="B106" i="4"/>
  <c r="C105" i="6"/>
  <c r="C105" i="7"/>
  <c r="D105" i="6"/>
  <c r="D104" i="7"/>
  <c r="B102" i="3"/>
  <c r="B114" i="8"/>
  <c r="B103" i="6"/>
  <c r="C102" i="6"/>
  <c r="C101" i="7"/>
  <c r="C101" i="3"/>
  <c r="C101" i="4"/>
  <c r="D101" i="6"/>
  <c r="D100" i="7"/>
  <c r="D100" i="4"/>
  <c r="E99" i="7"/>
  <c r="E100" i="6"/>
  <c r="E99" i="4"/>
  <c r="D97" i="6"/>
  <c r="D96" i="6"/>
  <c r="D96" i="7"/>
  <c r="E95" i="4"/>
  <c r="E95" i="7"/>
  <c r="E95" i="6"/>
  <c r="E96" i="6"/>
  <c r="B95" i="6"/>
  <c r="B94" i="4"/>
  <c r="C94" i="6"/>
  <c r="C93" i="6"/>
  <c r="C93" i="7"/>
  <c r="C93" i="4"/>
  <c r="D92" i="4"/>
  <c r="D92" i="6"/>
  <c r="D92" i="7"/>
  <c r="E91" i="6"/>
  <c r="E92" i="6"/>
  <c r="E91" i="4"/>
  <c r="B90" i="7"/>
  <c r="B91" i="6"/>
  <c r="B90" i="6"/>
  <c r="C90" i="3"/>
  <c r="C90" i="8" s="1"/>
  <c r="C89" i="7"/>
  <c r="C89" i="6"/>
  <c r="C89" i="3"/>
  <c r="D89" i="6"/>
  <c r="D88" i="4"/>
  <c r="E98" i="9"/>
  <c r="B82" i="7"/>
  <c r="B82" i="4"/>
  <c r="D80" i="7"/>
  <c r="C77" i="7"/>
  <c r="C77" i="4"/>
  <c r="AA112" i="16"/>
  <c r="AA112" i="15"/>
  <c r="B122" i="16"/>
  <c r="H122" i="16"/>
  <c r="P122" i="16"/>
  <c r="I122" i="16"/>
  <c r="D122" i="16"/>
  <c r="Y122" i="15"/>
  <c r="Y122" i="16"/>
  <c r="B118" i="7"/>
  <c r="B118" i="6"/>
  <c r="B119" i="6"/>
  <c r="E115" i="4"/>
  <c r="S112" i="16"/>
  <c r="F103" i="16"/>
  <c r="K103" i="16"/>
  <c r="B88" i="16"/>
  <c r="I88" i="16"/>
  <c r="K88" i="16"/>
  <c r="H88" i="16"/>
  <c r="T105" i="16"/>
  <c r="H89" i="16"/>
  <c r="B115" i="6"/>
  <c r="E122" i="16"/>
  <c r="X123" i="15"/>
  <c r="X121" i="15"/>
  <c r="O112" i="16"/>
  <c r="K113" i="16"/>
  <c r="AA113" i="16"/>
  <c r="AA103" i="16"/>
  <c r="B118" i="4"/>
  <c r="N88" i="16"/>
  <c r="O103" i="16"/>
  <c r="J103" i="16"/>
  <c r="H103" i="16"/>
  <c r="T88" i="16"/>
  <c r="R106" i="16"/>
  <c r="G106" i="16"/>
  <c r="P106" i="16"/>
  <c r="P116" i="16"/>
  <c r="P116" i="15"/>
  <c r="U121" i="16"/>
  <c r="U121" i="15"/>
  <c r="N120" i="16"/>
  <c r="Y120" i="16"/>
  <c r="V120" i="16"/>
  <c r="AC122" i="16"/>
  <c r="P88" i="16"/>
  <c r="Z91" i="16"/>
  <c r="T116" i="15"/>
  <c r="T112" i="15"/>
  <c r="AC116" i="16"/>
  <c r="H116" i="16"/>
  <c r="W117" i="16"/>
  <c r="S117" i="16"/>
  <c r="AC121" i="16"/>
  <c r="T121" i="16"/>
  <c r="P121" i="16"/>
  <c r="M121" i="16"/>
  <c r="R120" i="16"/>
  <c r="V123" i="16"/>
  <c r="R123" i="16"/>
  <c r="N123" i="16"/>
  <c r="F123" i="16"/>
  <c r="AC124" i="15"/>
  <c r="M124" i="16"/>
  <c r="E124" i="16"/>
  <c r="B122" i="6"/>
  <c r="Z76" i="16"/>
  <c r="AA88" i="16"/>
  <c r="P89" i="16"/>
  <c r="Q91" i="16"/>
  <c r="U106" i="16"/>
  <c r="AB111" i="16"/>
  <c r="X112" i="16"/>
  <c r="Z116" i="16"/>
  <c r="Z117" i="16"/>
  <c r="D117" i="16"/>
  <c r="Y121" i="16"/>
  <c r="U120" i="16"/>
  <c r="AA122" i="16"/>
  <c r="W122" i="16"/>
  <c r="S122" i="16"/>
  <c r="O122" i="16"/>
  <c r="H123" i="16"/>
  <c r="U124" i="15"/>
  <c r="J124" i="16"/>
  <c r="B124" i="16"/>
  <c r="V88" i="16"/>
  <c r="T91" i="16"/>
  <c r="F112" i="16"/>
  <c r="V113" i="16"/>
  <c r="R113" i="16"/>
  <c r="Z115" i="16"/>
  <c r="V115" i="16"/>
  <c r="R115" i="16"/>
  <c r="Y116" i="16"/>
  <c r="U116" i="16"/>
  <c r="F117" i="16"/>
  <c r="C117" i="16"/>
  <c r="H121" i="16"/>
  <c r="E121" i="16"/>
  <c r="Z120" i="16"/>
  <c r="C122" i="6"/>
  <c r="E120" i="6"/>
  <c r="E116" i="6"/>
  <c r="D113" i="6"/>
  <c r="E112" i="6"/>
  <c r="D109" i="6"/>
  <c r="C106" i="6"/>
  <c r="E94" i="3"/>
  <c r="D90" i="6"/>
  <c r="D86" i="7"/>
  <c r="S76" i="16"/>
  <c r="U90" i="16"/>
  <c r="E107" i="16"/>
  <c r="U107" i="16"/>
  <c r="U76" i="16"/>
  <c r="B107" i="16"/>
  <c r="H76" i="16"/>
  <c r="E90" i="16"/>
  <c r="AA90" i="16"/>
  <c r="F76" i="16"/>
  <c r="AB99" i="16"/>
  <c r="V99" i="16"/>
  <c r="J99" i="16"/>
  <c r="G94" i="16"/>
  <c r="AA94" i="16"/>
  <c r="B96" i="16"/>
  <c r="J102" i="16"/>
  <c r="E104" i="16"/>
  <c r="O102" i="16"/>
  <c r="K92" i="16"/>
  <c r="AB102" i="16"/>
  <c r="J100" i="16"/>
  <c r="F100" i="16"/>
  <c r="K100" i="16"/>
  <c r="I100" i="16"/>
  <c r="U98" i="16"/>
  <c r="L98" i="16"/>
  <c r="I98" i="16"/>
  <c r="G98" i="16"/>
  <c r="E98" i="16"/>
  <c r="S98" i="16"/>
  <c r="T95" i="16"/>
  <c r="D95" i="16"/>
  <c r="K95" i="16"/>
  <c r="O76" i="16"/>
  <c r="AC76" i="16"/>
  <c r="AC85" i="12"/>
  <c r="Q85" i="16"/>
  <c r="Y90" i="16"/>
  <c r="S92" i="16"/>
  <c r="U95" i="16"/>
  <c r="X96" i="16"/>
  <c r="S99" i="16"/>
  <c r="Z98" i="16"/>
  <c r="V98" i="16"/>
  <c r="X102" i="16"/>
  <c r="S107" i="16"/>
  <c r="W107" i="16"/>
  <c r="V107" i="16"/>
  <c r="X107" i="16"/>
  <c r="F107" i="16"/>
  <c r="N107" i="16"/>
  <c r="Q107" i="16"/>
  <c r="I107" i="16"/>
  <c r="L107" i="16"/>
  <c r="N99" i="16"/>
  <c r="D99" i="16"/>
  <c r="M99" i="16"/>
  <c r="X99" i="16"/>
  <c r="D104" i="16"/>
  <c r="I104" i="16"/>
  <c r="V104" i="16"/>
  <c r="C104" i="16"/>
  <c r="AC96" i="16"/>
  <c r="M96" i="16"/>
  <c r="D96" i="16"/>
  <c r="V96" i="16"/>
  <c r="J93" i="16"/>
  <c r="F93" i="16"/>
  <c r="L93" i="16"/>
  <c r="C93" i="16"/>
  <c r="I90" i="16"/>
  <c r="N90" i="16"/>
  <c r="H90" i="16"/>
  <c r="Z90" i="16"/>
  <c r="W90" i="16"/>
  <c r="B90" i="16"/>
  <c r="AC78" i="12"/>
  <c r="R78" i="16" s="1"/>
  <c r="AC83" i="12"/>
  <c r="C83" i="16" s="1"/>
  <c r="Q93" i="16"/>
  <c r="L76" i="16"/>
  <c r="Q76" i="16"/>
  <c r="K107" i="16"/>
  <c r="B76" i="16"/>
  <c r="AB107" i="16"/>
  <c r="I76" i="16"/>
  <c r="P107" i="16"/>
  <c r="J107" i="16"/>
  <c r="AC99" i="16"/>
  <c r="E99" i="16"/>
  <c r="Y99" i="16"/>
  <c r="O99" i="16"/>
  <c r="M93" i="16"/>
  <c r="F90" i="16"/>
  <c r="AB104" i="16"/>
  <c r="AA93" i="16"/>
  <c r="N104" i="16"/>
  <c r="AC107" i="16"/>
  <c r="X93" i="16"/>
  <c r="O93" i="16"/>
  <c r="R93" i="16"/>
  <c r="N102" i="16"/>
  <c r="R102" i="16"/>
  <c r="V102" i="16"/>
  <c r="K102" i="16"/>
  <c r="C102" i="16"/>
  <c r="Y102" i="16"/>
  <c r="H102" i="16"/>
  <c r="G102" i="16"/>
  <c r="F102" i="16"/>
  <c r="M94" i="16"/>
  <c r="E94" i="16"/>
  <c r="B94" i="16"/>
  <c r="W94" i="16"/>
  <c r="I94" i="16"/>
  <c r="S90" i="16"/>
  <c r="M92" i="16"/>
  <c r="H92" i="16"/>
  <c r="AC77" i="12"/>
  <c r="F77" i="16" s="1"/>
  <c r="AC82" i="12"/>
  <c r="I82" i="16" s="1"/>
  <c r="AC87" i="12"/>
  <c r="R87" i="16" s="1"/>
  <c r="Y92" i="16"/>
  <c r="S102" i="16"/>
  <c r="W104" i="16"/>
  <c r="U116" i="15"/>
  <c r="AC101" i="16"/>
  <c r="M101" i="16"/>
  <c r="AA101" i="16"/>
  <c r="U102" i="16"/>
  <c r="AA108" i="16"/>
  <c r="W112" i="15"/>
  <c r="D93" i="6"/>
  <c r="E92" i="7"/>
  <c r="C98" i="7"/>
  <c r="D101" i="7"/>
  <c r="C102" i="3"/>
  <c r="U112" i="16"/>
  <c r="AB113" i="16"/>
  <c r="Y113" i="16"/>
  <c r="S113" i="16"/>
  <c r="O113" i="15"/>
  <c r="E116" i="7"/>
  <c r="E121" i="6"/>
  <c r="H112" i="16"/>
  <c r="E112" i="16"/>
  <c r="Z113" i="16"/>
  <c r="U113" i="16"/>
  <c r="Q113" i="16"/>
  <c r="M115" i="16"/>
  <c r="B115" i="16"/>
  <c r="J115" i="16"/>
  <c r="F115" i="16"/>
  <c r="N115" i="16"/>
  <c r="Y115" i="15"/>
  <c r="U115" i="15"/>
  <c r="Q115" i="15"/>
  <c r="Q115" i="16"/>
  <c r="E120" i="7"/>
  <c r="Z122" i="16"/>
  <c r="Z122" i="15"/>
  <c r="V122" i="16"/>
  <c r="V122" i="15"/>
  <c r="R122" i="16"/>
  <c r="R122" i="15"/>
  <c r="P112" i="15"/>
  <c r="B113" i="16"/>
  <c r="D113" i="16"/>
  <c r="F113" i="16"/>
  <c r="M113" i="16"/>
  <c r="C113" i="16"/>
  <c r="E113" i="16"/>
  <c r="L113" i="16"/>
  <c r="N113" i="16"/>
  <c r="AC113" i="16"/>
  <c r="T113" i="16"/>
  <c r="P113" i="16"/>
  <c r="I113" i="16"/>
  <c r="Q122" i="15"/>
  <c r="Z124" i="16"/>
  <c r="Z124" i="15"/>
  <c r="V124" i="16"/>
  <c r="V124" i="15"/>
  <c r="R124" i="16"/>
  <c r="R124" i="15"/>
  <c r="D125" i="7"/>
  <c r="D125" i="6"/>
  <c r="D125" i="3"/>
  <c r="D125" i="8" s="1"/>
  <c r="E124" i="7"/>
  <c r="E124" i="6"/>
  <c r="B123" i="4"/>
  <c r="B123" i="7"/>
  <c r="D121" i="6"/>
  <c r="D121" i="7"/>
  <c r="C119" i="6"/>
  <c r="C118" i="6"/>
  <c r="D117" i="7"/>
  <c r="D117" i="6"/>
  <c r="C115" i="6"/>
  <c r="C114" i="6"/>
  <c r="C117" i="3"/>
  <c r="C117" i="5" s="1"/>
  <c r="D113" i="7"/>
  <c r="D123" i="3"/>
  <c r="D111" i="3"/>
  <c r="D122" i="3"/>
  <c r="D134" i="8"/>
  <c r="K122" i="16"/>
  <c r="G122" i="16"/>
  <c r="C122" i="16"/>
  <c r="AC123" i="16"/>
  <c r="AA123" i="16"/>
  <c r="Y123" i="16"/>
  <c r="W123" i="16"/>
  <c r="U123" i="16"/>
  <c r="S123" i="16"/>
  <c r="Q123" i="16"/>
  <c r="O123" i="16"/>
  <c r="M123" i="16"/>
  <c r="K123" i="16"/>
  <c r="I123" i="16"/>
  <c r="G123" i="16"/>
  <c r="AB124" i="15"/>
  <c r="X124" i="15"/>
  <c r="T124" i="15"/>
  <c r="P124" i="15"/>
  <c r="L124" i="16"/>
  <c r="H124" i="16"/>
  <c r="D124" i="16"/>
  <c r="D82" i="7"/>
  <c r="E80" i="9"/>
  <c r="B78" i="9"/>
  <c r="C79" i="7"/>
  <c r="E81" i="9"/>
  <c r="D77" i="9"/>
  <c r="I121" i="16"/>
  <c r="AC120" i="16"/>
  <c r="M120" i="16"/>
  <c r="J120" i="16"/>
  <c r="E120" i="16"/>
  <c r="AC122" i="15"/>
  <c r="N122" i="16"/>
  <c r="F122" i="16"/>
  <c r="AA124" i="15"/>
  <c r="W124" i="15"/>
  <c r="S124" i="15"/>
  <c r="O124" i="15"/>
  <c r="K124" i="16"/>
  <c r="G124" i="16"/>
  <c r="M116" i="16"/>
  <c r="B124" i="6"/>
  <c r="C123" i="6"/>
  <c r="D122" i="6"/>
  <c r="D118" i="6"/>
  <c r="E125" i="7"/>
  <c r="C123" i="7"/>
  <c r="D122" i="7"/>
  <c r="E121" i="7"/>
  <c r="C107" i="6"/>
  <c r="E117" i="7"/>
  <c r="B115" i="9"/>
  <c r="C110" i="9"/>
  <c r="E106" i="9"/>
  <c r="E109" i="7"/>
  <c r="B104" i="9"/>
  <c r="B94" i="9"/>
  <c r="C97" i="3"/>
  <c r="C97" i="8" s="1"/>
  <c r="D96" i="3"/>
  <c r="D96" i="8" s="1"/>
  <c r="E101" i="7"/>
  <c r="C96" i="9"/>
  <c r="E92" i="9"/>
  <c r="B88" i="9"/>
  <c r="D89" i="9"/>
  <c r="D88" i="7"/>
  <c r="E87" i="7"/>
  <c r="D84" i="7"/>
  <c r="O68" i="9"/>
  <c r="G81" i="5"/>
  <c r="E81" i="5"/>
  <c r="O76" i="6"/>
  <c r="I78" i="5"/>
  <c r="F77" i="5"/>
  <c r="N77" i="5"/>
  <c r="K78" i="5"/>
  <c r="O78" i="5"/>
  <c r="I77" i="5"/>
  <c r="M77" i="5"/>
  <c r="O81" i="8"/>
  <c r="K81" i="5"/>
  <c r="O88" i="7"/>
  <c r="O76" i="4"/>
  <c r="E78" i="5"/>
  <c r="J77" i="5"/>
  <c r="O77" i="8"/>
  <c r="M78" i="5"/>
  <c r="F78" i="5"/>
  <c r="E77" i="5"/>
  <c r="O87" i="8"/>
  <c r="D87" i="5"/>
  <c r="J81" i="5"/>
  <c r="O86" i="3"/>
  <c r="E79" i="5"/>
  <c r="O83" i="9"/>
  <c r="L77" i="5"/>
  <c r="B77" i="5"/>
  <c r="J79" i="5"/>
  <c r="G77" i="5"/>
  <c r="O84" i="3"/>
  <c r="O83" i="3"/>
  <c r="O88" i="3"/>
  <c r="O77" i="7"/>
  <c r="F77" i="4"/>
  <c r="H77" i="4"/>
  <c r="I93" i="8"/>
  <c r="G107" i="8"/>
  <c r="H98" i="8"/>
  <c r="I97" i="8"/>
  <c r="H94" i="8"/>
  <c r="A87" i="11"/>
  <c r="N91" i="8"/>
  <c r="M109" i="8"/>
  <c r="G102" i="8"/>
  <c r="J90" i="8"/>
  <c r="J107" i="8"/>
  <c r="L89" i="8"/>
  <c r="A88" i="11"/>
  <c r="N100" i="8"/>
  <c r="K106" i="8"/>
  <c r="L107" i="8"/>
  <c r="N108" i="8"/>
  <c r="K108" i="8"/>
  <c r="G108" i="8"/>
  <c r="K110" i="8"/>
  <c r="K91" i="8"/>
  <c r="N92" i="8"/>
  <c r="L104" i="8"/>
  <c r="H105" i="8"/>
  <c r="M106" i="8"/>
  <c r="M121" i="8"/>
  <c r="L120" i="8"/>
  <c r="H116" i="8"/>
  <c r="G114" i="8"/>
  <c r="H117" i="8"/>
  <c r="I107" i="8"/>
  <c r="D113" i="8"/>
  <c r="J103" i="8"/>
  <c r="G102" i="5"/>
  <c r="M103" i="5"/>
  <c r="L108" i="8"/>
  <c r="L101" i="8"/>
  <c r="D101" i="8"/>
  <c r="F101" i="5"/>
  <c r="L112" i="8"/>
  <c r="I112" i="8"/>
  <c r="K118" i="8"/>
  <c r="M123" i="8"/>
  <c r="I123" i="8"/>
  <c r="L107" i="5"/>
  <c r="M118" i="8"/>
  <c r="K116" i="8"/>
  <c r="I115" i="8"/>
  <c r="I107" i="5"/>
  <c r="O109" i="5"/>
  <c r="M101" i="8"/>
  <c r="G101" i="5"/>
  <c r="J111" i="8"/>
  <c r="N101" i="5"/>
  <c r="I106" i="5"/>
  <c r="K112" i="8"/>
  <c r="O102" i="5"/>
  <c r="O101" i="5"/>
  <c r="I109" i="8"/>
  <c r="L106" i="5"/>
  <c r="N105" i="8"/>
  <c r="A100" i="13"/>
  <c r="A100" i="14" s="1"/>
  <c r="A100" i="15" s="1"/>
  <c r="A100" i="12" s="1"/>
  <c r="A100" i="16" s="1"/>
  <c r="B101" i="5"/>
  <c r="K114" i="8"/>
  <c r="J116" i="8"/>
  <c r="I114" i="8"/>
  <c r="M103" i="8"/>
  <c r="I102" i="5"/>
  <c r="M102" i="5"/>
  <c r="M101" i="5"/>
  <c r="H106" i="8"/>
  <c r="K123" i="8"/>
  <c r="G123" i="8"/>
  <c r="J123" i="8"/>
  <c r="M124" i="8"/>
  <c r="M116" i="5"/>
  <c r="M120" i="5"/>
  <c r="K114" i="5"/>
  <c r="M122" i="5"/>
  <c r="L113" i="8"/>
  <c r="M112" i="8"/>
  <c r="N116" i="8"/>
  <c r="L124" i="8"/>
  <c r="H124" i="8"/>
  <c r="L125" i="8"/>
  <c r="J116" i="5"/>
  <c r="O117" i="5"/>
  <c r="K118" i="5"/>
  <c r="M117" i="5"/>
  <c r="G112" i="8"/>
  <c r="L123" i="8"/>
  <c r="O124" i="9"/>
  <c r="K124" i="8"/>
  <c r="G124" i="8"/>
  <c r="G116" i="5"/>
  <c r="I117" i="8"/>
  <c r="I113" i="5"/>
  <c r="D122" i="5"/>
  <c r="J124" i="8"/>
  <c r="O125" i="7"/>
  <c r="C85" i="9"/>
  <c r="E78" i="9"/>
  <c r="F78" i="9"/>
  <c r="B85" i="9"/>
  <c r="C86" i="9"/>
  <c r="E90" i="9"/>
  <c r="D78" i="9"/>
  <c r="E83" i="7"/>
  <c r="C85" i="7"/>
  <c r="B86" i="7"/>
  <c r="E88" i="9"/>
  <c r="C89" i="9"/>
  <c r="C82" i="9"/>
  <c r="C87" i="9"/>
  <c r="C83" i="9"/>
  <c r="F86" i="7"/>
  <c r="F79" i="9"/>
  <c r="C77" i="9"/>
  <c r="C78" i="9"/>
  <c r="B79" i="9"/>
  <c r="F80" i="7"/>
  <c r="B80" i="7"/>
  <c r="F84" i="9"/>
  <c r="F85" i="9"/>
  <c r="B88" i="7"/>
  <c r="B77" i="9"/>
  <c r="B84" i="9"/>
  <c r="F77" i="9"/>
  <c r="B88" i="4"/>
  <c r="B80" i="4"/>
  <c r="F88" i="4"/>
  <c r="E77" i="9"/>
  <c r="D78" i="7"/>
  <c r="E79" i="9"/>
  <c r="D80" i="9"/>
  <c r="E81" i="7"/>
  <c r="D81" i="9"/>
  <c r="F82" i="9"/>
  <c r="B82" i="9"/>
  <c r="C83" i="7"/>
  <c r="F83" i="9"/>
  <c r="B83" i="9"/>
  <c r="F84" i="7"/>
  <c r="B84" i="7"/>
  <c r="E84" i="9"/>
  <c r="E85" i="9"/>
  <c r="F86" i="9"/>
  <c r="B86" i="9"/>
  <c r="C87" i="7"/>
  <c r="F87" i="9"/>
  <c r="B87" i="9"/>
  <c r="D88" i="9"/>
  <c r="F89" i="9"/>
  <c r="B89" i="9"/>
  <c r="C90" i="9"/>
  <c r="F91" i="9"/>
  <c r="C93" i="9"/>
  <c r="E94" i="9"/>
  <c r="C95" i="9"/>
  <c r="E81" i="4"/>
  <c r="E77" i="4"/>
  <c r="E77" i="7"/>
  <c r="D79" i="9"/>
  <c r="C80" i="9"/>
  <c r="C81" i="9"/>
  <c r="E82" i="9"/>
  <c r="E83" i="9"/>
  <c r="D84" i="9"/>
  <c r="E85" i="7"/>
  <c r="D85" i="9"/>
  <c r="E86" i="9"/>
  <c r="E87" i="9"/>
  <c r="C88" i="9"/>
  <c r="E89" i="9"/>
  <c r="B90" i="9"/>
  <c r="B91" i="9"/>
  <c r="E93" i="7"/>
  <c r="C87" i="4"/>
  <c r="D78" i="4"/>
  <c r="F80" i="4"/>
  <c r="C79" i="9"/>
  <c r="F80" i="9"/>
  <c r="B80" i="9"/>
  <c r="F81" i="9"/>
  <c r="B81" i="9"/>
  <c r="D82" i="9"/>
  <c r="D83" i="9"/>
  <c r="C84" i="9"/>
  <c r="D86" i="9"/>
  <c r="D87" i="9"/>
  <c r="F88" i="9"/>
  <c r="E94" i="8"/>
  <c r="D94" i="4"/>
  <c r="B92" i="4"/>
  <c r="C91" i="4"/>
  <c r="E89" i="7"/>
  <c r="D90" i="9"/>
  <c r="C91" i="6"/>
  <c r="E91" i="9"/>
  <c r="F92" i="6"/>
  <c r="B92" i="6"/>
  <c r="F92" i="7"/>
  <c r="B92" i="7"/>
  <c r="F93" i="9"/>
  <c r="B93" i="9"/>
  <c r="D92" i="9"/>
  <c r="D94" i="9"/>
  <c r="C96" i="6"/>
  <c r="F96" i="9"/>
  <c r="B96" i="9"/>
  <c r="D98" i="6"/>
  <c r="E97" i="6"/>
  <c r="B100" i="6"/>
  <c r="E99" i="9"/>
  <c r="E89" i="3"/>
  <c r="C95" i="3"/>
  <c r="D98" i="3"/>
  <c r="D98" i="8" s="1"/>
  <c r="B99" i="3"/>
  <c r="B99" i="8" s="1"/>
  <c r="F100" i="3"/>
  <c r="E105" i="7"/>
  <c r="E93" i="4"/>
  <c r="D90" i="7"/>
  <c r="D91" i="9"/>
  <c r="E93" i="9"/>
  <c r="C92" i="9"/>
  <c r="D94" i="7"/>
  <c r="C94" i="9"/>
  <c r="F96" i="6"/>
  <c r="B96" i="6"/>
  <c r="F96" i="7"/>
  <c r="B96" i="7"/>
  <c r="E96" i="9"/>
  <c r="D98" i="7"/>
  <c r="C97" i="9"/>
  <c r="C99" i="7"/>
  <c r="D90" i="3"/>
  <c r="C91" i="3"/>
  <c r="C93" i="3"/>
  <c r="F95" i="3"/>
  <c r="F95" i="8"/>
  <c r="D102" i="7"/>
  <c r="C107" i="7"/>
  <c r="F98" i="3"/>
  <c r="F110" i="8" s="1"/>
  <c r="E89" i="4"/>
  <c r="F100" i="4"/>
  <c r="E89" i="6"/>
  <c r="E90" i="6"/>
  <c r="C91" i="7"/>
  <c r="C91" i="9"/>
  <c r="F93" i="6"/>
  <c r="B93" i="6"/>
  <c r="D93" i="9"/>
  <c r="F92" i="9"/>
  <c r="B92" i="9"/>
  <c r="F94" i="9"/>
  <c r="C95" i="6"/>
  <c r="D96" i="9"/>
  <c r="B97" i="6"/>
  <c r="E97" i="7"/>
  <c r="F100" i="6"/>
  <c r="F100" i="7"/>
  <c r="E91" i="3"/>
  <c r="C103" i="4"/>
  <c r="E105" i="4"/>
  <c r="B101" i="8"/>
  <c r="E101" i="6"/>
  <c r="C103" i="6"/>
  <c r="B104" i="7"/>
  <c r="C105" i="3"/>
  <c r="E105" i="6"/>
  <c r="E109" i="6"/>
  <c r="D110" i="7"/>
  <c r="C111" i="7"/>
  <c r="E111" i="9"/>
  <c r="E113" i="7"/>
  <c r="F120" i="7"/>
  <c r="B120" i="7"/>
  <c r="C119" i="7"/>
  <c r="D111" i="6"/>
  <c r="D112" i="3"/>
  <c r="D105" i="9"/>
  <c r="C111" i="4"/>
  <c r="C103" i="7"/>
  <c r="D103" i="9"/>
  <c r="D104" i="3"/>
  <c r="F104" i="6"/>
  <c r="F104" i="7"/>
  <c r="D109" i="3"/>
  <c r="B108" i="6"/>
  <c r="F110" i="3"/>
  <c r="B112" i="6"/>
  <c r="E113" i="3"/>
  <c r="E113" i="6"/>
  <c r="B113" i="9"/>
  <c r="D114" i="7"/>
  <c r="B116" i="7"/>
  <c r="F113" i="9"/>
  <c r="E112" i="9"/>
  <c r="D108" i="9"/>
  <c r="F104" i="9"/>
  <c r="E113" i="4"/>
  <c r="D110" i="4"/>
  <c r="D102" i="4"/>
  <c r="F104" i="4"/>
  <c r="E101" i="3"/>
  <c r="D102" i="3"/>
  <c r="D106" i="6"/>
  <c r="B109" i="9"/>
  <c r="B110" i="3"/>
  <c r="B112" i="4"/>
  <c r="F116" i="7"/>
  <c r="F98" i="8"/>
  <c r="B89" i="8"/>
  <c r="D100" i="6"/>
  <c r="C100" i="9"/>
  <c r="D101" i="9"/>
  <c r="B102" i="6"/>
  <c r="C102" i="9"/>
  <c r="D106" i="3"/>
  <c r="D107" i="9"/>
  <c r="E108" i="3"/>
  <c r="E99" i="3"/>
  <c r="E99" i="8"/>
  <c r="F102" i="6"/>
  <c r="C104" i="7"/>
  <c r="F114" i="6"/>
  <c r="F113" i="6"/>
  <c r="F113" i="3"/>
  <c r="F123" i="9"/>
  <c r="F115" i="3"/>
  <c r="F114" i="3"/>
  <c r="F126" i="8" s="1"/>
  <c r="F116" i="3"/>
  <c r="F128" i="8" s="1"/>
  <c r="F113" i="7"/>
  <c r="B115" i="3"/>
  <c r="B115" i="5"/>
  <c r="B113" i="6"/>
  <c r="B124" i="9"/>
  <c r="B116" i="3"/>
  <c r="B113" i="3"/>
  <c r="B114" i="6"/>
  <c r="B113" i="7"/>
  <c r="C112" i="7"/>
  <c r="C113" i="6"/>
  <c r="C112" i="6"/>
  <c r="D123" i="7"/>
  <c r="D121" i="9"/>
  <c r="D120" i="9"/>
  <c r="D111" i="7"/>
  <c r="E111" i="6"/>
  <c r="E110" i="7"/>
  <c r="E110" i="6"/>
  <c r="F109" i="7"/>
  <c r="F109" i="6"/>
  <c r="B109" i="7"/>
  <c r="B109" i="6"/>
  <c r="C118" i="9"/>
  <c r="C108" i="7"/>
  <c r="C108" i="6"/>
  <c r="C109" i="6"/>
  <c r="D107" i="6"/>
  <c r="D108" i="6"/>
  <c r="D117" i="9"/>
  <c r="D107" i="7"/>
  <c r="E106" i="6"/>
  <c r="E107" i="6"/>
  <c r="E106" i="7"/>
  <c r="F115" i="9"/>
  <c r="F105" i="7"/>
  <c r="F106" i="6"/>
  <c r="F116" i="9"/>
  <c r="F114" i="9"/>
  <c r="F105" i="6"/>
  <c r="B114" i="9"/>
  <c r="B105" i="7"/>
  <c r="B116" i="9"/>
  <c r="B106" i="6"/>
  <c r="B105" i="6"/>
  <c r="C113" i="9"/>
  <c r="C110" i="3"/>
  <c r="C98" i="3"/>
  <c r="C110" i="8" s="1"/>
  <c r="C107" i="3"/>
  <c r="C114" i="9"/>
  <c r="C112" i="9"/>
  <c r="C108" i="3"/>
  <c r="C104" i="6"/>
  <c r="C112" i="3"/>
  <c r="C111" i="3"/>
  <c r="C109" i="3"/>
  <c r="C106" i="3"/>
  <c r="C118" i="3"/>
  <c r="C118" i="8"/>
  <c r="C104" i="3"/>
  <c r="C92" i="3"/>
  <c r="C104" i="8" s="1"/>
  <c r="D105" i="3"/>
  <c r="D105" i="8" s="1"/>
  <c r="D103" i="6"/>
  <c r="D103" i="3"/>
  <c r="D91" i="3"/>
  <c r="D103" i="8"/>
  <c r="D113" i="9"/>
  <c r="D110" i="3"/>
  <c r="D107" i="3"/>
  <c r="D95" i="3"/>
  <c r="D107" i="8" s="1"/>
  <c r="D112" i="9"/>
  <c r="D111" i="9"/>
  <c r="D108" i="3"/>
  <c r="D108" i="8" s="1"/>
  <c r="D104" i="6"/>
  <c r="D103" i="7"/>
  <c r="E112" i="3"/>
  <c r="E111" i="3"/>
  <c r="E106" i="3"/>
  <c r="E104" i="3"/>
  <c r="E104" i="8" s="1"/>
  <c r="E102" i="7"/>
  <c r="E110" i="9"/>
  <c r="E109" i="3"/>
  <c r="E109" i="5"/>
  <c r="E105" i="3"/>
  <c r="E93" i="3"/>
  <c r="E103" i="6"/>
  <c r="E103" i="3"/>
  <c r="E103" i="8"/>
  <c r="E113" i="9"/>
  <c r="E110" i="3"/>
  <c r="E107" i="3"/>
  <c r="E102" i="6"/>
  <c r="E102" i="3"/>
  <c r="E102" i="8" s="1"/>
  <c r="F112" i="9"/>
  <c r="F111" i="9"/>
  <c r="F108" i="3"/>
  <c r="F120" i="3"/>
  <c r="F120" i="8"/>
  <c r="F107" i="3"/>
  <c r="F107" i="8"/>
  <c r="F101" i="7"/>
  <c r="F112" i="3"/>
  <c r="F112" i="8" s="1"/>
  <c r="F111" i="3"/>
  <c r="F106" i="3"/>
  <c r="F106" i="5" s="1"/>
  <c r="F94" i="3"/>
  <c r="F106" i="8"/>
  <c r="F104" i="3"/>
  <c r="F110" i="9"/>
  <c r="F109" i="3"/>
  <c r="F105" i="3"/>
  <c r="F105" i="8" s="1"/>
  <c r="F93" i="3"/>
  <c r="F103" i="3"/>
  <c r="F101" i="6"/>
  <c r="B112" i="9"/>
  <c r="B111" i="9"/>
  <c r="B108" i="3"/>
  <c r="B104" i="3"/>
  <c r="B92" i="3"/>
  <c r="B101" i="7"/>
  <c r="B112" i="3"/>
  <c r="B111" i="3"/>
  <c r="B109" i="3"/>
  <c r="B97" i="3"/>
  <c r="B109" i="8"/>
  <c r="B106" i="3"/>
  <c r="B110" i="9"/>
  <c r="B107" i="3"/>
  <c r="B95" i="3"/>
  <c r="B107" i="8" s="1"/>
  <c r="B105" i="3"/>
  <c r="B103" i="3"/>
  <c r="B103" i="8" s="1"/>
  <c r="B101" i="6"/>
  <c r="C109" i="9"/>
  <c r="C111" i="9"/>
  <c r="C108" i="9"/>
  <c r="C100" i="7"/>
  <c r="C100" i="6"/>
  <c r="D110" i="9"/>
  <c r="D109" i="9"/>
  <c r="D99" i="7"/>
  <c r="D99" i="6"/>
  <c r="E108" i="9"/>
  <c r="E107" i="9"/>
  <c r="E98" i="7"/>
  <c r="E98" i="6"/>
  <c r="E109" i="9"/>
  <c r="E99" i="6"/>
  <c r="F106" i="9"/>
  <c r="F108" i="9"/>
  <c r="F107" i="9"/>
  <c r="F105" i="9"/>
  <c r="F98" i="6"/>
  <c r="B106" i="9"/>
  <c r="B108" i="9"/>
  <c r="B107" i="9"/>
  <c r="B105" i="9"/>
  <c r="B98" i="6"/>
  <c r="C104" i="9"/>
  <c r="C97" i="6"/>
  <c r="C106" i="9"/>
  <c r="C107" i="9"/>
  <c r="C105" i="9"/>
  <c r="D104" i="9"/>
  <c r="D106" i="9"/>
  <c r="E105" i="9"/>
  <c r="E103" i="9"/>
  <c r="E102" i="9"/>
  <c r="E104" i="9"/>
  <c r="F103" i="9"/>
  <c r="F101" i="9"/>
  <c r="F102" i="9"/>
  <c r="B103" i="9"/>
  <c r="B101" i="9"/>
  <c r="B102" i="9"/>
  <c r="C100" i="3"/>
  <c r="C96" i="3"/>
  <c r="C103" i="9"/>
  <c r="C101" i="9"/>
  <c r="C99" i="3"/>
  <c r="C94" i="3"/>
  <c r="D102" i="9"/>
  <c r="D99" i="3"/>
  <c r="D99" i="8" s="1"/>
  <c r="D94" i="3"/>
  <c r="D100" i="9"/>
  <c r="D97" i="3"/>
  <c r="D100" i="3"/>
  <c r="D93" i="3"/>
  <c r="D92" i="3"/>
  <c r="D99" i="9"/>
  <c r="E101" i="9"/>
  <c r="E97" i="3"/>
  <c r="E95" i="3"/>
  <c r="E95" i="8"/>
  <c r="E92" i="3"/>
  <c r="E100" i="3"/>
  <c r="E98" i="3"/>
  <c r="E98" i="8"/>
  <c r="E96" i="3"/>
  <c r="E108" i="8"/>
  <c r="E100" i="9"/>
  <c r="E90" i="3"/>
  <c r="F99" i="9"/>
  <c r="F98" i="9"/>
  <c r="F94" i="8"/>
  <c r="F91" i="3"/>
  <c r="F103" i="8"/>
  <c r="F90" i="3"/>
  <c r="F90" i="8"/>
  <c r="F99" i="3"/>
  <c r="F111" i="8"/>
  <c r="F92" i="3"/>
  <c r="F92" i="8"/>
  <c r="F89" i="3"/>
  <c r="F100" i="9"/>
  <c r="F97" i="9"/>
  <c r="B94" i="3"/>
  <c r="B91" i="3"/>
  <c r="B91" i="8" s="1"/>
  <c r="B99" i="9"/>
  <c r="B98" i="9"/>
  <c r="B100" i="3"/>
  <c r="B112" i="8"/>
  <c r="B93" i="3"/>
  <c r="B105" i="8"/>
  <c r="B98" i="3"/>
  <c r="B110" i="8"/>
  <c r="B96" i="3"/>
  <c r="B108" i="8"/>
  <c r="B92" i="8"/>
  <c r="B90" i="3"/>
  <c r="B100" i="9"/>
  <c r="B97" i="9"/>
  <c r="C99" i="9"/>
  <c r="C98" i="9"/>
  <c r="D97" i="9"/>
  <c r="D95" i="9"/>
  <c r="D98" i="9"/>
  <c r="E97" i="9"/>
  <c r="E95" i="9"/>
  <c r="B95" i="9"/>
  <c r="L125" i="4"/>
  <c r="H125" i="4"/>
  <c r="M124" i="4"/>
  <c r="O124" i="7"/>
  <c r="O125" i="4"/>
  <c r="K125" i="4"/>
  <c r="G125" i="4"/>
  <c r="N125" i="8"/>
  <c r="J125" i="8"/>
  <c r="E125" i="4"/>
  <c r="O124" i="3"/>
  <c r="L124" i="4"/>
  <c r="N125" i="4"/>
  <c r="J125" i="4"/>
  <c r="D125" i="4"/>
  <c r="M125" i="8"/>
  <c r="I125" i="8"/>
  <c r="H124" i="4"/>
  <c r="O125" i="3"/>
  <c r="N125" i="5"/>
  <c r="M125" i="4"/>
  <c r="I125" i="4"/>
  <c r="C125" i="4"/>
  <c r="A123" i="15"/>
  <c r="A123" i="11"/>
  <c r="J124" i="4"/>
  <c r="E124" i="4"/>
  <c r="O124" i="6"/>
  <c r="O125" i="9"/>
  <c r="N124" i="4"/>
  <c r="I124" i="4"/>
  <c r="D124" i="4"/>
  <c r="O125" i="6"/>
  <c r="F125" i="7"/>
  <c r="F125" i="4"/>
  <c r="B125" i="7"/>
  <c r="B125" i="4"/>
  <c r="C125" i="6"/>
  <c r="C124" i="6"/>
  <c r="C124" i="7"/>
  <c r="C124" i="4"/>
  <c r="D123" i="4"/>
  <c r="D124" i="6"/>
  <c r="D123" i="6"/>
  <c r="E122" i="7"/>
  <c r="E122" i="6"/>
  <c r="F121" i="4"/>
  <c r="F122" i="6"/>
  <c r="C121" i="6"/>
  <c r="C120" i="7"/>
  <c r="C120" i="4"/>
  <c r="D120" i="6"/>
  <c r="D119" i="4"/>
  <c r="D119" i="7"/>
  <c r="E119" i="6"/>
  <c r="E118" i="7"/>
  <c r="E118" i="6"/>
  <c r="F117" i="7"/>
  <c r="F117" i="4"/>
  <c r="F125" i="9"/>
  <c r="F119" i="3"/>
  <c r="F131" i="8" s="1"/>
  <c r="F118" i="9"/>
  <c r="F117" i="6"/>
  <c r="F117" i="3"/>
  <c r="B117" i="7"/>
  <c r="B117" i="4"/>
  <c r="B125" i="9"/>
  <c r="B119" i="3"/>
  <c r="B118" i="9"/>
  <c r="B117" i="6"/>
  <c r="B117" i="3"/>
  <c r="C116" i="6"/>
  <c r="C116" i="4"/>
  <c r="C123" i="8"/>
  <c r="C121" i="9"/>
  <c r="C122" i="3"/>
  <c r="C134" i="8" s="1"/>
  <c r="C120" i="9"/>
  <c r="C120" i="3"/>
  <c r="C132" i="8"/>
  <c r="C117" i="9"/>
  <c r="D115" i="7"/>
  <c r="D115" i="4"/>
  <c r="D119" i="9"/>
  <c r="D118" i="3"/>
  <c r="D116" i="6"/>
  <c r="D115" i="9"/>
  <c r="E124" i="3"/>
  <c r="E124" i="5" s="1"/>
  <c r="E123" i="3"/>
  <c r="E123" i="8" s="1"/>
  <c r="E121" i="9"/>
  <c r="E122" i="3"/>
  <c r="E120" i="9"/>
  <c r="E120" i="3"/>
  <c r="E120" i="8"/>
  <c r="E117" i="9"/>
  <c r="E115" i="6"/>
  <c r="E114" i="7"/>
  <c r="E114" i="4"/>
  <c r="E125" i="9"/>
  <c r="E119" i="3"/>
  <c r="E118" i="9"/>
  <c r="E117" i="3"/>
  <c r="E116" i="9"/>
  <c r="E116" i="3"/>
  <c r="E114" i="9"/>
  <c r="E114" i="5"/>
  <c r="E124" i="9"/>
  <c r="E123" i="9"/>
  <c r="E122" i="9"/>
  <c r="E121" i="3"/>
  <c r="E121" i="8" s="1"/>
  <c r="E115" i="3"/>
  <c r="E115" i="5" s="1"/>
  <c r="E122" i="4"/>
  <c r="E114" i="6"/>
  <c r="C116" i="3"/>
  <c r="C128" i="8"/>
  <c r="C116" i="7"/>
  <c r="C117" i="6"/>
  <c r="E118" i="3"/>
  <c r="E118" i="5"/>
  <c r="D119" i="6"/>
  <c r="D120" i="3"/>
  <c r="D120" i="8" s="1"/>
  <c r="C120" i="6"/>
  <c r="F121" i="7"/>
  <c r="B121" i="7"/>
  <c r="F122" i="9"/>
  <c r="B123" i="9"/>
  <c r="D124" i="3"/>
  <c r="C125" i="9"/>
  <c r="F119" i="9"/>
  <c r="B119" i="9"/>
  <c r="C124" i="9"/>
  <c r="D125" i="9"/>
  <c r="E118" i="4"/>
  <c r="D122" i="8"/>
  <c r="E115" i="9"/>
  <c r="F118" i="6"/>
  <c r="E119" i="9"/>
  <c r="F121" i="3"/>
  <c r="F121" i="5" s="1"/>
  <c r="B121" i="6"/>
  <c r="B122" i="9"/>
  <c r="E123" i="6"/>
  <c r="B125" i="6"/>
  <c r="C116" i="9"/>
  <c r="C119" i="3"/>
  <c r="C119" i="8" s="1"/>
  <c r="B121" i="3"/>
  <c r="B133" i="8"/>
  <c r="F121" i="6"/>
  <c r="F124" i="9"/>
  <c r="F125" i="6"/>
  <c r="F116" i="8"/>
  <c r="D114" i="6"/>
  <c r="D115" i="3"/>
  <c r="C115" i="9"/>
  <c r="E117" i="6"/>
  <c r="F117" i="9"/>
  <c r="B117" i="9"/>
  <c r="C130" i="8"/>
  <c r="C119" i="9"/>
  <c r="F132" i="8"/>
  <c r="B120" i="3"/>
  <c r="B132" i="8" s="1"/>
  <c r="F120" i="9"/>
  <c r="B120" i="9"/>
  <c r="F122" i="3"/>
  <c r="F122" i="8"/>
  <c r="B122" i="3"/>
  <c r="B134" i="8"/>
  <c r="D121" i="3"/>
  <c r="D121" i="5" s="1"/>
  <c r="D133" i="8"/>
  <c r="D122" i="9"/>
  <c r="F121" i="9"/>
  <c r="B121" i="9"/>
  <c r="F123" i="3"/>
  <c r="F123" i="8" s="1"/>
  <c r="B123" i="3"/>
  <c r="B123" i="8"/>
  <c r="D123" i="9"/>
  <c r="F124" i="3"/>
  <c r="F124" i="5" s="1"/>
  <c r="C124" i="3"/>
  <c r="C124" i="8" s="1"/>
  <c r="F124" i="7"/>
  <c r="B124" i="7"/>
  <c r="D124" i="9"/>
  <c r="F120" i="4"/>
  <c r="B120" i="4"/>
  <c r="D114" i="3"/>
  <c r="D114" i="5" s="1"/>
  <c r="D114" i="9"/>
  <c r="C115" i="3"/>
  <c r="C115" i="7"/>
  <c r="D116" i="3"/>
  <c r="D116" i="8" s="1"/>
  <c r="F116" i="6"/>
  <c r="B116" i="6"/>
  <c r="D116" i="9"/>
  <c r="D117" i="3"/>
  <c r="F118" i="3"/>
  <c r="F118" i="8" s="1"/>
  <c r="F118" i="5"/>
  <c r="B118" i="3"/>
  <c r="D118" i="9"/>
  <c r="D119" i="3"/>
  <c r="D119" i="8"/>
  <c r="C121" i="3"/>
  <c r="C122" i="9"/>
  <c r="C123" i="9"/>
  <c r="B124" i="4"/>
  <c r="E125" i="3"/>
  <c r="E137" i="8" s="1"/>
  <c r="V79" i="16"/>
  <c r="N79" i="16"/>
  <c r="C89" i="8"/>
  <c r="T77" i="16"/>
  <c r="AB77" i="16"/>
  <c r="K77" i="16"/>
  <c r="AC85" i="16"/>
  <c r="M85" i="16"/>
  <c r="F85" i="16"/>
  <c r="O85" i="16"/>
  <c r="T85" i="16"/>
  <c r="I87" i="16"/>
  <c r="AC87" i="16"/>
  <c r="G87" i="16"/>
  <c r="D87" i="16"/>
  <c r="W87" i="16"/>
  <c r="C87" i="16"/>
  <c r="P87" i="16"/>
  <c r="W78" i="16"/>
  <c r="E78" i="16"/>
  <c r="U78" i="16"/>
  <c r="L78" i="16"/>
  <c r="C102" i="8"/>
  <c r="C102" i="5"/>
  <c r="H82" i="16"/>
  <c r="Q82" i="16"/>
  <c r="AA82" i="16"/>
  <c r="K83" i="16"/>
  <c r="E83" i="16"/>
  <c r="W83" i="16"/>
  <c r="I88" i="5"/>
  <c r="J88" i="5"/>
  <c r="F88" i="5"/>
  <c r="M88" i="5"/>
  <c r="I83" i="5"/>
  <c r="N83" i="5"/>
  <c r="H83" i="5"/>
  <c r="O83" i="8"/>
  <c r="G84" i="5"/>
  <c r="N84" i="5"/>
  <c r="K84" i="5"/>
  <c r="H84" i="5"/>
  <c r="F84" i="5"/>
  <c r="J84" i="5"/>
  <c r="M84" i="5"/>
  <c r="O84" i="8"/>
  <c r="B84" i="5"/>
  <c r="D84" i="5"/>
  <c r="L84" i="5"/>
  <c r="E84" i="5"/>
  <c r="I84" i="5"/>
  <c r="O84" i="5"/>
  <c r="C84" i="5"/>
  <c r="K86" i="5"/>
  <c r="O86" i="5"/>
  <c r="D86" i="5"/>
  <c r="N86" i="5"/>
  <c r="C95" i="8"/>
  <c r="E91" i="8"/>
  <c r="E101" i="5"/>
  <c r="C105" i="8"/>
  <c r="D97" i="8"/>
  <c r="C109" i="5"/>
  <c r="D93" i="8"/>
  <c r="B103" i="5"/>
  <c r="D110" i="8"/>
  <c r="B90" i="8"/>
  <c r="D100" i="8"/>
  <c r="C94" i="8"/>
  <c r="E107" i="8"/>
  <c r="E107" i="5"/>
  <c r="F113" i="8"/>
  <c r="F99" i="8"/>
  <c r="E96" i="8"/>
  <c r="E93" i="8"/>
  <c r="D95" i="8"/>
  <c r="C99" i="8"/>
  <c r="C92" i="8"/>
  <c r="F103" i="5"/>
  <c r="C107" i="8"/>
  <c r="M124" i="5"/>
  <c r="O125" i="5"/>
  <c r="C125" i="5"/>
  <c r="D125" i="5"/>
  <c r="B122" i="8"/>
  <c r="D117" i="8"/>
  <c r="D116" i="5"/>
  <c r="E114" i="8"/>
  <c r="F125" i="8"/>
  <c r="B118" i="8"/>
  <c r="B118" i="5"/>
  <c r="C124" i="5"/>
  <c r="C118" i="5"/>
  <c r="D120" i="5"/>
  <c r="C116" i="8"/>
  <c r="B96" i="8"/>
  <c r="D126" i="8"/>
  <c r="C121" i="8"/>
  <c r="B124" i="8"/>
  <c r="E110" i="8"/>
  <c r="F102" i="8"/>
  <c r="F119" i="8"/>
  <c r="B111" i="8"/>
  <c r="B116" i="5"/>
  <c r="E103" i="5"/>
  <c r="B106" i="5"/>
  <c r="C100" i="8"/>
  <c r="E113" i="8"/>
  <c r="C117" i="8"/>
  <c r="C114" i="5"/>
  <c r="F104" i="8"/>
  <c r="O126" i="4"/>
  <c r="K126" i="4"/>
  <c r="G126" i="4"/>
  <c r="C126" i="4"/>
  <c r="L126" i="8"/>
  <c r="H126" i="8"/>
  <c r="O126" i="9"/>
  <c r="N126" i="4"/>
  <c r="J126" i="4"/>
  <c r="F126" i="4"/>
  <c r="B126" i="4"/>
  <c r="D126" i="5"/>
  <c r="I126" i="5"/>
  <c r="M126" i="4"/>
  <c r="I126" i="4"/>
  <c r="E126" i="4"/>
  <c r="E126" i="5"/>
  <c r="C126" i="5"/>
  <c r="B126" i="5"/>
  <c r="E102" i="5"/>
  <c r="E111" i="8"/>
  <c r="D90" i="8"/>
  <c r="M126" i="5"/>
  <c r="O126" i="8"/>
  <c r="N126" i="5"/>
  <c r="M125" i="5"/>
  <c r="L126" i="5"/>
  <c r="F126" i="5"/>
  <c r="E109" i="8"/>
  <c r="E97" i="8"/>
  <c r="C112" i="8"/>
  <c r="D92" i="8"/>
  <c r="E117" i="8"/>
  <c r="B119" i="8"/>
  <c r="J125" i="5"/>
  <c r="D103" i="5"/>
  <c r="B107" i="5"/>
  <c r="B97" i="8"/>
  <c r="F93" i="8"/>
  <c r="D112" i="8"/>
  <c r="C93" i="8"/>
  <c r="F101" i="8"/>
  <c r="E92" i="8"/>
  <c r="O126" i="5"/>
  <c r="L125" i="5"/>
  <c r="F125" i="5"/>
  <c r="J126" i="5"/>
  <c r="G126" i="5"/>
  <c r="H126" i="5"/>
  <c r="E120" i="5"/>
  <c r="K125" i="5"/>
  <c r="G125" i="5"/>
  <c r="O125" i="8"/>
  <c r="I125" i="5"/>
  <c r="C116" i="5"/>
  <c r="C120" i="5"/>
  <c r="F89" i="8"/>
  <c r="D91" i="8"/>
  <c r="F109" i="5"/>
  <c r="F109" i="8"/>
  <c r="C111" i="8"/>
  <c r="F114" i="8"/>
  <c r="F91" i="8"/>
  <c r="B128" i="8"/>
  <c r="D106" i="8"/>
  <c r="D106" i="5"/>
  <c r="F120" i="5"/>
  <c r="D118" i="5"/>
  <c r="B102" i="8"/>
  <c r="F116" i="5"/>
  <c r="G80" i="5"/>
  <c r="D80" i="5"/>
  <c r="I114" i="5"/>
  <c r="O120" i="5"/>
  <c r="G120" i="5"/>
  <c r="H120" i="5"/>
  <c r="L87" i="5"/>
  <c r="J118" i="5"/>
  <c r="O118" i="5"/>
  <c r="M118" i="5"/>
  <c r="I118" i="5"/>
  <c r="N118" i="5"/>
  <c r="N89" i="5"/>
  <c r="O78" i="8"/>
  <c r="L80" i="5"/>
  <c r="O82" i="7"/>
  <c r="O62" i="4"/>
  <c r="O73" i="9"/>
  <c r="O74" i="7"/>
  <c r="M109" i="5"/>
  <c r="D78" i="5"/>
  <c r="O84" i="9"/>
  <c r="J80" i="5"/>
  <c r="O78" i="9"/>
  <c r="C125" i="8"/>
  <c r="L114" i="5"/>
  <c r="H117" i="5"/>
  <c r="N81" i="5"/>
  <c r="O81" i="5"/>
  <c r="B81" i="5"/>
  <c r="L81" i="5"/>
  <c r="H81" i="5"/>
  <c r="M81" i="5"/>
  <c r="D81" i="5"/>
  <c r="C81" i="5"/>
  <c r="F81" i="5"/>
  <c r="G114" i="5"/>
  <c r="O114" i="8"/>
  <c r="H114" i="5"/>
  <c r="N114" i="5"/>
  <c r="A114" i="12"/>
  <c r="A114" i="16"/>
  <c r="A114" i="15"/>
  <c r="M87" i="5"/>
  <c r="E87" i="5"/>
  <c r="I87" i="5"/>
  <c r="K87" i="5"/>
  <c r="G87" i="5"/>
  <c r="J87" i="5"/>
  <c r="C87" i="5"/>
  <c r="N87" i="5"/>
  <c r="N80" i="5"/>
  <c r="M80" i="5"/>
  <c r="H80" i="5"/>
  <c r="K80" i="5"/>
  <c r="E80" i="5"/>
  <c r="O80" i="8"/>
  <c r="F80" i="5"/>
  <c r="I80" i="5"/>
  <c r="H102" i="5"/>
  <c r="J102" i="5"/>
  <c r="L102" i="5"/>
  <c r="O71" i="9"/>
  <c r="O82" i="9"/>
  <c r="O72" i="7"/>
  <c r="C126" i="8"/>
  <c r="C114" i="8"/>
  <c r="G78" i="5"/>
  <c r="H78" i="5"/>
  <c r="N78" i="5"/>
  <c r="L78" i="5"/>
  <c r="B78" i="5"/>
  <c r="C78" i="5"/>
  <c r="N109" i="5"/>
  <c r="K109" i="5"/>
  <c r="G109" i="5"/>
  <c r="O70" i="4"/>
  <c r="O79" i="9"/>
  <c r="O80" i="9"/>
  <c r="O71" i="6"/>
  <c r="O89" i="9"/>
  <c r="F84" i="4"/>
  <c r="B84" i="4"/>
  <c r="I117" i="5"/>
  <c r="H118" i="8"/>
  <c r="A117" i="11"/>
  <c r="A117" i="13"/>
  <c r="A117" i="14"/>
  <c r="A117" i="15" s="1"/>
  <c r="O130" i="9"/>
  <c r="O120" i="6"/>
  <c r="L134" i="8"/>
  <c r="L122" i="8"/>
  <c r="G84" i="4"/>
  <c r="O80" i="6"/>
  <c r="O96" i="7"/>
  <c r="O88" i="9"/>
  <c r="O104" i="9"/>
  <c r="O111" i="5"/>
  <c r="M80" i="4"/>
  <c r="O98" i="3"/>
  <c r="O94" i="6"/>
  <c r="G103" i="5"/>
  <c r="N93" i="4"/>
  <c r="D93" i="4"/>
  <c r="O84" i="6"/>
  <c r="E88" i="4"/>
  <c r="I88" i="4"/>
  <c r="L80" i="4"/>
  <c r="J88" i="4"/>
  <c r="J80" i="4"/>
  <c r="G88" i="4"/>
  <c r="G80" i="4"/>
  <c r="M84" i="4"/>
  <c r="O89" i="6"/>
  <c r="A78" i="13"/>
  <c r="A78" i="14" s="1"/>
  <c r="A78" i="15" s="1"/>
  <c r="O71" i="7"/>
  <c r="O73" i="7"/>
  <c r="L89" i="5"/>
  <c r="N107" i="8"/>
  <c r="N119" i="8"/>
  <c r="H110" i="8"/>
  <c r="L113" i="5"/>
  <c r="O129" i="9"/>
  <c r="A119" i="15"/>
  <c r="O133" i="7"/>
  <c r="O132" i="9"/>
  <c r="O121" i="4"/>
  <c r="O121" i="6"/>
  <c r="G121" i="4"/>
  <c r="A122" i="12"/>
  <c r="A122" i="16" s="1"/>
  <c r="O129" i="6"/>
  <c r="C129" i="8"/>
  <c r="O86" i="9"/>
  <c r="C84" i="4"/>
  <c r="O99" i="3"/>
  <c r="J93" i="4"/>
  <c r="K93" i="4"/>
  <c r="L88" i="4"/>
  <c r="O81" i="6"/>
  <c r="H80" i="4"/>
  <c r="N88" i="4"/>
  <c r="N80" i="4"/>
  <c r="K88" i="4"/>
  <c r="K80" i="4"/>
  <c r="E84" i="4"/>
  <c r="D82" i="4"/>
  <c r="C82" i="4"/>
  <c r="B86" i="4"/>
  <c r="D86" i="4"/>
  <c r="O108" i="3"/>
  <c r="G108" i="5" s="1"/>
  <c r="F102" i="5"/>
  <c r="L118" i="8"/>
  <c r="I109" i="5"/>
  <c r="M110" i="8"/>
  <c r="M115" i="4"/>
  <c r="O115" i="6"/>
  <c r="O123" i="3"/>
  <c r="K117" i="8"/>
  <c r="I131" i="8"/>
  <c r="I119" i="8"/>
  <c r="L119" i="4"/>
  <c r="K121" i="8"/>
  <c r="C80" i="4"/>
  <c r="B126" i="8"/>
  <c r="O127" i="7"/>
  <c r="K129" i="8"/>
  <c r="O85" i="9"/>
  <c r="O87" i="9"/>
  <c r="D80" i="4"/>
  <c r="J84" i="4"/>
  <c r="O85" i="6"/>
  <c r="O112" i="9"/>
  <c r="O82" i="3"/>
  <c r="B82" i="5" s="1"/>
  <c r="I111" i="5"/>
  <c r="M93" i="4"/>
  <c r="F93" i="4"/>
  <c r="O92" i="7"/>
  <c r="H84" i="4"/>
  <c r="H93" i="4"/>
  <c r="O93" i="7"/>
  <c r="A82" i="11"/>
  <c r="A77" i="11"/>
  <c r="O88" i="4"/>
  <c r="O80" i="4"/>
  <c r="D84" i="4"/>
  <c r="O84" i="4"/>
  <c r="E85" i="4"/>
  <c r="B85" i="4"/>
  <c r="C85" i="4"/>
  <c r="A91" i="11"/>
  <c r="I103" i="5"/>
  <c r="L109" i="5"/>
  <c r="J108" i="8"/>
  <c r="J111" i="5"/>
  <c r="J115" i="8"/>
  <c r="L119" i="8"/>
  <c r="M122" i="8"/>
  <c r="A120" i="13"/>
  <c r="A120" i="14"/>
  <c r="A120" i="12" s="1"/>
  <c r="A120" i="16" s="1"/>
  <c r="A120" i="11"/>
  <c r="A125" i="11"/>
  <c r="A125" i="13"/>
  <c r="A125" i="14"/>
  <c r="A125" i="12" s="1"/>
  <c r="A125" i="16" s="1"/>
  <c r="D128" i="4"/>
  <c r="H128" i="4"/>
  <c r="L128" i="4"/>
  <c r="O128" i="6"/>
  <c r="E128" i="4"/>
  <c r="I128" i="4"/>
  <c r="M128" i="4"/>
  <c r="O128" i="7"/>
  <c r="B128" i="4"/>
  <c r="F128" i="4"/>
  <c r="J128" i="4"/>
  <c r="N128" i="4"/>
  <c r="O128" i="4"/>
  <c r="C128" i="4"/>
  <c r="G128" i="4"/>
  <c r="D131" i="4"/>
  <c r="H131" i="4"/>
  <c r="L131" i="4"/>
  <c r="O131" i="6"/>
  <c r="E131" i="4"/>
  <c r="I131" i="4"/>
  <c r="M131" i="4"/>
  <c r="O131" i="7"/>
  <c r="B131" i="4"/>
  <c r="J131" i="4"/>
  <c r="C131" i="4"/>
  <c r="K131" i="4"/>
  <c r="F131" i="4"/>
  <c r="N131" i="4"/>
  <c r="O131" i="4"/>
  <c r="B125" i="5"/>
  <c r="D127" i="8"/>
  <c r="E108" i="4"/>
  <c r="H116" i="4"/>
  <c r="O131" i="9"/>
  <c r="N120" i="4"/>
  <c r="A119" i="11"/>
  <c r="O134" i="9"/>
  <c r="E123" i="4"/>
  <c r="M123" i="4"/>
  <c r="I123" i="4"/>
  <c r="C123" i="4"/>
  <c r="K127" i="8"/>
  <c r="G127" i="8"/>
  <c r="C127" i="8"/>
  <c r="M128" i="8"/>
  <c r="I128" i="8"/>
  <c r="M129" i="8"/>
  <c r="I129" i="8"/>
  <c r="A129" i="13"/>
  <c r="A129" i="14" s="1"/>
  <c r="A129" i="11"/>
  <c r="A130" i="12"/>
  <c r="A130" i="16" s="1"/>
  <c r="A130" i="15"/>
  <c r="N122" i="8"/>
  <c r="F116" i="4"/>
  <c r="O127" i="9"/>
  <c r="O128" i="9"/>
  <c r="E117" i="4"/>
  <c r="O134" i="7"/>
  <c r="O133" i="9"/>
  <c r="L122" i="4"/>
  <c r="O135" i="3"/>
  <c r="F135" i="5" s="1"/>
  <c r="O128" i="3"/>
  <c r="J128" i="5" s="1"/>
  <c r="O128" i="5"/>
  <c r="O126" i="6"/>
  <c r="H126" i="4"/>
  <c r="O126" i="7"/>
  <c r="L126" i="4"/>
  <c r="G126" i="8"/>
  <c r="A126" i="15"/>
  <c r="A126" i="12"/>
  <c r="A126" i="16"/>
  <c r="L128" i="8"/>
  <c r="H128" i="8"/>
  <c r="D128" i="8"/>
  <c r="L129" i="8"/>
  <c r="N130" i="8"/>
  <c r="J130" i="8"/>
  <c r="F130" i="8"/>
  <c r="B130" i="8"/>
  <c r="L131" i="8"/>
  <c r="H131" i="8"/>
  <c r="D131" i="8"/>
  <c r="L132" i="8"/>
  <c r="D132" i="8"/>
  <c r="M133" i="8"/>
  <c r="I133" i="8"/>
  <c r="E133" i="8"/>
  <c r="O135" i="9"/>
  <c r="M127" i="4"/>
  <c r="I127" i="4"/>
  <c r="E127" i="4"/>
  <c r="O127" i="6"/>
  <c r="O129" i="4"/>
  <c r="K129" i="4"/>
  <c r="G129" i="4"/>
  <c r="C129" i="4"/>
  <c r="D129" i="8"/>
  <c r="O130" i="6"/>
  <c r="O132" i="6"/>
  <c r="E132" i="4"/>
  <c r="I132" i="4"/>
  <c r="M132" i="4"/>
  <c r="O132" i="7"/>
  <c r="B132" i="4"/>
  <c r="F132" i="4"/>
  <c r="J132" i="4"/>
  <c r="N132" i="4"/>
  <c r="L132" i="4"/>
  <c r="D132" i="4"/>
  <c r="K134" i="8"/>
  <c r="G134" i="8"/>
  <c r="L135" i="8"/>
  <c r="H135" i="8"/>
  <c r="D135" i="8"/>
  <c r="L127" i="4"/>
  <c r="H127" i="4"/>
  <c r="D127" i="4"/>
  <c r="A126" i="11"/>
  <c r="N129" i="4"/>
  <c r="J129" i="4"/>
  <c r="F129" i="4"/>
  <c r="B129" i="4"/>
  <c r="O129" i="7"/>
  <c r="H129" i="8"/>
  <c r="M130" i="8"/>
  <c r="E130" i="8"/>
  <c r="G131" i="8"/>
  <c r="K132" i="4"/>
  <c r="C132" i="4"/>
  <c r="K133" i="8"/>
  <c r="G133" i="8"/>
  <c r="C133" i="8"/>
  <c r="A134" i="15"/>
  <c r="A134" i="12"/>
  <c r="A134" i="16"/>
  <c r="O127" i="4"/>
  <c r="K127" i="4"/>
  <c r="G127" i="4"/>
  <c r="N129" i="8"/>
  <c r="J129" i="8"/>
  <c r="M129" i="4"/>
  <c r="I129" i="4"/>
  <c r="E129" i="4"/>
  <c r="O130" i="7"/>
  <c r="M132" i="8"/>
  <c r="I132" i="8"/>
  <c r="E132" i="8"/>
  <c r="H132" i="4"/>
  <c r="M134" i="8"/>
  <c r="I134" i="8"/>
  <c r="E134" i="8"/>
  <c r="N135" i="8"/>
  <c r="J135" i="8"/>
  <c r="F135" i="8"/>
  <c r="M133" i="4"/>
  <c r="I133" i="4"/>
  <c r="E133" i="4"/>
  <c r="O133" i="6"/>
  <c r="A132" i="11"/>
  <c r="M134" i="4"/>
  <c r="I134" i="4"/>
  <c r="E134" i="4"/>
  <c r="O134" i="6"/>
  <c r="N135" i="4"/>
  <c r="J135" i="4"/>
  <c r="F135" i="4"/>
  <c r="B135" i="4"/>
  <c r="E135" i="5"/>
  <c r="O135" i="7"/>
  <c r="O130" i="4"/>
  <c r="K130" i="4"/>
  <c r="G130" i="4"/>
  <c r="C130" i="4"/>
  <c r="M135" i="4"/>
  <c r="I135" i="4"/>
  <c r="E135" i="4"/>
  <c r="L135" i="5"/>
  <c r="D135" i="5"/>
  <c r="O135" i="6"/>
  <c r="N130" i="4"/>
  <c r="J130" i="4"/>
  <c r="F130" i="4"/>
  <c r="B130" i="4"/>
  <c r="O133" i="4"/>
  <c r="K133" i="4"/>
  <c r="G133" i="4"/>
  <c r="O134" i="4"/>
  <c r="K134" i="4"/>
  <c r="G134" i="4"/>
  <c r="L135" i="4"/>
  <c r="H135" i="4"/>
  <c r="D135" i="4"/>
  <c r="A134" i="11"/>
  <c r="O135" i="4"/>
  <c r="K135" i="4"/>
  <c r="G135" i="4"/>
  <c r="O135" i="8"/>
  <c r="B135" i="5"/>
  <c r="J135" i="5"/>
  <c r="N135" i="5"/>
  <c r="I108" i="5"/>
  <c r="J108" i="5"/>
  <c r="O120" i="8"/>
  <c r="L108" i="5"/>
  <c r="M108" i="5"/>
  <c r="H108" i="5"/>
  <c r="N108" i="5"/>
  <c r="O108" i="5"/>
  <c r="K108" i="5"/>
  <c r="D108" i="5"/>
  <c r="E108" i="5"/>
  <c r="B108" i="5"/>
  <c r="H128" i="5"/>
  <c r="J82" i="5"/>
  <c r="G82" i="5"/>
  <c r="N123" i="5"/>
  <c r="G123" i="5"/>
  <c r="K123" i="5"/>
  <c r="O123" i="5"/>
  <c r="E123" i="5"/>
  <c r="H123" i="5"/>
  <c r="C108" i="5"/>
  <c r="H135" i="5"/>
  <c r="K135" i="5"/>
  <c r="N99" i="5"/>
  <c r="J99" i="5"/>
  <c r="O99" i="5"/>
  <c r="M99" i="5"/>
  <c r="G99" i="5"/>
  <c r="L99" i="5"/>
  <c r="I99" i="5"/>
  <c r="K99" i="5"/>
  <c r="C99" i="5"/>
  <c r="F99" i="5"/>
  <c r="E99" i="5"/>
  <c r="D99" i="5"/>
  <c r="K98" i="5"/>
  <c r="H98" i="5"/>
  <c r="J104" i="16"/>
  <c r="X104" i="16"/>
  <c r="S87" i="16"/>
  <c r="V87" i="16"/>
  <c r="K87" i="16"/>
  <c r="J87" i="16"/>
  <c r="Y87" i="16"/>
  <c r="U87" i="16"/>
  <c r="T87" i="16"/>
  <c r="C75" i="16"/>
  <c r="H75" i="16"/>
  <c r="M75" i="16"/>
  <c r="M90" i="16"/>
  <c r="T90" i="16"/>
  <c r="L90" i="16"/>
  <c r="G90" i="16"/>
  <c r="X90" i="16"/>
  <c r="K90" i="16"/>
  <c r="C90" i="16"/>
  <c r="AC76" i="15"/>
  <c r="O64" i="11"/>
  <c r="I64" i="11"/>
  <c r="D64" i="11"/>
  <c r="AC65" i="15"/>
  <c r="U64" i="11"/>
  <c r="AB64" i="11"/>
  <c r="S64" i="11"/>
  <c r="Y64" i="11"/>
  <c r="N64" i="11"/>
  <c r="AC64" i="14"/>
  <c r="AA64" i="11"/>
  <c r="Z64" i="11"/>
  <c r="G64" i="11"/>
  <c r="R64" i="11"/>
  <c r="W64" i="11"/>
  <c r="E64" i="11"/>
  <c r="P64" i="11"/>
  <c r="Q64" i="11"/>
  <c r="AC76" i="14"/>
  <c r="H64" i="11"/>
  <c r="AC64" i="13"/>
  <c r="F64" i="11"/>
  <c r="T64" i="11"/>
  <c r="P78" i="16"/>
  <c r="AC78" i="16"/>
  <c r="L87" i="16"/>
  <c r="B87" i="16"/>
  <c r="X87" i="16"/>
  <c r="Z87" i="16"/>
  <c r="Q87" i="16"/>
  <c r="AB87" i="16"/>
  <c r="F87" i="16"/>
  <c r="Y85" i="16"/>
  <c r="E85" i="16"/>
  <c r="L64" i="11"/>
  <c r="G78" i="16"/>
  <c r="K78" i="16"/>
  <c r="O87" i="16"/>
  <c r="N87" i="16"/>
  <c r="AA87" i="16"/>
  <c r="H87" i="16"/>
  <c r="M87" i="16"/>
  <c r="E87" i="16"/>
  <c r="N85" i="16"/>
  <c r="R85" i="16"/>
  <c r="C66" i="11"/>
  <c r="T66" i="11"/>
  <c r="X66" i="11"/>
  <c r="AA66" i="11"/>
  <c r="U66" i="11"/>
  <c r="Z66" i="11"/>
  <c r="AC70" i="12"/>
  <c r="V70" i="16" s="1"/>
  <c r="N70" i="16"/>
  <c r="F70" i="16"/>
  <c r="AC73" i="12"/>
  <c r="T73" i="16" s="1"/>
  <c r="R89" i="16"/>
  <c r="Y103" i="16"/>
  <c r="AB121" i="16"/>
  <c r="AC121" i="15"/>
  <c r="E121" i="15"/>
  <c r="I120" i="16"/>
  <c r="Y125" i="16"/>
  <c r="U125" i="16"/>
  <c r="Q125" i="16"/>
  <c r="M125" i="16"/>
  <c r="I125" i="16"/>
  <c r="E125" i="16"/>
  <c r="P128" i="16"/>
  <c r="P128" i="15"/>
  <c r="T130" i="16"/>
  <c r="T130" i="15"/>
  <c r="Y134" i="16"/>
  <c r="U134" i="16"/>
  <c r="Q134" i="16"/>
  <c r="M134" i="16"/>
  <c r="I134" i="16"/>
  <c r="E134" i="16"/>
  <c r="I106" i="16"/>
  <c r="G101" i="16"/>
  <c r="N101" i="16"/>
  <c r="D101" i="16"/>
  <c r="E101" i="16"/>
  <c r="AB100" i="16"/>
  <c r="U101" i="16"/>
  <c r="R101" i="16"/>
  <c r="Z101" i="16"/>
  <c r="C67" i="11"/>
  <c r="AC65" i="13"/>
  <c r="Q65" i="11"/>
  <c r="J65" i="11"/>
  <c r="I70" i="11"/>
  <c r="H69" i="11"/>
  <c r="G67" i="11"/>
  <c r="O67" i="11"/>
  <c r="AA67" i="11"/>
  <c r="F75" i="11"/>
  <c r="V67" i="11"/>
  <c r="AB69" i="11"/>
  <c r="S67" i="11"/>
  <c r="K65" i="11"/>
  <c r="AC69" i="12"/>
  <c r="F69" i="16" s="1"/>
  <c r="U112" i="15"/>
  <c r="P124" i="16"/>
  <c r="S125" i="16"/>
  <c r="A127" i="13"/>
  <c r="A127" i="14"/>
  <c r="A127" i="12" s="1"/>
  <c r="A127" i="16" s="1"/>
  <c r="A127" i="11"/>
  <c r="D134" i="16"/>
  <c r="N70" i="11"/>
  <c r="AB70" i="16"/>
  <c r="T70" i="16"/>
  <c r="P70" i="16"/>
  <c r="L70" i="16"/>
  <c r="AC71" i="12"/>
  <c r="AC124" i="16"/>
  <c r="F124" i="16"/>
  <c r="I124" i="16"/>
  <c r="AA124" i="16"/>
  <c r="Y124" i="16"/>
  <c r="AA125" i="16"/>
  <c r="W125" i="16"/>
  <c r="K125" i="16"/>
  <c r="G125" i="16"/>
  <c r="Z126" i="15"/>
  <c r="J126" i="16"/>
  <c r="J126" i="15"/>
  <c r="B126" i="15"/>
  <c r="B126" i="16"/>
  <c r="Y127" i="16"/>
  <c r="U127" i="16"/>
  <c r="Q127" i="16"/>
  <c r="M127" i="16"/>
  <c r="I127" i="16"/>
  <c r="E127" i="16"/>
  <c r="H128" i="16"/>
  <c r="H128" i="15"/>
  <c r="A133" i="13"/>
  <c r="A133" i="14"/>
  <c r="A133" i="15" s="1"/>
  <c r="A133" i="11"/>
  <c r="W101" i="16"/>
  <c r="B101" i="16"/>
  <c r="P101" i="16"/>
  <c r="J108" i="16"/>
  <c r="AB101" i="16"/>
  <c r="Q101" i="16"/>
  <c r="T101" i="16"/>
  <c r="AC67" i="13"/>
  <c r="E65" i="11"/>
  <c r="C65" i="11"/>
  <c r="L65" i="11"/>
  <c r="G65" i="11"/>
  <c r="T65" i="11"/>
  <c r="AC70" i="11"/>
  <c r="M67" i="11"/>
  <c r="Z67" i="11"/>
  <c r="AC67" i="11"/>
  <c r="N67" i="11"/>
  <c r="Y105" i="16"/>
  <c r="O112" i="15"/>
  <c r="O122" i="15"/>
  <c r="R126" i="16"/>
  <c r="AB134" i="16"/>
  <c r="H119" i="15"/>
  <c r="D119" i="15"/>
  <c r="Q121" i="15"/>
  <c r="V126" i="15"/>
  <c r="I115" i="15"/>
  <c r="E115" i="15"/>
  <c r="A116" i="11"/>
  <c r="X128" i="15"/>
  <c r="P130" i="15"/>
  <c r="H130" i="15"/>
  <c r="AA131" i="15"/>
  <c r="K131" i="15"/>
  <c r="X121" i="16"/>
  <c r="D121" i="16"/>
  <c r="F122" i="15"/>
  <c r="B122" i="15"/>
  <c r="L123" i="16"/>
  <c r="B123" i="16"/>
  <c r="A124" i="13"/>
  <c r="A124" i="14" s="1"/>
  <c r="AB124" i="16"/>
  <c r="N124" i="16"/>
  <c r="AB125" i="16"/>
  <c r="X125" i="16"/>
  <c r="T125" i="16"/>
  <c r="P125" i="16"/>
  <c r="L125" i="16"/>
  <c r="H125" i="16"/>
  <c r="D125" i="16"/>
  <c r="K125" i="15"/>
  <c r="Y126" i="16"/>
  <c r="U126" i="16"/>
  <c r="Q126" i="16"/>
  <c r="M126" i="16"/>
  <c r="I126" i="16"/>
  <c r="E126" i="16"/>
  <c r="AB127" i="16"/>
  <c r="X127" i="16"/>
  <c r="T127" i="16"/>
  <c r="P127" i="16"/>
  <c r="L127" i="16"/>
  <c r="H127" i="16"/>
  <c r="D127" i="16"/>
  <c r="AB129" i="15"/>
  <c r="Z131" i="16"/>
  <c r="N131" i="16"/>
  <c r="J131" i="16"/>
  <c r="Z132" i="16"/>
  <c r="N132" i="16"/>
  <c r="J132" i="16"/>
  <c r="T134" i="16"/>
  <c r="X109" i="16"/>
  <c r="F126" i="15"/>
  <c r="AA130" i="15"/>
  <c r="B119" i="15"/>
  <c r="Z123" i="16"/>
  <c r="S124" i="16"/>
  <c r="S125" i="15"/>
  <c r="O125" i="16"/>
  <c r="C125" i="15"/>
  <c r="D126" i="16"/>
  <c r="AA127" i="15"/>
  <c r="W127" i="16"/>
  <c r="S127" i="15"/>
  <c r="O127" i="15"/>
  <c r="K127" i="15"/>
  <c r="G127" i="16"/>
  <c r="C127" i="15"/>
  <c r="S127" i="16"/>
  <c r="B128" i="15"/>
  <c r="B130" i="16"/>
  <c r="Y131" i="16"/>
  <c r="U131" i="16"/>
  <c r="I131" i="16"/>
  <c r="E131" i="16"/>
  <c r="R131" i="16"/>
  <c r="F131" i="16"/>
  <c r="Y132" i="16"/>
  <c r="U132" i="16"/>
  <c r="E132" i="16"/>
  <c r="U133" i="16"/>
  <c r="M133" i="16"/>
  <c r="E133" i="16"/>
  <c r="AA134" i="16"/>
  <c r="W134" i="16"/>
  <c r="S134" i="16"/>
  <c r="O134" i="16"/>
  <c r="K134" i="16"/>
  <c r="G134" i="16"/>
  <c r="C134" i="16"/>
  <c r="AA122" i="15"/>
  <c r="S122" i="15"/>
  <c r="A122" i="11"/>
  <c r="X124" i="16"/>
  <c r="U124" i="16"/>
  <c r="O124" i="16"/>
  <c r="Z125" i="16"/>
  <c r="V125" i="16"/>
  <c r="R125" i="16"/>
  <c r="N125" i="16"/>
  <c r="J125" i="16"/>
  <c r="F125" i="16"/>
  <c r="B125" i="16"/>
  <c r="C125" i="16"/>
  <c r="W126" i="16"/>
  <c r="S126" i="16"/>
  <c r="O126" i="16"/>
  <c r="K126" i="16"/>
  <c r="G126" i="16"/>
  <c r="C126" i="16"/>
  <c r="Z127" i="16"/>
  <c r="V127" i="16"/>
  <c r="R127" i="16"/>
  <c r="N127" i="16"/>
  <c r="J127" i="16"/>
  <c r="F127" i="16"/>
  <c r="B127" i="16"/>
  <c r="C127" i="16"/>
  <c r="Z129" i="15"/>
  <c r="V129" i="15"/>
  <c r="R129" i="16"/>
  <c r="N129" i="16"/>
  <c r="F129" i="15"/>
  <c r="B129" i="16"/>
  <c r="AB131" i="16"/>
  <c r="X131" i="16"/>
  <c r="T131" i="16"/>
  <c r="P131" i="16"/>
  <c r="L131" i="16"/>
  <c r="H131" i="16"/>
  <c r="D131" i="16"/>
  <c r="Z134" i="16"/>
  <c r="V134" i="16"/>
  <c r="R134" i="16"/>
  <c r="N134" i="16"/>
  <c r="J134" i="16"/>
  <c r="F134" i="16"/>
  <c r="B134" i="16"/>
  <c r="A117" i="12"/>
  <c r="A117" i="16" s="1"/>
  <c r="C65" i="16"/>
  <c r="J65" i="16"/>
  <c r="T69" i="16"/>
  <c r="R69" i="16"/>
  <c r="L82" i="16"/>
  <c r="B82" i="16"/>
  <c r="S82" i="16"/>
  <c r="O82" i="16"/>
  <c r="M82" i="16"/>
  <c r="AB82" i="16"/>
  <c r="N82" i="16"/>
  <c r="J85" i="16"/>
  <c r="P85" i="16"/>
  <c r="V85" i="16"/>
  <c r="U85" i="16"/>
  <c r="V69" i="16"/>
  <c r="W75" i="16"/>
  <c r="AA75" i="16"/>
  <c r="AB75" i="16"/>
  <c r="P75" i="16"/>
  <c r="I65" i="16"/>
  <c r="J71" i="16"/>
  <c r="N71" i="16"/>
  <c r="L71" i="16"/>
  <c r="R71" i="16"/>
  <c r="AC71" i="16"/>
  <c r="K71" i="16"/>
  <c r="W71" i="16"/>
  <c r="F71" i="16"/>
  <c r="O71" i="16"/>
  <c r="G71" i="16"/>
  <c r="X71" i="16"/>
  <c r="W85" i="16"/>
  <c r="H85" i="16"/>
  <c r="G85" i="16"/>
  <c r="L85" i="16"/>
  <c r="D85" i="16"/>
  <c r="K85" i="16"/>
  <c r="C85" i="16"/>
  <c r="I85" i="16"/>
  <c r="B85" i="16"/>
  <c r="V65" i="16"/>
  <c r="AC75" i="16"/>
  <c r="N75" i="16"/>
  <c r="F75" i="16"/>
  <c r="E75" i="16"/>
  <c r="G75" i="16"/>
  <c r="O75" i="16"/>
  <c r="S75" i="16"/>
  <c r="B75" i="16"/>
  <c r="D75" i="16"/>
  <c r="Q75" i="16"/>
  <c r="T75" i="16"/>
  <c r="V75" i="16"/>
  <c r="Z75" i="16"/>
  <c r="U75" i="16"/>
  <c r="K69" i="16"/>
  <c r="N76" i="16"/>
  <c r="M76" i="16"/>
  <c r="T76" i="16"/>
  <c r="K76" i="16"/>
  <c r="R76" i="16"/>
  <c r="AB76" i="16"/>
  <c r="P76" i="16"/>
  <c r="W76" i="16"/>
  <c r="V76" i="16"/>
  <c r="C76" i="16"/>
  <c r="G76" i="16"/>
  <c r="X76" i="16"/>
  <c r="J76" i="16"/>
  <c r="Z82" i="16"/>
  <c r="K82" i="16"/>
  <c r="D82" i="16"/>
  <c r="X82" i="16"/>
  <c r="F82" i="16"/>
  <c r="J82" i="16"/>
  <c r="AC82" i="16"/>
  <c r="V82" i="16"/>
  <c r="P82" i="16"/>
  <c r="G82" i="16"/>
  <c r="E82" i="16"/>
  <c r="C82" i="16"/>
  <c r="R82" i="16"/>
  <c r="X85" i="16"/>
  <c r="S85" i="16"/>
  <c r="AA85" i="16"/>
  <c r="AB85" i="16"/>
  <c r="Z85" i="16"/>
  <c r="U65" i="16"/>
  <c r="Y75" i="16"/>
  <c r="X75" i="16"/>
  <c r="AA70" i="16"/>
  <c r="S70" i="16"/>
  <c r="O70" i="16"/>
  <c r="U70" i="16"/>
  <c r="M70" i="16"/>
  <c r="I71" i="16"/>
  <c r="S73" i="16"/>
  <c r="K73" i="16"/>
  <c r="V100" i="16"/>
  <c r="H108" i="16"/>
  <c r="U108" i="16"/>
  <c r="AC108" i="16"/>
  <c r="G108" i="16"/>
  <c r="T108" i="16"/>
  <c r="T104" i="16"/>
  <c r="Q104" i="16"/>
  <c r="O104" i="16"/>
  <c r="Y97" i="16"/>
  <c r="O97" i="16"/>
  <c r="AC70" i="14"/>
  <c r="AB70" i="11"/>
  <c r="M70" i="11"/>
  <c r="L70" i="11"/>
  <c r="Q70" i="11"/>
  <c r="R70" i="11"/>
  <c r="AA70" i="11"/>
  <c r="W70" i="11"/>
  <c r="H70" i="11"/>
  <c r="Z70" i="11"/>
  <c r="C70" i="11"/>
  <c r="V70" i="11"/>
  <c r="P70" i="11"/>
  <c r="T70" i="11"/>
  <c r="S70" i="11"/>
  <c r="Y71" i="16"/>
  <c r="AC75" i="11"/>
  <c r="V75" i="11"/>
  <c r="B75" i="11"/>
  <c r="W75" i="11"/>
  <c r="P75" i="11"/>
  <c r="AC87" i="14"/>
  <c r="M75" i="11"/>
  <c r="K75" i="11"/>
  <c r="J75" i="11"/>
  <c r="AC76" i="13"/>
  <c r="L75" i="11"/>
  <c r="N75" i="11"/>
  <c r="C75" i="11"/>
  <c r="O75" i="11"/>
  <c r="Y76" i="16"/>
  <c r="F91" i="16"/>
  <c r="T99" i="16"/>
  <c r="AA98" i="16"/>
  <c r="AA104" i="16"/>
  <c r="AC104" i="16"/>
  <c r="M104" i="16"/>
  <c r="B104" i="16"/>
  <c r="P100" i="16"/>
  <c r="C100" i="16"/>
  <c r="Z104" i="16"/>
  <c r="P104" i="16"/>
  <c r="N106" i="16"/>
  <c r="D97" i="16"/>
  <c r="AC120" i="15"/>
  <c r="AC112" i="15"/>
  <c r="AC72" i="15"/>
  <c r="E95" i="16"/>
  <c r="H95" i="16"/>
  <c r="Q95" i="16"/>
  <c r="AB95" i="16"/>
  <c r="AB108" i="16"/>
  <c r="P108" i="16"/>
  <c r="R108" i="16"/>
  <c r="E108" i="16"/>
  <c r="P97" i="16"/>
  <c r="K97" i="16"/>
  <c r="Z97" i="16"/>
  <c r="AC97" i="16"/>
  <c r="Q97" i="16"/>
  <c r="E93" i="16"/>
  <c r="N93" i="16"/>
  <c r="I93" i="16"/>
  <c r="P93" i="16"/>
  <c r="AC84" i="15"/>
  <c r="AC74" i="15"/>
  <c r="N100" i="16"/>
  <c r="D108" i="16"/>
  <c r="L91" i="16"/>
  <c r="D98" i="16"/>
  <c r="Y98" i="16"/>
  <c r="X98" i="16"/>
  <c r="G91" i="16"/>
  <c r="K91" i="16"/>
  <c r="O91" i="16"/>
  <c r="C71" i="16"/>
  <c r="AB91" i="16"/>
  <c r="Q106" i="16"/>
  <c r="K104" i="16"/>
  <c r="G104" i="16"/>
  <c r="F106" i="16"/>
  <c r="K108" i="16"/>
  <c r="L104" i="16"/>
  <c r="AC86" i="15"/>
  <c r="W100" i="16"/>
  <c r="S104" i="16"/>
  <c r="AC70" i="13"/>
  <c r="E70" i="11"/>
  <c r="Y70" i="11"/>
  <c r="U70" i="11"/>
  <c r="L69" i="11"/>
  <c r="M69" i="11"/>
  <c r="F69" i="11"/>
  <c r="Q69" i="11"/>
  <c r="AA69" i="11"/>
  <c r="B69" i="11"/>
  <c r="Y69" i="11"/>
  <c r="AC81" i="14"/>
  <c r="S69" i="11"/>
  <c r="AA73" i="11"/>
  <c r="N73" i="11"/>
  <c r="H73" i="11"/>
  <c r="AC73" i="11"/>
  <c r="K73" i="11"/>
  <c r="G73" i="11"/>
  <c r="P73" i="11"/>
  <c r="W73" i="11"/>
  <c r="E73" i="11"/>
  <c r="L73" i="11"/>
  <c r="AC73" i="14"/>
  <c r="Z73" i="11"/>
  <c r="F73" i="11"/>
  <c r="S73" i="11"/>
  <c r="B73" i="11"/>
  <c r="Y73" i="11"/>
  <c r="U73" i="11"/>
  <c r="A90" i="13"/>
  <c r="A90" i="14"/>
  <c r="A90" i="15" s="1"/>
  <c r="A90" i="12" s="1"/>
  <c r="A90" i="16" s="1"/>
  <c r="A90" i="11"/>
  <c r="R100" i="16"/>
  <c r="U100" i="16"/>
  <c r="B100" i="16"/>
  <c r="G100" i="16"/>
  <c r="AA100" i="16"/>
  <c r="Q100" i="16"/>
  <c r="J106" i="16"/>
  <c r="K106" i="16"/>
  <c r="B106" i="16"/>
  <c r="E106" i="16"/>
  <c r="M106" i="16"/>
  <c r="Y91" i="16"/>
  <c r="W91" i="16"/>
  <c r="AC91" i="16"/>
  <c r="H98" i="16"/>
  <c r="W98" i="16"/>
  <c r="AC95" i="16"/>
  <c r="G95" i="16"/>
  <c r="R95" i="16"/>
  <c r="B70" i="11"/>
  <c r="G70" i="11"/>
  <c r="F70" i="11"/>
  <c r="H68" i="11"/>
  <c r="AC68" i="15"/>
  <c r="X68" i="11"/>
  <c r="B68" i="11"/>
  <c r="Q68" i="11"/>
  <c r="G68" i="11"/>
  <c r="J68" i="11"/>
  <c r="D68" i="11"/>
  <c r="AC68" i="11"/>
  <c r="AA76" i="16"/>
  <c r="A81" i="11"/>
  <c r="A81" i="13"/>
  <c r="A81" i="14"/>
  <c r="A81" i="15" s="1"/>
  <c r="A81" i="12" s="1"/>
  <c r="A81" i="16" s="1"/>
  <c r="C88" i="16"/>
  <c r="Q88" i="16"/>
  <c r="Y88" i="16"/>
  <c r="U88" i="16"/>
  <c r="R88" i="16"/>
  <c r="V90" i="16"/>
  <c r="Q102" i="16"/>
  <c r="X100" i="16"/>
  <c r="R104" i="16"/>
  <c r="O100" i="16"/>
  <c r="H104" i="16"/>
  <c r="T100" i="16"/>
  <c r="D100" i="16"/>
  <c r="Z100" i="16"/>
  <c r="Y104" i="16"/>
  <c r="AC106" i="16"/>
  <c r="S106" i="16"/>
  <c r="AC87" i="15"/>
  <c r="AC71" i="15"/>
  <c r="V95" i="16"/>
  <c r="C95" i="16"/>
  <c r="Z95" i="16"/>
  <c r="I95" i="16"/>
  <c r="O108" i="16"/>
  <c r="Q108" i="16"/>
  <c r="S108" i="16"/>
  <c r="I108" i="16"/>
  <c r="U97" i="16"/>
  <c r="X97" i="16"/>
  <c r="W97" i="16"/>
  <c r="AB97" i="16"/>
  <c r="N97" i="16"/>
  <c r="G93" i="16"/>
  <c r="V93" i="16"/>
  <c r="K93" i="16"/>
  <c r="H93" i="16"/>
  <c r="Z68" i="11"/>
  <c r="AC73" i="15"/>
  <c r="N91" i="16"/>
  <c r="R98" i="16"/>
  <c r="X91" i="16"/>
  <c r="P98" i="16"/>
  <c r="Q98" i="16"/>
  <c r="H91" i="16"/>
  <c r="M91" i="16"/>
  <c r="U91" i="16"/>
  <c r="V91" i="16"/>
  <c r="G97" i="16"/>
  <c r="W95" i="16"/>
  <c r="X106" i="16"/>
  <c r="Z106" i="16"/>
  <c r="U104" i="16"/>
  <c r="C106" i="16"/>
  <c r="L100" i="16"/>
  <c r="J97" i="16"/>
  <c r="AC75" i="15"/>
  <c r="W68" i="11"/>
  <c r="AC69" i="15"/>
  <c r="AC100" i="16"/>
  <c r="V108" i="16"/>
  <c r="F104" i="16"/>
  <c r="S100" i="16"/>
  <c r="B99" i="16"/>
  <c r="C99" i="16"/>
  <c r="P99" i="16"/>
  <c r="E102" i="16"/>
  <c r="P102" i="16"/>
  <c r="M102" i="16"/>
  <c r="AC102" i="16"/>
  <c r="W102" i="16"/>
  <c r="K70" i="11"/>
  <c r="O70" i="11"/>
  <c r="R90" i="16"/>
  <c r="D90" i="16"/>
  <c r="X70" i="11"/>
  <c r="D70" i="11"/>
  <c r="AC65" i="14"/>
  <c r="AC67" i="15"/>
  <c r="Q69" i="16"/>
  <c r="D71" i="11"/>
  <c r="J71" i="11"/>
  <c r="U71" i="11"/>
  <c r="F71" i="11"/>
  <c r="C71" i="11"/>
  <c r="L71" i="11"/>
  <c r="G71" i="11"/>
  <c r="M71" i="11"/>
  <c r="AB71" i="11"/>
  <c r="Y71" i="11"/>
  <c r="Z71" i="11"/>
  <c r="AC71" i="13"/>
  <c r="K71" i="11"/>
  <c r="AC83" i="14"/>
  <c r="Q71" i="11"/>
  <c r="AC71" i="11"/>
  <c r="D76" i="16"/>
  <c r="AC81" i="12"/>
  <c r="S81" i="16" s="1"/>
  <c r="Q90" i="16"/>
  <c r="N95" i="16"/>
  <c r="R105" i="16"/>
  <c r="U128" i="16"/>
  <c r="U128" i="15"/>
  <c r="M128" i="16"/>
  <c r="M128" i="15"/>
  <c r="E128" i="16"/>
  <c r="E128" i="15"/>
  <c r="A128" i="15"/>
  <c r="A128" i="12"/>
  <c r="A128" i="16" s="1"/>
  <c r="X130" i="16"/>
  <c r="X130" i="15"/>
  <c r="Q130" i="16"/>
  <c r="Q130" i="15"/>
  <c r="AB132" i="16"/>
  <c r="AB132" i="15"/>
  <c r="X132" i="15"/>
  <c r="X132" i="16"/>
  <c r="T132" i="16"/>
  <c r="T132" i="15"/>
  <c r="P132" i="16"/>
  <c r="P132" i="15"/>
  <c r="L132" i="16"/>
  <c r="L132" i="15"/>
  <c r="H132" i="15"/>
  <c r="H132" i="16"/>
  <c r="D132" i="16"/>
  <c r="D132" i="15"/>
  <c r="R110" i="16"/>
  <c r="J124" i="15"/>
  <c r="G124" i="15"/>
  <c r="O127" i="16"/>
  <c r="W128" i="16"/>
  <c r="W128" i="15"/>
  <c r="O128" i="16"/>
  <c r="O128" i="15"/>
  <c r="G128" i="16"/>
  <c r="G128" i="15"/>
  <c r="AC129" i="16"/>
  <c r="J129" i="16"/>
  <c r="Z129" i="16"/>
  <c r="Y129" i="16"/>
  <c r="U129" i="16"/>
  <c r="M129" i="16"/>
  <c r="M129" i="15"/>
  <c r="I129" i="16"/>
  <c r="I129" i="15"/>
  <c r="E129" i="16"/>
  <c r="AC129" i="15"/>
  <c r="Q129" i="16"/>
  <c r="U119" i="15"/>
  <c r="F119" i="15"/>
  <c r="D116" i="16"/>
  <c r="J117" i="16"/>
  <c r="D122" i="15"/>
  <c r="M124" i="15"/>
  <c r="N126" i="16"/>
  <c r="AA127" i="16"/>
  <c r="K127" i="16"/>
  <c r="Y128" i="16"/>
  <c r="Y128" i="15"/>
  <c r="Q128" i="16"/>
  <c r="Q128" i="15"/>
  <c r="I128" i="16"/>
  <c r="I128" i="15"/>
  <c r="X129" i="16"/>
  <c r="T129" i="16"/>
  <c r="P129" i="16"/>
  <c r="L129" i="15"/>
  <c r="H129" i="16"/>
  <c r="D129" i="16"/>
  <c r="Y129" i="15"/>
  <c r="E129" i="15"/>
  <c r="L129" i="16"/>
  <c r="Z133" i="15"/>
  <c r="V133" i="16"/>
  <c r="V133" i="15"/>
  <c r="R133" i="16"/>
  <c r="N133" i="16"/>
  <c r="N133" i="15"/>
  <c r="J133" i="15"/>
  <c r="J133" i="16"/>
  <c r="F133" i="16"/>
  <c r="F133" i="15"/>
  <c r="B133" i="15"/>
  <c r="B133" i="16"/>
  <c r="B105" i="16"/>
  <c r="K105" i="16"/>
  <c r="C105" i="16"/>
  <c r="AC80" i="15"/>
  <c r="K64" i="11"/>
  <c r="Q121" i="16"/>
  <c r="Q120" i="16"/>
  <c r="D128" i="15"/>
  <c r="AA128" i="16"/>
  <c r="AA128" i="15"/>
  <c r="S128" i="16"/>
  <c r="S128" i="15"/>
  <c r="K128" i="16"/>
  <c r="K128" i="15"/>
  <c r="C128" i="16"/>
  <c r="C128" i="15"/>
  <c r="U129" i="15"/>
  <c r="AB129" i="16"/>
  <c r="F129" i="16"/>
  <c r="N130" i="16"/>
  <c r="N130" i="15"/>
  <c r="Z133" i="16"/>
  <c r="V125" i="15"/>
  <c r="R125" i="15"/>
  <c r="N125" i="15"/>
  <c r="J125" i="15"/>
  <c r="F125" i="15"/>
  <c r="B125" i="15"/>
  <c r="Y126" i="15"/>
  <c r="Q126" i="15"/>
  <c r="M126" i="15"/>
  <c r="I126" i="15"/>
  <c r="E126" i="15"/>
  <c r="Z127" i="15"/>
  <c r="V127" i="15"/>
  <c r="R127" i="15"/>
  <c r="N127" i="15"/>
  <c r="J127" i="15"/>
  <c r="F127" i="15"/>
  <c r="B127" i="15"/>
  <c r="X129" i="15"/>
  <c r="T129" i="15"/>
  <c r="D129" i="15"/>
  <c r="W130" i="16"/>
  <c r="W130" i="15"/>
  <c r="M130" i="16"/>
  <c r="M130" i="15"/>
  <c r="W131" i="15"/>
  <c r="G131" i="15"/>
  <c r="Y133" i="15"/>
  <c r="Q133" i="15"/>
  <c r="I133" i="15"/>
  <c r="Z135" i="16"/>
  <c r="Z135" i="15"/>
  <c r="V135" i="16"/>
  <c r="V135" i="15"/>
  <c r="R135" i="16"/>
  <c r="R135" i="15"/>
  <c r="N135" i="16"/>
  <c r="N135" i="15"/>
  <c r="J135" i="15"/>
  <c r="F135" i="15"/>
  <c r="B135" i="15"/>
  <c r="O123" i="15"/>
  <c r="AC125" i="15"/>
  <c r="Y125" i="15"/>
  <c r="U125" i="15"/>
  <c r="Q125" i="15"/>
  <c r="M125" i="15"/>
  <c r="I125" i="15"/>
  <c r="E125" i="15"/>
  <c r="AB126" i="15"/>
  <c r="X126" i="15"/>
  <c r="T126" i="15"/>
  <c r="P126" i="15"/>
  <c r="L126" i="15"/>
  <c r="H126" i="15"/>
  <c r="D126" i="15"/>
  <c r="AC127" i="15"/>
  <c r="Y127" i="15"/>
  <c r="U127" i="15"/>
  <c r="Q127" i="15"/>
  <c r="M127" i="15"/>
  <c r="I127" i="15"/>
  <c r="E127" i="15"/>
  <c r="AA129" i="16"/>
  <c r="W129" i="16"/>
  <c r="S129" i="16"/>
  <c r="S129" i="15"/>
  <c r="O129" i="16"/>
  <c r="O129" i="15"/>
  <c r="K129" i="16"/>
  <c r="K129" i="15"/>
  <c r="G129" i="16"/>
  <c r="G129" i="15"/>
  <c r="C129" i="16"/>
  <c r="C129" i="15"/>
  <c r="AA129" i="15"/>
  <c r="W129" i="15"/>
  <c r="R129" i="15"/>
  <c r="H129" i="15"/>
  <c r="B129" i="15"/>
  <c r="H130" i="16"/>
  <c r="D130" i="15"/>
  <c r="R131" i="15"/>
  <c r="B131" i="15"/>
  <c r="R132" i="15"/>
  <c r="B132" i="15"/>
  <c r="AB125" i="15"/>
  <c r="X125" i="15"/>
  <c r="T125" i="15"/>
  <c r="P125" i="15"/>
  <c r="L125" i="15"/>
  <c r="H125" i="15"/>
  <c r="D125" i="15"/>
  <c r="AA126" i="15"/>
  <c r="W126" i="15"/>
  <c r="S126" i="15"/>
  <c r="O126" i="15"/>
  <c r="K126" i="15"/>
  <c r="G126" i="15"/>
  <c r="AB127" i="15"/>
  <c r="X127" i="15"/>
  <c r="T127" i="15"/>
  <c r="P127" i="15"/>
  <c r="L127" i="15"/>
  <c r="H127" i="15"/>
  <c r="D127" i="15"/>
  <c r="F130" i="16"/>
  <c r="V130" i="16"/>
  <c r="AC130" i="16"/>
  <c r="D130" i="16"/>
  <c r="I130" i="16"/>
  <c r="Y130" i="16"/>
  <c r="R130" i="16"/>
  <c r="C130" i="16"/>
  <c r="P130" i="16"/>
  <c r="AC131" i="15"/>
  <c r="M131" i="15"/>
  <c r="AC132" i="15"/>
  <c r="M132" i="15"/>
  <c r="AB134" i="15"/>
  <c r="T134" i="15"/>
  <c r="L134" i="15"/>
  <c r="H134" i="15"/>
  <c r="D134" i="15"/>
  <c r="L134" i="16"/>
  <c r="S130" i="16"/>
  <c r="L130" i="15"/>
  <c r="E130" i="15"/>
  <c r="O131" i="15"/>
  <c r="AC133" i="15"/>
  <c r="U133" i="15"/>
  <c r="M133" i="15"/>
  <c r="E133" i="15"/>
  <c r="Y133" i="16"/>
  <c r="Q133" i="16"/>
  <c r="I133" i="16"/>
  <c r="AC135" i="15"/>
  <c r="Y135" i="15"/>
  <c r="U135" i="15"/>
  <c r="Q135" i="15"/>
  <c r="M135" i="15"/>
  <c r="I135" i="15"/>
  <c r="X135" i="16"/>
  <c r="P135" i="16"/>
  <c r="AB130" i="15"/>
  <c r="O130" i="16"/>
  <c r="K130" i="16"/>
  <c r="A131" i="13"/>
  <c r="A131" i="14" s="1"/>
  <c r="Y131" i="15"/>
  <c r="S131" i="15"/>
  <c r="N131" i="15"/>
  <c r="I131" i="15"/>
  <c r="C131" i="15"/>
  <c r="Y132" i="15"/>
  <c r="N132" i="15"/>
  <c r="AB133" i="16"/>
  <c r="X133" i="16"/>
  <c r="T133" i="16"/>
  <c r="P133" i="16"/>
  <c r="L133" i="16"/>
  <c r="H133" i="16"/>
  <c r="D133" i="16"/>
  <c r="W134" i="15"/>
  <c r="O134" i="15"/>
  <c r="G134" i="15"/>
  <c r="X135" i="15"/>
  <c r="T135" i="15"/>
  <c r="P135" i="15"/>
  <c r="L135" i="15"/>
  <c r="H135" i="15"/>
  <c r="D135" i="15"/>
  <c r="AC135" i="16"/>
  <c r="U135" i="16"/>
  <c r="M135" i="16"/>
  <c r="J130" i="15"/>
  <c r="G130" i="16"/>
  <c r="AB130" i="16"/>
  <c r="L130" i="16"/>
  <c r="W133" i="16"/>
  <c r="O133" i="16"/>
  <c r="K133" i="16"/>
  <c r="G133" i="16"/>
  <c r="A135" i="13"/>
  <c r="A135" i="14"/>
  <c r="A135" i="12" s="1"/>
  <c r="A135" i="16" s="1"/>
  <c r="A135" i="11"/>
  <c r="AA135" i="16"/>
  <c r="W135" i="16"/>
  <c r="S135" i="16"/>
  <c r="O135" i="16"/>
  <c r="K135" i="16"/>
  <c r="T135" i="16"/>
  <c r="L135" i="16"/>
  <c r="AB133" i="15"/>
  <c r="X133" i="15"/>
  <c r="T133" i="15"/>
  <c r="P133" i="15"/>
  <c r="H133" i="15"/>
  <c r="D133" i="15"/>
  <c r="Z134" i="15"/>
  <c r="V134" i="15"/>
  <c r="R134" i="15"/>
  <c r="N134" i="15"/>
  <c r="F134" i="15"/>
  <c r="B134" i="15"/>
  <c r="AB131" i="15"/>
  <c r="T131" i="15"/>
  <c r="P131" i="15"/>
  <c r="L131" i="15"/>
  <c r="H131" i="15"/>
  <c r="D131" i="15"/>
  <c r="AA132" i="15"/>
  <c r="W132" i="15"/>
  <c r="S132" i="15"/>
  <c r="O132" i="15"/>
  <c r="K132" i="15"/>
  <c r="G132" i="15"/>
  <c r="C132" i="15"/>
  <c r="W133" i="15"/>
  <c r="O133" i="15"/>
  <c r="G133" i="15"/>
  <c r="C133" i="15"/>
  <c r="AC134" i="15"/>
  <c r="Y134" i="15"/>
  <c r="U134" i="15"/>
  <c r="Q134" i="15"/>
  <c r="M134" i="15"/>
  <c r="I134" i="15"/>
  <c r="E134" i="15"/>
  <c r="A133" i="12"/>
  <c r="A133" i="16" s="1"/>
  <c r="D71" i="16"/>
  <c r="AB71" i="16"/>
  <c r="B71" i="16"/>
  <c r="U71" i="16"/>
  <c r="E71" i="16"/>
  <c r="V71" i="16"/>
  <c r="Z71" i="16"/>
  <c r="H71" i="16"/>
  <c r="AA71" i="16"/>
  <c r="T71" i="16"/>
  <c r="M71" i="16"/>
  <c r="P71" i="16"/>
  <c r="S71" i="16"/>
  <c r="A127" i="15"/>
  <c r="Q71" i="16"/>
  <c r="D70" i="16"/>
  <c r="X70" i="16"/>
  <c r="E70" i="16"/>
  <c r="I70" i="16"/>
  <c r="K70" i="16"/>
  <c r="W70" i="16"/>
  <c r="G70" i="16"/>
  <c r="J70" i="16"/>
  <c r="C70" i="16"/>
  <c r="AC70" i="16"/>
  <c r="Q70" i="16"/>
  <c r="R70" i="16"/>
  <c r="Y70" i="16"/>
  <c r="H70" i="16"/>
  <c r="B70" i="16"/>
  <c r="Z70" i="16"/>
  <c r="Y73" i="16"/>
  <c r="I73" i="16"/>
  <c r="I81" i="16"/>
  <c r="M81" i="16"/>
  <c r="AA81" i="16"/>
  <c r="X81" i="16"/>
  <c r="Q81" i="16"/>
  <c r="Z81" i="16"/>
  <c r="P81" i="16"/>
  <c r="F81" i="16"/>
  <c r="B81" i="16"/>
  <c r="Y81" i="16"/>
  <c r="J81" i="16"/>
  <c r="L81" i="16"/>
  <c r="C81" i="16"/>
  <c r="AC81" i="16"/>
  <c r="U81" i="16"/>
  <c r="R81" i="16"/>
  <c r="H81" i="16"/>
  <c r="W81" i="16"/>
  <c r="N81" i="16"/>
  <c r="T81" i="16"/>
  <c r="D81" i="16"/>
  <c r="E81" i="16"/>
  <c r="K81" i="16"/>
  <c r="V81" i="16"/>
  <c r="G81" i="16"/>
  <c r="O81" i="16"/>
  <c r="AB81" i="16"/>
  <c r="A135" i="15"/>
  <c r="K128" i="5"/>
  <c r="H119" i="5"/>
  <c r="F119" i="5"/>
  <c r="N119" i="5"/>
  <c r="G119" i="5"/>
  <c r="L119" i="5"/>
  <c r="O119" i="5"/>
  <c r="M119" i="5"/>
  <c r="I119" i="5"/>
  <c r="O119" i="8"/>
  <c r="D119" i="5"/>
  <c r="K119" i="5"/>
  <c r="J98" i="8"/>
  <c r="J110" i="8"/>
  <c r="J100" i="8"/>
  <c r="J112" i="8"/>
  <c r="N114" i="8"/>
  <c r="N102" i="8"/>
  <c r="M98" i="5"/>
  <c r="G98" i="5"/>
  <c r="O128" i="8"/>
  <c r="B115" i="8"/>
  <c r="E119" i="5"/>
  <c r="K89" i="8"/>
  <c r="K101" i="8"/>
  <c r="K89" i="5"/>
  <c r="G103" i="8"/>
  <c r="K105" i="8"/>
  <c r="K93" i="8"/>
  <c r="J131" i="8"/>
  <c r="J119" i="8"/>
  <c r="N133" i="8"/>
  <c r="N121" i="5"/>
  <c r="N121" i="8"/>
  <c r="K138" i="8"/>
  <c r="I139" i="8"/>
  <c r="I139" i="5"/>
  <c r="L140" i="8"/>
  <c r="D140" i="8"/>
  <c r="F98" i="5"/>
  <c r="B98" i="5"/>
  <c r="F128" i="5"/>
  <c r="B122" i="5"/>
  <c r="B127" i="8"/>
  <c r="B109" i="5"/>
  <c r="B120" i="5"/>
  <c r="B120" i="8"/>
  <c r="F121" i="8"/>
  <c r="F133" i="8"/>
  <c r="D111" i="8"/>
  <c r="D111" i="5"/>
  <c r="D113" i="5"/>
  <c r="O113" i="8"/>
  <c r="C113" i="5"/>
  <c r="N113" i="5"/>
  <c r="E113" i="5"/>
  <c r="M113" i="5"/>
  <c r="O113" i="5"/>
  <c r="J113" i="5"/>
  <c r="K113" i="5"/>
  <c r="G113" i="5"/>
  <c r="F113" i="5"/>
  <c r="H113" i="5"/>
  <c r="H113" i="8"/>
  <c r="L136" i="8"/>
  <c r="D136" i="8"/>
  <c r="M138" i="8"/>
  <c r="M138" i="5"/>
  <c r="E138" i="8"/>
  <c r="E138" i="5"/>
  <c r="C128" i="5"/>
  <c r="B128" i="5"/>
  <c r="N102" i="5"/>
  <c r="C119" i="5"/>
  <c r="E83" i="5"/>
  <c r="J83" i="5"/>
  <c r="C83" i="5"/>
  <c r="D83" i="5"/>
  <c r="M83" i="5"/>
  <c r="L83" i="5"/>
  <c r="O83" i="5"/>
  <c r="K83" i="5"/>
  <c r="G83" i="5"/>
  <c r="B83" i="5"/>
  <c r="F83" i="5"/>
  <c r="L86" i="5"/>
  <c r="I86" i="5"/>
  <c r="E86" i="5"/>
  <c r="G86" i="5"/>
  <c r="F86" i="5"/>
  <c r="H86" i="5"/>
  <c r="C86" i="5"/>
  <c r="O86" i="8"/>
  <c r="B86" i="5"/>
  <c r="M86" i="5"/>
  <c r="J86" i="5"/>
  <c r="F97" i="8"/>
  <c r="F97" i="5"/>
  <c r="J101" i="8"/>
  <c r="J113" i="8"/>
  <c r="J101" i="5"/>
  <c r="H111" i="8"/>
  <c r="H123" i="8"/>
  <c r="H111" i="5"/>
  <c r="N112" i="8"/>
  <c r="N124" i="8"/>
  <c r="G130" i="8"/>
  <c r="G118" i="8"/>
  <c r="G118" i="5"/>
  <c r="J134" i="8"/>
  <c r="J122" i="8"/>
  <c r="J122" i="5"/>
  <c r="L137" i="8"/>
  <c r="F108" i="5"/>
  <c r="N98" i="5"/>
  <c r="B123" i="5"/>
  <c r="M128" i="5"/>
  <c r="J119" i="5"/>
  <c r="B121" i="8"/>
  <c r="E127" i="8"/>
  <c r="E115" i="8"/>
  <c r="G124" i="5"/>
  <c r="H124" i="5"/>
  <c r="B124" i="5"/>
  <c r="N124" i="5"/>
  <c r="K124" i="5"/>
  <c r="I124" i="5"/>
  <c r="J124" i="5"/>
  <c r="L124" i="5"/>
  <c r="L130" i="8"/>
  <c r="L118" i="5"/>
  <c r="H125" i="8"/>
  <c r="H125" i="5"/>
  <c r="D137" i="8"/>
  <c r="E98" i="5"/>
  <c r="L98" i="5"/>
  <c r="L128" i="5"/>
  <c r="G128" i="5"/>
  <c r="I128" i="5"/>
  <c r="F108" i="8"/>
  <c r="O124" i="5"/>
  <c r="C115" i="5"/>
  <c r="C115" i="8"/>
  <c r="D124" i="5"/>
  <c r="D124" i="8"/>
  <c r="F127" i="8"/>
  <c r="F115" i="8"/>
  <c r="F115" i="5"/>
  <c r="J121" i="5"/>
  <c r="L121" i="5"/>
  <c r="O121" i="5"/>
  <c r="H121" i="5"/>
  <c r="K121" i="5"/>
  <c r="G121" i="5"/>
  <c r="G117" i="8"/>
  <c r="G105" i="8"/>
  <c r="H109" i="8"/>
  <c r="H109" i="5"/>
  <c r="H121" i="8"/>
  <c r="N111" i="5"/>
  <c r="N111" i="8"/>
  <c r="N123" i="8"/>
  <c r="L117" i="8"/>
  <c r="L117" i="5"/>
  <c r="M139" i="8"/>
  <c r="O98" i="8"/>
  <c r="O98" i="5"/>
  <c r="D128" i="5"/>
  <c r="E128" i="5"/>
  <c r="C122" i="5"/>
  <c r="C122" i="8"/>
  <c r="B119" i="5"/>
  <c r="E90" i="8"/>
  <c r="L91" i="8"/>
  <c r="L103" i="8"/>
  <c r="I116" i="5"/>
  <c r="I116" i="8"/>
  <c r="I120" i="8"/>
  <c r="I120" i="5"/>
  <c r="G140" i="8"/>
  <c r="D98" i="5"/>
  <c r="I98" i="5"/>
  <c r="N128" i="5"/>
  <c r="B135" i="8"/>
  <c r="D130" i="8"/>
  <c r="D118" i="8"/>
  <c r="D102" i="5"/>
  <c r="D102" i="8"/>
  <c r="D114" i="8"/>
  <c r="E124" i="8"/>
  <c r="B100" i="8"/>
  <c r="F122" i="5"/>
  <c r="N136" i="8"/>
  <c r="F136" i="8"/>
  <c r="M137" i="5"/>
  <c r="E137" i="5"/>
  <c r="K137" i="8"/>
  <c r="C137" i="8"/>
  <c r="H138" i="5"/>
  <c r="J138" i="8"/>
  <c r="B138" i="8"/>
  <c r="L139" i="5"/>
  <c r="D139" i="5"/>
  <c r="N139" i="8"/>
  <c r="F139" i="8"/>
  <c r="I140" i="8"/>
  <c r="B93" i="8"/>
  <c r="D121" i="8"/>
  <c r="F134" i="8"/>
  <c r="C131" i="8"/>
  <c r="B98" i="8"/>
  <c r="O79" i="8"/>
  <c r="M136" i="8"/>
  <c r="E136" i="8"/>
  <c r="J137" i="8"/>
  <c r="B137" i="8"/>
  <c r="O138" i="5"/>
  <c r="G138" i="5"/>
  <c r="K139" i="5"/>
  <c r="C139" i="5"/>
  <c r="E129" i="8"/>
  <c r="B131" i="8"/>
  <c r="F124" i="8"/>
  <c r="C91" i="8"/>
  <c r="B102" i="5"/>
  <c r="I137" i="8"/>
  <c r="N138" i="5"/>
  <c r="F138" i="5"/>
  <c r="J139" i="5"/>
  <c r="B139" i="5"/>
  <c r="K136" i="8"/>
  <c r="C136" i="8"/>
  <c r="H137" i="8"/>
  <c r="C120" i="8"/>
  <c r="O137" i="8"/>
  <c r="G137" i="8"/>
  <c r="L138" i="5"/>
  <c r="D138" i="5"/>
  <c r="H139" i="5"/>
  <c r="G147" i="8"/>
  <c r="O151" i="5"/>
  <c r="I151" i="5"/>
  <c r="M150" i="5"/>
  <c r="E150" i="5"/>
  <c r="O150" i="8"/>
  <c r="H151" i="5"/>
  <c r="L150" i="5"/>
  <c r="D150" i="5"/>
  <c r="K150" i="5"/>
  <c r="C150" i="5"/>
  <c r="N151" i="5"/>
  <c r="F151" i="5"/>
  <c r="J150" i="5"/>
  <c r="B150" i="5"/>
  <c r="M151" i="5"/>
  <c r="E151" i="5"/>
  <c r="O151" i="8"/>
  <c r="I150" i="5"/>
  <c r="L151" i="5"/>
  <c r="D151" i="5"/>
  <c r="H150" i="5"/>
  <c r="K151" i="5"/>
  <c r="C151" i="5"/>
  <c r="O150" i="5"/>
  <c r="J151" i="5"/>
  <c r="A149" i="12"/>
  <c r="A149" i="16"/>
  <c r="O157" i="3"/>
  <c r="M157" i="5" s="1"/>
  <c r="N157" i="5"/>
  <c r="O157" i="7"/>
  <c r="M157" i="4"/>
  <c r="O157" i="6"/>
  <c r="K157" i="4"/>
  <c r="I157" i="4"/>
  <c r="H157" i="4"/>
  <c r="E157" i="4"/>
  <c r="C157" i="4"/>
  <c r="O157" i="9"/>
  <c r="O157" i="4"/>
  <c r="G157" i="4"/>
  <c r="N157" i="4"/>
  <c r="F157" i="4"/>
  <c r="L157" i="4"/>
  <c r="D157" i="4"/>
  <c r="J157" i="4"/>
  <c r="K157" i="5"/>
  <c r="E157" i="5"/>
  <c r="I157" i="5"/>
  <c r="J157" i="5"/>
  <c r="F157" i="5"/>
  <c r="A131" i="12" l="1"/>
  <c r="A131" i="16" s="1"/>
  <c r="A131" i="15"/>
  <c r="I82" i="5"/>
  <c r="L123" i="5"/>
  <c r="D123" i="5"/>
  <c r="O123" i="8"/>
  <c r="I123" i="5"/>
  <c r="F117" i="5"/>
  <c r="F117" i="8"/>
  <c r="D94" i="8"/>
  <c r="E106" i="8"/>
  <c r="E106" i="5"/>
  <c r="F100" i="5"/>
  <c r="F100" i="8"/>
  <c r="M90" i="8"/>
  <c r="M102" i="8"/>
  <c r="J97" i="5"/>
  <c r="L97" i="5"/>
  <c r="G97" i="5"/>
  <c r="D97" i="5"/>
  <c r="E97" i="5"/>
  <c r="O109" i="8"/>
  <c r="B97" i="5"/>
  <c r="M97" i="5"/>
  <c r="H97" i="5"/>
  <c r="O97" i="5"/>
  <c r="K90" i="4"/>
  <c r="O92" i="3"/>
  <c r="O95" i="3"/>
  <c r="O93" i="3"/>
  <c r="O91" i="6"/>
  <c r="C90" i="4"/>
  <c r="O91" i="3"/>
  <c r="L90" i="4"/>
  <c r="F90" i="4"/>
  <c r="O96" i="3"/>
  <c r="O90" i="6"/>
  <c r="M90" i="4"/>
  <c r="J90" i="4"/>
  <c r="O90" i="7"/>
  <c r="B90" i="4"/>
  <c r="O94" i="3"/>
  <c r="O90" i="4"/>
  <c r="O101" i="9"/>
  <c r="D90" i="4"/>
  <c r="O95" i="9"/>
  <c r="O103" i="9"/>
  <c r="E90" i="4"/>
  <c r="O99" i="9"/>
  <c r="G90" i="4"/>
  <c r="H90" i="4"/>
  <c r="O97" i="9"/>
  <c r="O90" i="9"/>
  <c r="O100" i="3"/>
  <c r="I90" i="4"/>
  <c r="N90" i="4"/>
  <c r="O96" i="9"/>
  <c r="O100" i="9"/>
  <c r="O111" i="9"/>
  <c r="O108" i="9"/>
  <c r="O92" i="9"/>
  <c r="O110" i="9"/>
  <c r="O102" i="9"/>
  <c r="O102" i="7"/>
  <c r="O90" i="3"/>
  <c r="O106" i="9"/>
  <c r="O91" i="9"/>
  <c r="O93" i="9"/>
  <c r="N97" i="8"/>
  <c r="N97" i="5"/>
  <c r="N109" i="8"/>
  <c r="L110" i="8"/>
  <c r="L98" i="8"/>
  <c r="K111" i="8"/>
  <c r="K99" i="8"/>
  <c r="M107" i="5"/>
  <c r="N107" i="5"/>
  <c r="H107" i="5"/>
  <c r="D107" i="5"/>
  <c r="F107" i="5"/>
  <c r="J107" i="5"/>
  <c r="C107" i="5"/>
  <c r="K107" i="5"/>
  <c r="O107" i="8"/>
  <c r="O107" i="5"/>
  <c r="K132" i="8"/>
  <c r="K120" i="5"/>
  <c r="K120" i="8"/>
  <c r="D89" i="5"/>
  <c r="D89" i="8"/>
  <c r="O139" i="8"/>
  <c r="B94" i="8"/>
  <c r="B94" i="5"/>
  <c r="C108" i="8"/>
  <c r="C96" i="8"/>
  <c r="B113" i="8"/>
  <c r="B125" i="8"/>
  <c r="B106" i="8"/>
  <c r="J123" i="5"/>
  <c r="E82" i="5"/>
  <c r="I135" i="5"/>
  <c r="F129" i="8"/>
  <c r="C98" i="5"/>
  <c r="J98" i="5"/>
  <c r="D115" i="8"/>
  <c r="D115" i="5"/>
  <c r="E116" i="8"/>
  <c r="E116" i="5"/>
  <c r="E128" i="8"/>
  <c r="B129" i="8"/>
  <c r="B117" i="5"/>
  <c r="B117" i="8"/>
  <c r="B104" i="8"/>
  <c r="B116" i="8"/>
  <c r="E105" i="8"/>
  <c r="E93" i="5"/>
  <c r="O67" i="9"/>
  <c r="O75" i="9"/>
  <c r="O70" i="9"/>
  <c r="O65" i="9"/>
  <c r="O77" i="9"/>
  <c r="O66" i="9"/>
  <c r="O58" i="4"/>
  <c r="O81" i="9"/>
  <c r="O72" i="9"/>
  <c r="O74" i="9"/>
  <c r="O69" i="9"/>
  <c r="O76" i="9"/>
  <c r="O70" i="7"/>
  <c r="G157" i="5"/>
  <c r="D82" i="5"/>
  <c r="B90" i="5"/>
  <c r="C101" i="8"/>
  <c r="C101" i="5"/>
  <c r="C113" i="8"/>
  <c r="D117" i="5"/>
  <c r="J117" i="5"/>
  <c r="E117" i="5"/>
  <c r="N117" i="5"/>
  <c r="K117" i="5"/>
  <c r="G117" i="5"/>
  <c r="O89" i="8"/>
  <c r="J89" i="5"/>
  <c r="C89" i="5"/>
  <c r="F89" i="5"/>
  <c r="G89" i="5"/>
  <c r="M89" i="5"/>
  <c r="O101" i="8"/>
  <c r="H89" i="5"/>
  <c r="I89" i="5"/>
  <c r="O89" i="5"/>
  <c r="D104" i="8"/>
  <c r="D92" i="5"/>
  <c r="D109" i="8"/>
  <c r="D109" i="5"/>
  <c r="G88" i="5"/>
  <c r="C88" i="5"/>
  <c r="K88" i="5"/>
  <c r="B88" i="5"/>
  <c r="O88" i="5"/>
  <c r="E88" i="5"/>
  <c r="O88" i="8"/>
  <c r="H88" i="5"/>
  <c r="N88" i="5"/>
  <c r="D88" i="5"/>
  <c r="L88" i="5"/>
  <c r="M82" i="5"/>
  <c r="F82" i="5"/>
  <c r="O82" i="5"/>
  <c r="O82" i="8"/>
  <c r="L157" i="5"/>
  <c r="E125" i="5"/>
  <c r="F123" i="5"/>
  <c r="M123" i="5"/>
  <c r="N82" i="5"/>
  <c r="B113" i="5"/>
  <c r="E100" i="8"/>
  <c r="E112" i="8"/>
  <c r="E101" i="8"/>
  <c r="E89" i="5"/>
  <c r="E89" i="8"/>
  <c r="C97" i="5"/>
  <c r="C121" i="5"/>
  <c r="E121" i="5"/>
  <c r="M121" i="5"/>
  <c r="I121" i="5"/>
  <c r="O121" i="8"/>
  <c r="B121" i="5"/>
  <c r="A115" i="15"/>
  <c r="A115" i="12"/>
  <c r="A115" i="16" s="1"/>
  <c r="H157" i="5"/>
  <c r="B157" i="5"/>
  <c r="D157" i="5"/>
  <c r="E125" i="8"/>
  <c r="K82" i="5"/>
  <c r="C82" i="5"/>
  <c r="G135" i="5"/>
  <c r="M135" i="5"/>
  <c r="O135" i="5"/>
  <c r="C135" i="5"/>
  <c r="F114" i="5"/>
  <c r="E119" i="8"/>
  <c r="E131" i="8"/>
  <c r="C106" i="5"/>
  <c r="C106" i="8"/>
  <c r="C157" i="5"/>
  <c r="O157" i="5"/>
  <c r="C123" i="5"/>
  <c r="L82" i="5"/>
  <c r="H82" i="5"/>
  <c r="H99" i="5"/>
  <c r="O99" i="8"/>
  <c r="B99" i="5"/>
  <c r="E118" i="8"/>
  <c r="E122" i="8"/>
  <c r="E122" i="5"/>
  <c r="C109" i="8"/>
  <c r="C91" i="5"/>
  <c r="C103" i="8"/>
  <c r="G111" i="5"/>
  <c r="M111" i="5"/>
  <c r="L111" i="5"/>
  <c r="K111" i="5"/>
  <c r="O111" i="8"/>
  <c r="F111" i="5"/>
  <c r="C111" i="5"/>
  <c r="B111" i="5"/>
  <c r="E111" i="5"/>
  <c r="E135" i="8"/>
  <c r="D95" i="5"/>
  <c r="C90" i="5"/>
  <c r="E94" i="5"/>
  <c r="F79" i="5"/>
  <c r="N104" i="4"/>
  <c r="O105" i="6"/>
  <c r="H104" i="4"/>
  <c r="O123" i="9"/>
  <c r="O105" i="3"/>
  <c r="I104" i="4"/>
  <c r="O112" i="3"/>
  <c r="O114" i="9"/>
  <c r="O104" i="4"/>
  <c r="G104" i="4"/>
  <c r="O104" i="7"/>
  <c r="E104" i="4"/>
  <c r="O110" i="3"/>
  <c r="M104" i="4"/>
  <c r="O104" i="3"/>
  <c r="E104" i="5" s="1"/>
  <c r="B104" i="4"/>
  <c r="K104" i="4"/>
  <c r="O113" i="9"/>
  <c r="N137" i="5"/>
  <c r="N137" i="8"/>
  <c r="D123" i="8"/>
  <c r="L116" i="5"/>
  <c r="E141" i="5"/>
  <c r="B87" i="5"/>
  <c r="H87" i="5"/>
  <c r="F87" i="5"/>
  <c r="B79" i="5"/>
  <c r="O97" i="7"/>
  <c r="O85" i="4"/>
  <c r="L85" i="4"/>
  <c r="K85" i="4"/>
  <c r="F85" i="4"/>
  <c r="D85" i="4"/>
  <c r="O85" i="3"/>
  <c r="O97" i="8" s="1"/>
  <c r="O94" i="9"/>
  <c r="I97" i="5"/>
  <c r="J114" i="8"/>
  <c r="J102" i="8"/>
  <c r="A116" i="15"/>
  <c r="A116" i="12"/>
  <c r="A116" i="16" s="1"/>
  <c r="O123" i="7"/>
  <c r="M111" i="4"/>
  <c r="O111" i="4"/>
  <c r="O122" i="9"/>
  <c r="E111" i="4"/>
  <c r="G111" i="4"/>
  <c r="N111" i="4"/>
  <c r="O112" i="6"/>
  <c r="O111" i="6"/>
  <c r="L111" i="4"/>
  <c r="B111" i="4"/>
  <c r="B95" i="8"/>
  <c r="C98" i="8"/>
  <c r="I115" i="5"/>
  <c r="J115" i="5"/>
  <c r="C99" i="4"/>
  <c r="O99" i="4"/>
  <c r="O109" i="9"/>
  <c r="H99" i="4"/>
  <c r="J99" i="4"/>
  <c r="O100" i="6"/>
  <c r="F99" i="4"/>
  <c r="L99" i="4"/>
  <c r="O107" i="9"/>
  <c r="O105" i="9"/>
  <c r="D99" i="4"/>
  <c r="G99" i="4"/>
  <c r="N99" i="4"/>
  <c r="G107" i="5"/>
  <c r="I140" i="5"/>
  <c r="D79" i="5"/>
  <c r="K79" i="5"/>
  <c r="M79" i="5"/>
  <c r="L79" i="5"/>
  <c r="I79" i="5"/>
  <c r="H79" i="5"/>
  <c r="N101" i="8"/>
  <c r="N104" i="8"/>
  <c r="I106" i="8"/>
  <c r="I122" i="8"/>
  <c r="I110" i="5"/>
  <c r="I110" i="8"/>
  <c r="H115" i="5"/>
  <c r="G79" i="5"/>
  <c r="J106" i="5"/>
  <c r="N106" i="5"/>
  <c r="O106" i="5"/>
  <c r="G106" i="5"/>
  <c r="K105" i="5"/>
  <c r="M110" i="4"/>
  <c r="K110" i="4"/>
  <c r="O116" i="9"/>
  <c r="O121" i="9"/>
  <c r="C110" i="4"/>
  <c r="L110" i="4"/>
  <c r="F110" i="4"/>
  <c r="O110" i="6"/>
  <c r="O117" i="9"/>
  <c r="O115" i="5"/>
  <c r="O67" i="6"/>
  <c r="O66" i="4"/>
  <c r="O66" i="6"/>
  <c r="I92" i="8"/>
  <c r="I104" i="8"/>
  <c r="I136" i="8"/>
  <c r="I124" i="8"/>
  <c r="A142" i="12"/>
  <c r="A142" i="16" s="1"/>
  <c r="A142" i="15"/>
  <c r="M141" i="5"/>
  <c r="A140" i="13"/>
  <c r="A140" i="14" s="1"/>
  <c r="A140" i="11"/>
  <c r="L141" i="8"/>
  <c r="O143" i="9"/>
  <c r="O144" i="7"/>
  <c r="O151" i="9"/>
  <c r="O140" i="7"/>
  <c r="H140" i="4"/>
  <c r="B140" i="4"/>
  <c r="J140" i="4"/>
  <c r="C140" i="4"/>
  <c r="K140" i="4"/>
  <c r="D140" i="4"/>
  <c r="L140" i="4"/>
  <c r="O134" i="3"/>
  <c r="O156" i="9"/>
  <c r="B145" i="4"/>
  <c r="J145" i="4"/>
  <c r="D145" i="4"/>
  <c r="L145" i="4"/>
  <c r="E145" i="4"/>
  <c r="M145" i="4"/>
  <c r="F145" i="4"/>
  <c r="N145" i="4"/>
  <c r="O145" i="6"/>
  <c r="I145" i="4"/>
  <c r="I164" i="8"/>
  <c r="I152" i="8"/>
  <c r="O155" i="9"/>
  <c r="A160" i="15"/>
  <c r="A160" i="12"/>
  <c r="A160" i="16" s="1"/>
  <c r="O71" i="4"/>
  <c r="C83" i="4"/>
  <c r="I137" i="5"/>
  <c r="F137" i="5"/>
  <c r="A137" i="11"/>
  <c r="A145" i="13"/>
  <c r="A145" i="14" s="1"/>
  <c r="A145" i="12" s="1"/>
  <c r="A145" i="16" s="1"/>
  <c r="L138" i="8"/>
  <c r="O139" i="9"/>
  <c r="C152" i="8"/>
  <c r="C140" i="8"/>
  <c r="O141" i="3"/>
  <c r="H143" i="8"/>
  <c r="H143" i="5"/>
  <c r="G131" i="4"/>
  <c r="O142" i="9"/>
  <c r="O140" i="9"/>
  <c r="O150" i="9"/>
  <c r="O140" i="3"/>
  <c r="H139" i="4"/>
  <c r="B139" i="4"/>
  <c r="J139" i="4"/>
  <c r="O143" i="3"/>
  <c r="O142" i="3"/>
  <c r="C139" i="4"/>
  <c r="K139" i="4"/>
  <c r="D139" i="4"/>
  <c r="L139" i="4"/>
  <c r="O144" i="3"/>
  <c r="O145" i="4"/>
  <c r="F145" i="8"/>
  <c r="H164" i="8"/>
  <c r="H152" i="8"/>
  <c r="O154" i="6"/>
  <c r="K126" i="8"/>
  <c r="A138" i="13"/>
  <c r="A138" i="14" s="1"/>
  <c r="A138" i="12" s="1"/>
  <c r="A138" i="16" s="1"/>
  <c r="A138" i="11"/>
  <c r="E139" i="8"/>
  <c r="O140" i="4"/>
  <c r="B152" i="8"/>
  <c r="B140" i="5"/>
  <c r="E153" i="8"/>
  <c r="E141" i="8"/>
  <c r="O141" i="9"/>
  <c r="K143" i="5"/>
  <c r="I144" i="5"/>
  <c r="D144" i="8"/>
  <c r="K145" i="4"/>
  <c r="D147" i="8"/>
  <c r="O147" i="9"/>
  <c r="I150" i="8"/>
  <c r="H163" i="8"/>
  <c r="H151" i="8"/>
  <c r="K152" i="8"/>
  <c r="A166" i="12"/>
  <c r="A166" i="16" s="1"/>
  <c r="A166" i="15"/>
  <c r="J128" i="8"/>
  <c r="O132" i="4"/>
  <c r="G137" i="5"/>
  <c r="N140" i="4"/>
  <c r="O140" i="6"/>
  <c r="C142" i="5"/>
  <c r="E144" i="5"/>
  <c r="O145" i="3"/>
  <c r="O157" i="8" s="1"/>
  <c r="H145" i="4"/>
  <c r="O147" i="3"/>
  <c r="M148" i="8"/>
  <c r="L165" i="8"/>
  <c r="L153" i="8"/>
  <c r="L153" i="5"/>
  <c r="D165" i="8"/>
  <c r="D153" i="8"/>
  <c r="A75" i="13"/>
  <c r="A75" i="14" s="1"/>
  <c r="A75" i="15" s="1"/>
  <c r="A75" i="12" s="1"/>
  <c r="A75" i="16" s="1"/>
  <c r="G132" i="4"/>
  <c r="M137" i="8"/>
  <c r="M149" i="8"/>
  <c r="M140" i="4"/>
  <c r="O141" i="6"/>
  <c r="D141" i="8"/>
  <c r="D141" i="5"/>
  <c r="I154" i="8"/>
  <c r="I142" i="8"/>
  <c r="G145" i="4"/>
  <c r="N147" i="8"/>
  <c r="G147" i="5"/>
  <c r="N149" i="8"/>
  <c r="O155" i="3"/>
  <c r="G167" i="8"/>
  <c r="G155" i="8"/>
  <c r="G155" i="5"/>
  <c r="O74" i="6"/>
  <c r="O84" i="7"/>
  <c r="G139" i="8"/>
  <c r="L137" i="5"/>
  <c r="F138" i="8"/>
  <c r="K139" i="8"/>
  <c r="G139" i="5"/>
  <c r="I140" i="4"/>
  <c r="J141" i="8"/>
  <c r="G141" i="5"/>
  <c r="H130" i="8"/>
  <c r="E143" i="5"/>
  <c r="M155" i="8"/>
  <c r="M143" i="8"/>
  <c r="J143" i="5"/>
  <c r="C143" i="5"/>
  <c r="C127" i="4"/>
  <c r="B127" i="4"/>
  <c r="O154" i="9"/>
  <c r="B143" i="4"/>
  <c r="J143" i="4"/>
  <c r="D143" i="4"/>
  <c r="L143" i="4"/>
  <c r="O143" i="7"/>
  <c r="E143" i="4"/>
  <c r="M143" i="4"/>
  <c r="F143" i="4"/>
  <c r="N143" i="4"/>
  <c r="I143" i="4"/>
  <c r="O136" i="6"/>
  <c r="C135" i="4"/>
  <c r="O146" i="9"/>
  <c r="O144" i="9"/>
  <c r="C145" i="4"/>
  <c r="O133" i="3"/>
  <c r="O145" i="9"/>
  <c r="O159" i="9"/>
  <c r="K149" i="8"/>
  <c r="E163" i="8"/>
  <c r="E151" i="8"/>
  <c r="K154" i="4"/>
  <c r="J171" i="8"/>
  <c r="J159" i="8"/>
  <c r="B171" i="8"/>
  <c r="B159" i="8"/>
  <c r="O160" i="3"/>
  <c r="G172" i="8"/>
  <c r="G160" i="5"/>
  <c r="J161" i="8"/>
  <c r="O136" i="9"/>
  <c r="A136" i="13"/>
  <c r="A136" i="14" s="1"/>
  <c r="A136" i="11"/>
  <c r="O138" i="9"/>
  <c r="G140" i="4"/>
  <c r="M153" i="8"/>
  <c r="M141" i="8"/>
  <c r="H142" i="8"/>
  <c r="H142" i="5"/>
  <c r="O145" i="7"/>
  <c r="J158" i="8"/>
  <c r="J146" i="8"/>
  <c r="M162" i="8"/>
  <c r="M150" i="8"/>
  <c r="E150" i="8"/>
  <c r="L151" i="8"/>
  <c r="D151" i="8"/>
  <c r="O158" i="9"/>
  <c r="I165" i="8"/>
  <c r="I153" i="8"/>
  <c r="H166" i="8"/>
  <c r="H154" i="8"/>
  <c r="F157" i="8"/>
  <c r="B137" i="5"/>
  <c r="B149" i="8"/>
  <c r="A143" i="11"/>
  <c r="O139" i="5"/>
  <c r="F139" i="5"/>
  <c r="M139" i="5"/>
  <c r="F140" i="4"/>
  <c r="K154" i="8"/>
  <c r="K142" i="5"/>
  <c r="I155" i="8"/>
  <c r="I143" i="8"/>
  <c r="L144" i="8"/>
  <c r="L144" i="5"/>
  <c r="L156" i="8"/>
  <c r="O146" i="6"/>
  <c r="N145" i="5"/>
  <c r="H145" i="5"/>
  <c r="K148" i="8"/>
  <c r="C161" i="8"/>
  <c r="C149" i="8"/>
  <c r="H165" i="8"/>
  <c r="H153" i="8"/>
  <c r="G153" i="8"/>
  <c r="O166" i="7"/>
  <c r="G154" i="4"/>
  <c r="O154" i="4"/>
  <c r="H154" i="4"/>
  <c r="I154" i="4"/>
  <c r="O165" i="9"/>
  <c r="D154" i="4"/>
  <c r="L154" i="4"/>
  <c r="O154" i="7"/>
  <c r="E154" i="4"/>
  <c r="M154" i="4"/>
  <c r="B154" i="4"/>
  <c r="C154" i="4"/>
  <c r="F154" i="4"/>
  <c r="N154" i="4"/>
  <c r="E155" i="8"/>
  <c r="I168" i="8"/>
  <c r="I156" i="8"/>
  <c r="D156" i="8"/>
  <c r="E169" i="8"/>
  <c r="E157" i="8"/>
  <c r="E158" i="8"/>
  <c r="G160" i="8"/>
  <c r="A165" i="12"/>
  <c r="A165" i="16" s="1"/>
  <c r="A165" i="15"/>
  <c r="O136" i="3"/>
  <c r="O152" i="9"/>
  <c r="L149" i="5"/>
  <c r="G162" i="8"/>
  <c r="G150" i="5"/>
  <c r="G150" i="8"/>
  <c r="K164" i="8"/>
  <c r="J153" i="8"/>
  <c r="F154" i="8"/>
  <c r="O167" i="7"/>
  <c r="B155" i="4"/>
  <c r="J155" i="4"/>
  <c r="O155" i="6"/>
  <c r="C155" i="4"/>
  <c r="K155" i="4"/>
  <c r="D155" i="4"/>
  <c r="L155" i="4"/>
  <c r="G155" i="4"/>
  <c r="O155" i="4"/>
  <c r="H155" i="4"/>
  <c r="H167" i="8"/>
  <c r="H155" i="5"/>
  <c r="H155" i="8"/>
  <c r="M155" i="4"/>
  <c r="F155" i="8"/>
  <c r="G156" i="8"/>
  <c r="O169" i="7"/>
  <c r="O168" i="9"/>
  <c r="J157" i="8"/>
  <c r="G159" i="8"/>
  <c r="H161" i="8"/>
  <c r="O166" i="9"/>
  <c r="A141" i="11"/>
  <c r="J141" i="4"/>
  <c r="B141" i="4"/>
  <c r="O130" i="3"/>
  <c r="O131" i="3"/>
  <c r="H144" i="8"/>
  <c r="N146" i="5"/>
  <c r="B145" i="5"/>
  <c r="I149" i="8"/>
  <c r="C150" i="8"/>
  <c r="K151" i="8"/>
  <c r="C151" i="8"/>
  <c r="M152" i="4"/>
  <c r="G152" i="8"/>
  <c r="O165" i="7"/>
  <c r="O153" i="6"/>
  <c r="C153" i="4"/>
  <c r="K153" i="4"/>
  <c r="D153" i="4"/>
  <c r="L153" i="4"/>
  <c r="O153" i="7"/>
  <c r="E153" i="4"/>
  <c r="M153" i="4"/>
  <c r="H153" i="4"/>
  <c r="O164" i="9"/>
  <c r="I153" i="4"/>
  <c r="J153" i="4"/>
  <c r="E155" i="4"/>
  <c r="L169" i="8"/>
  <c r="L157" i="8"/>
  <c r="O158" i="3"/>
  <c r="G170" i="8"/>
  <c r="G158" i="8"/>
  <c r="I171" i="8"/>
  <c r="I159" i="8"/>
  <c r="N172" i="8"/>
  <c r="N160" i="8"/>
  <c r="F172" i="8"/>
  <c r="F160" i="8"/>
  <c r="M161" i="8"/>
  <c r="E161" i="8"/>
  <c r="O172" i="9"/>
  <c r="I141" i="4"/>
  <c r="O146" i="3"/>
  <c r="L147" i="8"/>
  <c r="D145" i="8"/>
  <c r="H149" i="8"/>
  <c r="F164" i="8"/>
  <c r="F152" i="8"/>
  <c r="L152" i="4"/>
  <c r="O152" i="6"/>
  <c r="G153" i="4"/>
  <c r="M166" i="8"/>
  <c r="M154" i="8"/>
  <c r="E166" i="8"/>
  <c r="E154" i="8"/>
  <c r="N168" i="8"/>
  <c r="N156" i="8"/>
  <c r="F168" i="8"/>
  <c r="F156" i="8"/>
  <c r="A170" i="15"/>
  <c r="A170" i="12"/>
  <c r="A170" i="16" s="1"/>
  <c r="A162" i="11"/>
  <c r="A162" i="13"/>
  <c r="A162" i="14" s="1"/>
  <c r="A170" i="11"/>
  <c r="H141" i="4"/>
  <c r="N142" i="8"/>
  <c r="N143" i="8"/>
  <c r="J144" i="8"/>
  <c r="B144" i="8"/>
  <c r="O148" i="3"/>
  <c r="O148" i="9"/>
  <c r="O149" i="9"/>
  <c r="J150" i="8"/>
  <c r="J162" i="8"/>
  <c r="B162" i="8"/>
  <c r="B150" i="8"/>
  <c r="L150" i="8"/>
  <c r="M164" i="8"/>
  <c r="M152" i="8"/>
  <c r="B152" i="4"/>
  <c r="J152" i="4"/>
  <c r="C152" i="4"/>
  <c r="K152" i="4"/>
  <c r="O170" i="9"/>
  <c r="O164" i="7"/>
  <c r="O152" i="7"/>
  <c r="H152" i="4"/>
  <c r="L166" i="8"/>
  <c r="L154" i="8"/>
  <c r="D166" i="8"/>
  <c r="D154" i="8"/>
  <c r="K167" i="8"/>
  <c r="K155" i="8"/>
  <c r="C167" i="8"/>
  <c r="C155" i="8"/>
  <c r="M168" i="8"/>
  <c r="M156" i="8"/>
  <c r="E168" i="8"/>
  <c r="E156" i="8"/>
  <c r="I162" i="5"/>
  <c r="L162" i="5"/>
  <c r="D162" i="5"/>
  <c r="K162" i="5"/>
  <c r="E162" i="5"/>
  <c r="J162" i="5"/>
  <c r="O162" i="8"/>
  <c r="B162" i="5"/>
  <c r="I169" i="8"/>
  <c r="I157" i="8"/>
  <c r="L170" i="8"/>
  <c r="L158" i="5"/>
  <c r="L158" i="8"/>
  <c r="D170" i="8"/>
  <c r="D158" i="5"/>
  <c r="D158" i="8"/>
  <c r="N160" i="5"/>
  <c r="A166" i="11"/>
  <c r="A169" i="12"/>
  <c r="A169" i="16" s="1"/>
  <c r="G162" i="5"/>
  <c r="O163" i="9"/>
  <c r="O127" i="3"/>
  <c r="N141" i="4"/>
  <c r="F141" i="4"/>
  <c r="O129" i="3"/>
  <c r="O132" i="3"/>
  <c r="O153" i="9"/>
  <c r="L146" i="8"/>
  <c r="F148" i="5"/>
  <c r="N148" i="8"/>
  <c r="O149" i="7"/>
  <c r="A156" i="11"/>
  <c r="G151" i="5"/>
  <c r="G163" i="8"/>
  <c r="F152" i="4"/>
  <c r="N155" i="4"/>
  <c r="O155" i="7"/>
  <c r="B157" i="4"/>
  <c r="K170" i="8"/>
  <c r="K158" i="8"/>
  <c r="C170" i="8"/>
  <c r="C158" i="8"/>
  <c r="M171" i="8"/>
  <c r="M159" i="8"/>
  <c r="E171" i="8"/>
  <c r="E159" i="8"/>
  <c r="J172" i="8"/>
  <c r="J160" i="8"/>
  <c r="B172" i="8"/>
  <c r="B160" i="8"/>
  <c r="I161" i="8"/>
  <c r="A167" i="12"/>
  <c r="A167" i="16" s="1"/>
  <c r="A167" i="15"/>
  <c r="O162" i="5"/>
  <c r="I149" i="4"/>
  <c r="A155" i="13"/>
  <c r="A155" i="14" s="1"/>
  <c r="L150" i="4"/>
  <c r="D150" i="4"/>
  <c r="O162" i="9"/>
  <c r="O151" i="4"/>
  <c r="G151" i="4"/>
  <c r="I151" i="8"/>
  <c r="N152" i="5"/>
  <c r="J152" i="5"/>
  <c r="N152" i="8"/>
  <c r="O154" i="3"/>
  <c r="M154" i="5" s="1"/>
  <c r="N155" i="5"/>
  <c r="F155" i="5"/>
  <c r="N156" i="4"/>
  <c r="F156" i="4"/>
  <c r="D156" i="5"/>
  <c r="K157" i="8"/>
  <c r="L158" i="4"/>
  <c r="D158" i="4"/>
  <c r="J158" i="5"/>
  <c r="B158" i="5"/>
  <c r="J159" i="4"/>
  <c r="B159" i="4"/>
  <c r="H159" i="5"/>
  <c r="O160" i="4"/>
  <c r="G160" i="4"/>
  <c r="M160" i="5"/>
  <c r="H161" i="4"/>
  <c r="O163" i="7"/>
  <c r="O169" i="9"/>
  <c r="O172" i="3"/>
  <c r="O172" i="8" s="1"/>
  <c r="O164" i="3"/>
  <c r="O152" i="3"/>
  <c r="K152" i="5" s="1"/>
  <c r="E152" i="8"/>
  <c r="N153" i="5"/>
  <c r="M155" i="5"/>
  <c r="E155" i="5"/>
  <c r="O156" i="3"/>
  <c r="N156" i="5" s="1"/>
  <c r="K156" i="5"/>
  <c r="H157" i="8"/>
  <c r="K158" i="4"/>
  <c r="C158" i="4"/>
  <c r="I158" i="5"/>
  <c r="O158" i="6"/>
  <c r="N160" i="4"/>
  <c r="F160" i="4"/>
  <c r="L160" i="5"/>
  <c r="D160" i="5"/>
  <c r="M160" i="8"/>
  <c r="O161" i="4"/>
  <c r="G161" i="4"/>
  <c r="O161" i="7"/>
  <c r="O162" i="7"/>
  <c r="O163" i="3"/>
  <c r="C163" i="5" s="1"/>
  <c r="D163" i="8"/>
  <c r="C163" i="8"/>
  <c r="O153" i="3"/>
  <c r="G153" i="5" s="1"/>
  <c r="H158" i="8"/>
  <c r="N159" i="4"/>
  <c r="F159" i="4"/>
  <c r="N159" i="8"/>
  <c r="F159" i="8"/>
  <c r="K160" i="4"/>
  <c r="C160" i="4"/>
  <c r="I160" i="5"/>
  <c r="O160" i="6"/>
  <c r="O161" i="3"/>
  <c r="C161" i="5" s="1"/>
  <c r="L161" i="4"/>
  <c r="D161" i="4"/>
  <c r="O161" i="9"/>
  <c r="A164" i="13"/>
  <c r="A164" i="14" s="1"/>
  <c r="O167" i="9"/>
  <c r="O170" i="3"/>
  <c r="C170" i="5" s="1"/>
  <c r="O149" i="3"/>
  <c r="H149" i="5" s="1"/>
  <c r="L149" i="4"/>
  <c r="D149" i="4"/>
  <c r="O150" i="4"/>
  <c r="G150" i="4"/>
  <c r="O150" i="6"/>
  <c r="J151" i="4"/>
  <c r="B151" i="4"/>
  <c r="O151" i="7"/>
  <c r="E152" i="5"/>
  <c r="J153" i="5"/>
  <c r="I155" i="5"/>
  <c r="G156" i="5"/>
  <c r="N157" i="8"/>
  <c r="O158" i="4"/>
  <c r="G158" i="4"/>
  <c r="M158" i="5"/>
  <c r="O159" i="3"/>
  <c r="K159" i="5" s="1"/>
  <c r="J160" i="4"/>
  <c r="B160" i="4"/>
  <c r="O160" i="9"/>
  <c r="K161" i="4"/>
  <c r="C161" i="4"/>
  <c r="O167" i="3"/>
  <c r="O171" i="3"/>
  <c r="J171" i="5" s="1"/>
  <c r="O162" i="6"/>
  <c r="K149" i="4"/>
  <c r="C149" i="4"/>
  <c r="N150" i="4"/>
  <c r="I151" i="4"/>
  <c r="D152" i="5"/>
  <c r="K153" i="8"/>
  <c r="C153" i="8"/>
  <c r="G154" i="8"/>
  <c r="J155" i="8"/>
  <c r="B155" i="8"/>
  <c r="M157" i="8"/>
  <c r="C157" i="8"/>
  <c r="N158" i="4"/>
  <c r="F158" i="4"/>
  <c r="J161" i="4"/>
  <c r="B161" i="4"/>
  <c r="O171" i="9"/>
  <c r="K163" i="5"/>
  <c r="I163" i="5"/>
  <c r="M163" i="5"/>
  <c r="F162" i="5"/>
  <c r="F163" i="5"/>
  <c r="O163" i="5"/>
  <c r="J163" i="5"/>
  <c r="H163" i="5"/>
  <c r="E163" i="5"/>
  <c r="L163" i="5"/>
  <c r="B170" i="5"/>
  <c r="J170" i="5"/>
  <c r="D170" i="5"/>
  <c r="L170" i="5"/>
  <c r="O170" i="8"/>
  <c r="M170" i="5"/>
  <c r="H170" i="5"/>
  <c r="N170" i="5"/>
  <c r="G170" i="5"/>
  <c r="K170" i="5"/>
  <c r="O167" i="8"/>
  <c r="E167" i="5"/>
  <c r="M167" i="5"/>
  <c r="I167" i="5"/>
  <c r="L167" i="5"/>
  <c r="F167" i="5"/>
  <c r="N167" i="5"/>
  <c r="C167" i="5"/>
  <c r="G167" i="5"/>
  <c r="O167" i="5"/>
  <c r="J167" i="5"/>
  <c r="H167" i="5"/>
  <c r="B167" i="5"/>
  <c r="K167" i="5"/>
  <c r="D167" i="5"/>
  <c r="H171" i="5"/>
  <c r="I171" i="5"/>
  <c r="B171" i="5"/>
  <c r="L171" i="5"/>
  <c r="M171" i="5"/>
  <c r="G171" i="5"/>
  <c r="O171" i="8"/>
  <c r="E171" i="5"/>
  <c r="F171" i="5"/>
  <c r="K171" i="5"/>
  <c r="B166" i="5"/>
  <c r="J166" i="5"/>
  <c r="N166" i="5"/>
  <c r="O166" i="5"/>
  <c r="H166" i="5"/>
  <c r="C166" i="5"/>
  <c r="G166" i="5"/>
  <c r="D166" i="5"/>
  <c r="L166" i="5"/>
  <c r="F166" i="5"/>
  <c r="E166" i="5"/>
  <c r="M166" i="5"/>
  <c r="I166" i="5"/>
  <c r="K166" i="5"/>
  <c r="O169" i="8"/>
  <c r="E169" i="5"/>
  <c r="M169" i="5"/>
  <c r="B169" i="5"/>
  <c r="D169" i="5"/>
  <c r="F169" i="5"/>
  <c r="N169" i="5"/>
  <c r="I169" i="5"/>
  <c r="J169" i="5"/>
  <c r="G169" i="5"/>
  <c r="O169" i="5"/>
  <c r="C169" i="5"/>
  <c r="L169" i="5"/>
  <c r="H169" i="5"/>
  <c r="K169" i="5"/>
  <c r="L172" i="5"/>
  <c r="O172" i="5"/>
  <c r="I165" i="5"/>
  <c r="H165" i="5"/>
  <c r="N165" i="5"/>
  <c r="D165" i="5"/>
  <c r="F165" i="5"/>
  <c r="J165" i="5"/>
  <c r="L165" i="5"/>
  <c r="O165" i="5"/>
  <c r="B165" i="5"/>
  <c r="M165" i="5"/>
  <c r="K165" i="5"/>
  <c r="E165" i="5"/>
  <c r="O165" i="8"/>
  <c r="C165" i="5"/>
  <c r="G165" i="5"/>
  <c r="B168" i="5"/>
  <c r="J168" i="5"/>
  <c r="C168" i="5"/>
  <c r="N168" i="5"/>
  <c r="D168" i="5"/>
  <c r="L168" i="5"/>
  <c r="F168" i="5"/>
  <c r="O168" i="5"/>
  <c r="H168" i="5"/>
  <c r="O168" i="8"/>
  <c r="E168" i="5"/>
  <c r="M168" i="5"/>
  <c r="G168" i="5"/>
  <c r="I168" i="5"/>
  <c r="K168" i="5"/>
  <c r="A171" i="12"/>
  <c r="A171" i="16" s="1"/>
  <c r="A163" i="12"/>
  <c r="A163" i="16" s="1"/>
  <c r="A163" i="15"/>
  <c r="A163" i="11"/>
  <c r="L161" i="5"/>
  <c r="D161" i="5"/>
  <c r="I161" i="5"/>
  <c r="O161" i="8"/>
  <c r="H161" i="5"/>
  <c r="N161" i="5"/>
  <c r="A161" i="15"/>
  <c r="A162" i="15"/>
  <c r="A162" i="12"/>
  <c r="A162" i="16" s="1"/>
  <c r="A132" i="12"/>
  <c r="A132" i="16" s="1"/>
  <c r="A132" i="15"/>
  <c r="A129" i="15"/>
  <c r="A129" i="12"/>
  <c r="A129" i="16" s="1"/>
  <c r="A113" i="15"/>
  <c r="A113" i="12"/>
  <c r="A113" i="16" s="1"/>
  <c r="A124" i="15"/>
  <c r="A124" i="12"/>
  <c r="A124" i="16" s="1"/>
  <c r="O68" i="16"/>
  <c r="AC68" i="16"/>
  <c r="I68" i="16"/>
  <c r="H68" i="16"/>
  <c r="N68" i="16"/>
  <c r="E68" i="16"/>
  <c r="M68" i="16"/>
  <c r="V68" i="16"/>
  <c r="R68" i="16"/>
  <c r="D68" i="16"/>
  <c r="Z68" i="16"/>
  <c r="U68" i="16"/>
  <c r="AA68" i="16"/>
  <c r="P68" i="16"/>
  <c r="G68" i="16"/>
  <c r="F68" i="16"/>
  <c r="X68" i="16"/>
  <c r="K68" i="16"/>
  <c r="J68" i="16"/>
  <c r="W68" i="16"/>
  <c r="S68" i="16"/>
  <c r="L68" i="16"/>
  <c r="B68" i="16"/>
  <c r="Q68" i="16"/>
  <c r="Y68" i="16"/>
  <c r="C68" i="16"/>
  <c r="E66" i="16"/>
  <c r="I66" i="16"/>
  <c r="W66" i="16"/>
  <c r="O66" i="16"/>
  <c r="U66" i="16"/>
  <c r="V66" i="16"/>
  <c r="H66" i="16"/>
  <c r="AC66" i="16"/>
  <c r="L66" i="16"/>
  <c r="AA66" i="16"/>
  <c r="D66" i="16"/>
  <c r="S66" i="16"/>
  <c r="F66" i="16"/>
  <c r="G66" i="16"/>
  <c r="C66" i="16"/>
  <c r="T66" i="16"/>
  <c r="Y66" i="16"/>
  <c r="X66" i="16"/>
  <c r="K66" i="16"/>
  <c r="M66" i="16"/>
  <c r="N66" i="16"/>
  <c r="P66" i="16"/>
  <c r="AB66" i="16"/>
  <c r="Q66" i="16"/>
  <c r="AB79" i="16"/>
  <c r="M79" i="16"/>
  <c r="D79" i="16"/>
  <c r="F79" i="16"/>
  <c r="K79" i="16"/>
  <c r="P79" i="16"/>
  <c r="AC79" i="16"/>
  <c r="S79" i="16"/>
  <c r="C79" i="16"/>
  <c r="C118" i="16"/>
  <c r="L118" i="16"/>
  <c r="Q118" i="16"/>
  <c r="AC118" i="15"/>
  <c r="X118" i="16"/>
  <c r="AA118" i="16"/>
  <c r="T118" i="16"/>
  <c r="R118" i="16"/>
  <c r="AC118" i="16"/>
  <c r="M118" i="16"/>
  <c r="S118" i="16"/>
  <c r="N118" i="16"/>
  <c r="J118" i="16"/>
  <c r="Y118" i="16"/>
  <c r="D118" i="16"/>
  <c r="V118" i="16"/>
  <c r="B118" i="16"/>
  <c r="A147" i="11"/>
  <c r="A147" i="13"/>
  <c r="A147" i="14" s="1"/>
  <c r="G73" i="16"/>
  <c r="L65" i="16"/>
  <c r="G69" i="16"/>
  <c r="R65" i="16"/>
  <c r="Y65" i="16"/>
  <c r="I132" i="16"/>
  <c r="G83" i="16"/>
  <c r="D83" i="16"/>
  <c r="S83" i="16"/>
  <c r="V77" i="16"/>
  <c r="D77" i="16"/>
  <c r="Y77" i="16"/>
  <c r="J77" i="16"/>
  <c r="Y79" i="16"/>
  <c r="Q79" i="16"/>
  <c r="K114" i="15"/>
  <c r="AB118" i="16"/>
  <c r="U114" i="16"/>
  <c r="AC66" i="14"/>
  <c r="AC66" i="15"/>
  <c r="R97" i="16"/>
  <c r="B97" i="16"/>
  <c r="A98" i="11"/>
  <c r="A98" i="13"/>
  <c r="A98" i="14" s="1"/>
  <c r="A98" i="15" s="1"/>
  <c r="A98" i="12" s="1"/>
  <c r="A98" i="16" s="1"/>
  <c r="K98" i="16"/>
  <c r="C98" i="16"/>
  <c r="C101" i="16"/>
  <c r="C113" i="15"/>
  <c r="M120" i="15"/>
  <c r="M108" i="16"/>
  <c r="A110" i="13"/>
  <c r="A110" i="14" s="1"/>
  <c r="A110" i="15" s="1"/>
  <c r="A110" i="12" s="1"/>
  <c r="A110" i="16" s="1"/>
  <c r="A110" i="11"/>
  <c r="T111" i="16"/>
  <c r="T123" i="15"/>
  <c r="V113" i="15"/>
  <c r="AB115" i="15"/>
  <c r="AB115" i="16"/>
  <c r="S115" i="15"/>
  <c r="S115" i="16"/>
  <c r="K115" i="15"/>
  <c r="K115" i="16"/>
  <c r="O117" i="16"/>
  <c r="O117" i="15"/>
  <c r="G117" i="16"/>
  <c r="G117" i="15"/>
  <c r="F130" i="15"/>
  <c r="F118" i="15"/>
  <c r="W135" i="15"/>
  <c r="W123" i="15"/>
  <c r="G132" i="16"/>
  <c r="F132" i="16"/>
  <c r="AC148" i="15"/>
  <c r="E136" i="16"/>
  <c r="I136" i="16"/>
  <c r="C136" i="16"/>
  <c r="G136" i="16"/>
  <c r="AC136" i="16"/>
  <c r="P159" i="15"/>
  <c r="P147" i="16"/>
  <c r="P147" i="15"/>
  <c r="A157" i="15"/>
  <c r="A157" i="12"/>
  <c r="A157" i="16" s="1"/>
  <c r="A155" i="15"/>
  <c r="A155" i="12"/>
  <c r="A155" i="16" s="1"/>
  <c r="AB116" i="16"/>
  <c r="AB128" i="15"/>
  <c r="V73" i="16"/>
  <c r="Q73" i="16"/>
  <c r="AB73" i="16"/>
  <c r="F73" i="16"/>
  <c r="X131" i="15"/>
  <c r="P134" i="15"/>
  <c r="AC130" i="15"/>
  <c r="U126" i="15"/>
  <c r="J73" i="16"/>
  <c r="Z65" i="16"/>
  <c r="AC69" i="16"/>
  <c r="S69" i="16"/>
  <c r="AC65" i="16"/>
  <c r="S65" i="16"/>
  <c r="Q78" i="16"/>
  <c r="B78" i="16"/>
  <c r="AB83" i="16"/>
  <c r="U83" i="16"/>
  <c r="N83" i="16"/>
  <c r="U82" i="16"/>
  <c r="F78" i="16"/>
  <c r="AB78" i="16"/>
  <c r="AC77" i="16"/>
  <c r="B77" i="16"/>
  <c r="Q77" i="16"/>
  <c r="P77" i="16"/>
  <c r="T79" i="16"/>
  <c r="AB116" i="15"/>
  <c r="L79" i="16"/>
  <c r="L117" i="15"/>
  <c r="G92" i="16"/>
  <c r="E92" i="16"/>
  <c r="AC92" i="16"/>
  <c r="U68" i="11"/>
  <c r="F68" i="11"/>
  <c r="Y68" i="11"/>
  <c r="AC80" i="14"/>
  <c r="K68" i="11"/>
  <c r="AA68" i="11"/>
  <c r="I68" i="11"/>
  <c r="P68" i="11"/>
  <c r="S68" i="11"/>
  <c r="M68" i="11"/>
  <c r="AC68" i="13"/>
  <c r="O68" i="11"/>
  <c r="R68" i="11"/>
  <c r="T68" i="11"/>
  <c r="V68" i="11"/>
  <c r="AC69" i="13"/>
  <c r="AB68" i="11"/>
  <c r="L68" i="11"/>
  <c r="N68" i="11"/>
  <c r="AC64" i="12"/>
  <c r="AC84" i="14"/>
  <c r="S72" i="11"/>
  <c r="Z72" i="11"/>
  <c r="G72" i="11"/>
  <c r="AB72" i="11"/>
  <c r="M72" i="11"/>
  <c r="U72" i="11"/>
  <c r="I72" i="11"/>
  <c r="W72" i="11"/>
  <c r="O72" i="11"/>
  <c r="AC72" i="13"/>
  <c r="D72" i="11"/>
  <c r="H72" i="11"/>
  <c r="P72" i="11"/>
  <c r="T72" i="11"/>
  <c r="X72" i="11"/>
  <c r="AC72" i="14"/>
  <c r="AC73" i="13"/>
  <c r="F72" i="11"/>
  <c r="K72" i="11"/>
  <c r="R72" i="11"/>
  <c r="Y72" i="11"/>
  <c r="E72" i="11"/>
  <c r="J72" i="11"/>
  <c r="W79" i="16"/>
  <c r="A83" i="11"/>
  <c r="A83" i="13"/>
  <c r="A83" i="14" s="1"/>
  <c r="A83" i="15" s="1"/>
  <c r="A83" i="12" s="1"/>
  <c r="A83" i="16" s="1"/>
  <c r="E100" i="16"/>
  <c r="E112" i="15"/>
  <c r="Z108" i="16"/>
  <c r="Z120" i="15"/>
  <c r="Z114" i="15"/>
  <c r="Z114" i="16"/>
  <c r="Q114" i="16"/>
  <c r="Q114" i="15"/>
  <c r="G116" i="16"/>
  <c r="G116" i="15"/>
  <c r="A118" i="13"/>
  <c r="A118" i="14" s="1"/>
  <c r="A118" i="11"/>
  <c r="U131" i="15"/>
  <c r="U119" i="16"/>
  <c r="AC132" i="16"/>
  <c r="M132" i="16"/>
  <c r="Q147" i="15"/>
  <c r="Q135" i="16"/>
  <c r="R136" i="15"/>
  <c r="R136" i="16"/>
  <c r="B136" i="16"/>
  <c r="A143" i="12"/>
  <c r="A143" i="16" s="1"/>
  <c r="A143" i="15"/>
  <c r="O138" i="15"/>
  <c r="F126" i="16"/>
  <c r="F138" i="15"/>
  <c r="AB106" i="16"/>
  <c r="AB118" i="15"/>
  <c r="Y109" i="16"/>
  <c r="Y121" i="15"/>
  <c r="J136" i="15"/>
  <c r="J136" i="16"/>
  <c r="AB135" i="15"/>
  <c r="B73" i="16"/>
  <c r="M73" i="16"/>
  <c r="AA69" i="16"/>
  <c r="S133" i="15"/>
  <c r="AA133" i="16"/>
  <c r="E135" i="15"/>
  <c r="Z125" i="15"/>
  <c r="H73" i="16"/>
  <c r="AB69" i="16"/>
  <c r="AB65" i="16"/>
  <c r="B69" i="16"/>
  <c r="H65" i="16"/>
  <c r="O69" i="16"/>
  <c r="B65" i="16"/>
  <c r="K65" i="16"/>
  <c r="T78" i="16"/>
  <c r="O78" i="16"/>
  <c r="Q65" i="16"/>
  <c r="P83" i="16"/>
  <c r="X83" i="16"/>
  <c r="Z83" i="16"/>
  <c r="J83" i="16"/>
  <c r="W82" i="16"/>
  <c r="Z78" i="16"/>
  <c r="M78" i="16"/>
  <c r="N77" i="16"/>
  <c r="X77" i="16"/>
  <c r="R77" i="16"/>
  <c r="S77" i="16"/>
  <c r="AA79" i="16"/>
  <c r="E123" i="16"/>
  <c r="X119" i="15"/>
  <c r="E118" i="16"/>
  <c r="G118" i="16"/>
  <c r="Z92" i="16"/>
  <c r="O98" i="16"/>
  <c r="AB98" i="16"/>
  <c r="T98" i="16"/>
  <c r="B98" i="16"/>
  <c r="AC98" i="16"/>
  <c r="AB67" i="11"/>
  <c r="J67" i="11"/>
  <c r="E67" i="11"/>
  <c r="I67" i="11"/>
  <c r="AC79" i="14"/>
  <c r="U67" i="11"/>
  <c r="D67" i="11"/>
  <c r="H67" i="11"/>
  <c r="B67" i="11"/>
  <c r="Y67" i="11"/>
  <c r="AC83" i="15"/>
  <c r="AC67" i="14"/>
  <c r="X67" i="11"/>
  <c r="AC81" i="15"/>
  <c r="AC85" i="15"/>
  <c r="P67" i="11"/>
  <c r="R67" i="11"/>
  <c r="Q67" i="11"/>
  <c r="F67" i="11"/>
  <c r="L67" i="11"/>
  <c r="AC79" i="15"/>
  <c r="AC82" i="14"/>
  <c r="J70" i="11"/>
  <c r="I71" i="11"/>
  <c r="H71" i="11"/>
  <c r="W71" i="11"/>
  <c r="E71" i="11"/>
  <c r="T71" i="11"/>
  <c r="N71" i="11"/>
  <c r="P71" i="11"/>
  <c r="S71" i="11"/>
  <c r="R71" i="11"/>
  <c r="B71" i="11"/>
  <c r="AA71" i="11"/>
  <c r="AC71" i="14"/>
  <c r="X71" i="11"/>
  <c r="AB110" i="16"/>
  <c r="AB122" i="15"/>
  <c r="T110" i="16"/>
  <c r="T122" i="15"/>
  <c r="Z123" i="15"/>
  <c r="Z111" i="16"/>
  <c r="H112" i="15"/>
  <c r="H124" i="15"/>
  <c r="S116" i="16"/>
  <c r="S116" i="15"/>
  <c r="W120" i="16"/>
  <c r="W120" i="15"/>
  <c r="S132" i="16"/>
  <c r="J147" i="15"/>
  <c r="J135" i="16"/>
  <c r="A139" i="11"/>
  <c r="A139" i="13"/>
  <c r="A139" i="14" s="1"/>
  <c r="T140" i="15"/>
  <c r="T128" i="15"/>
  <c r="O143" i="15"/>
  <c r="O131" i="16"/>
  <c r="R145" i="15"/>
  <c r="R145" i="16"/>
  <c r="J145" i="16"/>
  <c r="J145" i="15"/>
  <c r="V144" i="15"/>
  <c r="V144" i="16"/>
  <c r="N144" i="15"/>
  <c r="N156" i="15"/>
  <c r="N144" i="16"/>
  <c r="F156" i="15"/>
  <c r="F144" i="15"/>
  <c r="Z145" i="15"/>
  <c r="J155" i="16"/>
  <c r="AA117" i="15"/>
  <c r="AA105" i="16"/>
  <c r="L114" i="16"/>
  <c r="G114" i="16"/>
  <c r="J114" i="16"/>
  <c r="AC114" i="16"/>
  <c r="D114" i="16"/>
  <c r="B114" i="16"/>
  <c r="E114" i="16"/>
  <c r="AA114" i="16"/>
  <c r="AC114" i="15"/>
  <c r="AB114" i="16"/>
  <c r="W114" i="16"/>
  <c r="X114" i="16"/>
  <c r="S114" i="16"/>
  <c r="V114" i="16"/>
  <c r="P114" i="16"/>
  <c r="N114" i="16"/>
  <c r="R121" i="15"/>
  <c r="R121" i="16"/>
  <c r="L73" i="16"/>
  <c r="D69" i="16"/>
  <c r="I132" i="15"/>
  <c r="AC126" i="15"/>
  <c r="E73" i="16"/>
  <c r="X69" i="16"/>
  <c r="L69" i="16"/>
  <c r="P69" i="16"/>
  <c r="W65" i="16"/>
  <c r="D65" i="16"/>
  <c r="C78" i="16"/>
  <c r="A125" i="15"/>
  <c r="R83" i="16"/>
  <c r="I83" i="16"/>
  <c r="M83" i="16"/>
  <c r="Y83" i="16"/>
  <c r="Y82" i="16"/>
  <c r="J78" i="16"/>
  <c r="H77" i="16"/>
  <c r="Z77" i="16"/>
  <c r="O77" i="16"/>
  <c r="H79" i="16"/>
  <c r="I114" i="16"/>
  <c r="H114" i="16"/>
  <c r="J92" i="16"/>
  <c r="F92" i="16"/>
  <c r="B92" i="16"/>
  <c r="P92" i="16"/>
  <c r="C92" i="16"/>
  <c r="N92" i="16"/>
  <c r="V92" i="16"/>
  <c r="I92" i="16"/>
  <c r="U92" i="16"/>
  <c r="AA92" i="16"/>
  <c r="X92" i="16"/>
  <c r="Q92" i="16"/>
  <c r="P64" i="16"/>
  <c r="AC67" i="12"/>
  <c r="R67" i="16" s="1"/>
  <c r="X65" i="16"/>
  <c r="AC84" i="12"/>
  <c r="Y84" i="16" s="1"/>
  <c r="V105" i="16"/>
  <c r="V117" i="15"/>
  <c r="O106" i="16"/>
  <c r="O118" i="15"/>
  <c r="B124" i="15"/>
  <c r="B112" i="15"/>
  <c r="B112" i="16"/>
  <c r="S113" i="15"/>
  <c r="U117" i="16"/>
  <c r="B117" i="16"/>
  <c r="Y117" i="16"/>
  <c r="AC117" i="15"/>
  <c r="H117" i="16"/>
  <c r="N117" i="16"/>
  <c r="V117" i="16"/>
  <c r="L117" i="16"/>
  <c r="E117" i="16"/>
  <c r="R117" i="16"/>
  <c r="M117" i="16"/>
  <c r="D117" i="15"/>
  <c r="K130" i="15"/>
  <c r="K118" i="16"/>
  <c r="K119" i="15"/>
  <c r="K119" i="16"/>
  <c r="E122" i="15"/>
  <c r="I123" i="15"/>
  <c r="AA132" i="16"/>
  <c r="K132" i="16"/>
  <c r="AA146" i="15"/>
  <c r="AA134" i="15"/>
  <c r="K146" i="15"/>
  <c r="K134" i="15"/>
  <c r="C146" i="15"/>
  <c r="C134" i="15"/>
  <c r="A137" i="12"/>
  <c r="A137" i="16" s="1"/>
  <c r="A137" i="15"/>
  <c r="P136" i="16"/>
  <c r="F136" i="15"/>
  <c r="F136" i="16"/>
  <c r="F148" i="15"/>
  <c r="W138" i="15"/>
  <c r="N126" i="15"/>
  <c r="N138" i="15"/>
  <c r="B138" i="16"/>
  <c r="B138" i="15"/>
  <c r="Z151" i="15"/>
  <c r="Z139" i="16"/>
  <c r="B145" i="15"/>
  <c r="Y151" i="15"/>
  <c r="Y151" i="16"/>
  <c r="Q151" i="15"/>
  <c r="Q151" i="16"/>
  <c r="I151" i="15"/>
  <c r="I151" i="16"/>
  <c r="N73" i="16"/>
  <c r="L133" i="15"/>
  <c r="X134" i="15"/>
  <c r="C126" i="15"/>
  <c r="L106" i="16"/>
  <c r="W69" i="16"/>
  <c r="Z73" i="16"/>
  <c r="AC73" i="16"/>
  <c r="H69" i="16"/>
  <c r="B66" i="16"/>
  <c r="U69" i="16"/>
  <c r="M69" i="16"/>
  <c r="O65" i="16"/>
  <c r="H78" i="16"/>
  <c r="X78" i="16"/>
  <c r="A120" i="15"/>
  <c r="AC83" i="16"/>
  <c r="V83" i="16"/>
  <c r="H83" i="16"/>
  <c r="B83" i="16"/>
  <c r="S78" i="16"/>
  <c r="U77" i="16"/>
  <c r="G77" i="16"/>
  <c r="AA77" i="16"/>
  <c r="G79" i="16"/>
  <c r="J122" i="16"/>
  <c r="L121" i="16"/>
  <c r="T82" i="16"/>
  <c r="Z118" i="16"/>
  <c r="T114" i="16"/>
  <c r="AC70" i="15"/>
  <c r="I118" i="16"/>
  <c r="S89" i="16"/>
  <c r="L89" i="16"/>
  <c r="V89" i="16"/>
  <c r="K89" i="16"/>
  <c r="AA89" i="16"/>
  <c r="Y89" i="16"/>
  <c r="N89" i="16"/>
  <c r="G89" i="16"/>
  <c r="I89" i="16"/>
  <c r="D89" i="16"/>
  <c r="X89" i="16"/>
  <c r="F89" i="16"/>
  <c r="C89" i="16"/>
  <c r="Q89" i="16"/>
  <c r="AB89" i="16"/>
  <c r="AC89" i="16"/>
  <c r="W89" i="16"/>
  <c r="AC72" i="12"/>
  <c r="A74" i="13"/>
  <c r="A74" i="14" s="1"/>
  <c r="A74" i="15" s="1"/>
  <c r="A74" i="12" s="1"/>
  <c r="A74" i="16" s="1"/>
  <c r="A74" i="11"/>
  <c r="X86" i="16"/>
  <c r="U89" i="16"/>
  <c r="M89" i="16"/>
  <c r="E89" i="16"/>
  <c r="AB92" i="16"/>
  <c r="T92" i="16"/>
  <c r="D92" i="16"/>
  <c r="P115" i="15"/>
  <c r="P103" i="16"/>
  <c r="A104" i="11"/>
  <c r="A104" i="13"/>
  <c r="A104" i="14" s="1"/>
  <c r="A104" i="15" s="1"/>
  <c r="A104" i="12" s="1"/>
  <c r="A104" i="16" s="1"/>
  <c r="E109" i="16"/>
  <c r="J122" i="15"/>
  <c r="D111" i="16"/>
  <c r="J111" i="16"/>
  <c r="E111" i="16"/>
  <c r="P111" i="16"/>
  <c r="H111" i="16"/>
  <c r="B111" i="16"/>
  <c r="S111" i="16"/>
  <c r="AC123" i="15"/>
  <c r="AA111" i="16"/>
  <c r="Y111" i="16"/>
  <c r="O111" i="16"/>
  <c r="U111" i="16"/>
  <c r="K111" i="16"/>
  <c r="L111" i="16"/>
  <c r="Q111" i="16"/>
  <c r="G111" i="16"/>
  <c r="I111" i="16"/>
  <c r="A112" i="11"/>
  <c r="A112" i="13"/>
  <c r="A112" i="14" s="1"/>
  <c r="E116" i="16"/>
  <c r="E116" i="15"/>
  <c r="AA117" i="16"/>
  <c r="O120" i="16"/>
  <c r="O120" i="15"/>
  <c r="H120" i="15"/>
  <c r="H120" i="16"/>
  <c r="L122" i="16"/>
  <c r="L122" i="15"/>
  <c r="B132" i="16"/>
  <c r="V136" i="15"/>
  <c r="V136" i="16"/>
  <c r="O136" i="16"/>
  <c r="AC147" i="15"/>
  <c r="Y135" i="16"/>
  <c r="B137" i="15"/>
  <c r="B137" i="16"/>
  <c r="AA138" i="15"/>
  <c r="R126" i="15"/>
  <c r="R138" i="15"/>
  <c r="R79" i="16"/>
  <c r="N136" i="15"/>
  <c r="N136" i="16"/>
  <c r="P73" i="16"/>
  <c r="N69" i="16"/>
  <c r="N65" i="16"/>
  <c r="U73" i="16"/>
  <c r="D73" i="16"/>
  <c r="D106" i="16"/>
  <c r="X73" i="16"/>
  <c r="R73" i="16"/>
  <c r="G65" i="16"/>
  <c r="C69" i="16"/>
  <c r="J69" i="16"/>
  <c r="Z69" i="16"/>
  <c r="E65" i="16"/>
  <c r="P65" i="16"/>
  <c r="W73" i="16"/>
  <c r="I78" i="16"/>
  <c r="L83" i="16"/>
  <c r="O83" i="16"/>
  <c r="T83" i="16"/>
  <c r="Y78" i="16"/>
  <c r="C77" i="16"/>
  <c r="W77" i="16"/>
  <c r="I77" i="16"/>
  <c r="E79" i="16"/>
  <c r="B79" i="16"/>
  <c r="AA83" i="16"/>
  <c r="V111" i="16"/>
  <c r="X79" i="16"/>
  <c r="F118" i="16"/>
  <c r="O118" i="16"/>
  <c r="A106" i="13"/>
  <c r="A106" i="14" s="1"/>
  <c r="A106" i="15" s="1"/>
  <c r="A106" i="12" s="1"/>
  <c r="A106" i="16" s="1"/>
  <c r="A80" i="11"/>
  <c r="A80" i="13"/>
  <c r="A80" i="14" s="1"/>
  <c r="A80" i="15" s="1"/>
  <c r="AC80" i="12"/>
  <c r="C80" i="16" s="1"/>
  <c r="E97" i="16"/>
  <c r="N98" i="16"/>
  <c r="F98" i="16"/>
  <c r="Q116" i="16"/>
  <c r="Q116" i="15"/>
  <c r="W118" i="15"/>
  <c r="W118" i="16"/>
  <c r="I130" i="15"/>
  <c r="I118" i="15"/>
  <c r="AA120" i="16"/>
  <c r="AA120" i="15"/>
  <c r="C122" i="15"/>
  <c r="Q144" i="15"/>
  <c r="Q132" i="16"/>
  <c r="C124" i="15"/>
  <c r="C136" i="15"/>
  <c r="C124" i="16"/>
  <c r="AA136" i="16"/>
  <c r="D136" i="16"/>
  <c r="G135" i="16"/>
  <c r="A141" i="12"/>
  <c r="A141" i="16" s="1"/>
  <c r="V126" i="16"/>
  <c r="V138" i="15"/>
  <c r="Y142" i="15"/>
  <c r="Y130" i="15"/>
  <c r="F144" i="16"/>
  <c r="A148" i="15"/>
  <c r="A148" i="12"/>
  <c r="A148" i="16" s="1"/>
  <c r="O73" i="16"/>
  <c r="AA73" i="16"/>
  <c r="T106" i="16"/>
  <c r="C73" i="16"/>
  <c r="E69" i="16"/>
  <c r="AA65" i="16"/>
  <c r="T65" i="16"/>
  <c r="Z126" i="16"/>
  <c r="AA78" i="16"/>
  <c r="N78" i="16"/>
  <c r="Q83" i="16"/>
  <c r="F83" i="16"/>
  <c r="D78" i="16"/>
  <c r="V78" i="16"/>
  <c r="L77" i="16"/>
  <c r="E77" i="16"/>
  <c r="M77" i="16"/>
  <c r="I79" i="16"/>
  <c r="U79" i="16"/>
  <c r="O79" i="16"/>
  <c r="H118" i="16"/>
  <c r="R114" i="16"/>
  <c r="C114" i="16"/>
  <c r="Y114" i="16"/>
  <c r="U118" i="16"/>
  <c r="M114" i="16"/>
  <c r="R75" i="16"/>
  <c r="I75" i="16"/>
  <c r="F97" i="16"/>
  <c r="H97" i="16"/>
  <c r="AA97" i="16"/>
  <c r="T97" i="16"/>
  <c r="I97" i="16"/>
  <c r="S97" i="16"/>
  <c r="L97" i="16"/>
  <c r="C97" i="16"/>
  <c r="AC74" i="12"/>
  <c r="P74" i="16" s="1"/>
  <c r="AC86" i="12"/>
  <c r="E86" i="16" s="1"/>
  <c r="Z89" i="16"/>
  <c r="J89" i="16"/>
  <c r="B89" i="16"/>
  <c r="D114" i="15"/>
  <c r="D102" i="16"/>
  <c r="M103" i="16"/>
  <c r="M115" i="15"/>
  <c r="A108" i="13"/>
  <c r="A108" i="14" s="1"/>
  <c r="A108" i="15" s="1"/>
  <c r="A108" i="12" s="1"/>
  <c r="A108" i="16" s="1"/>
  <c r="A108" i="11"/>
  <c r="S109" i="16"/>
  <c r="R109" i="16"/>
  <c r="C109" i="16"/>
  <c r="Q109" i="16"/>
  <c r="L109" i="16"/>
  <c r="J109" i="16"/>
  <c r="M109" i="16"/>
  <c r="H109" i="16"/>
  <c r="G109" i="16"/>
  <c r="I109" i="16"/>
  <c r="F109" i="16"/>
  <c r="AB109" i="16"/>
  <c r="V109" i="16"/>
  <c r="T109" i="16"/>
  <c r="T121" i="15"/>
  <c r="K109" i="16"/>
  <c r="B109" i="16"/>
  <c r="B121" i="15"/>
  <c r="W110" i="16"/>
  <c r="W122" i="15"/>
  <c r="AC111" i="16"/>
  <c r="N111" i="16"/>
  <c r="O125" i="15"/>
  <c r="O113" i="16"/>
  <c r="P118" i="15"/>
  <c r="P118" i="16"/>
  <c r="E132" i="15"/>
  <c r="E120" i="15"/>
  <c r="X122" i="15"/>
  <c r="X122" i="16"/>
  <c r="W136" i="15"/>
  <c r="W124" i="16"/>
  <c r="Z136" i="15"/>
  <c r="Z136" i="16"/>
  <c r="F147" i="15"/>
  <c r="F135" i="16"/>
  <c r="A146" i="15"/>
  <c r="A146" i="12"/>
  <c r="A146" i="16" s="1"/>
  <c r="AC155" i="15"/>
  <c r="AC155" i="16"/>
  <c r="B155" i="16"/>
  <c r="U155" i="15"/>
  <c r="U155" i="16"/>
  <c r="M155" i="15"/>
  <c r="M155" i="16"/>
  <c r="E155" i="15"/>
  <c r="E155" i="16"/>
  <c r="B135" i="16"/>
  <c r="X145" i="15"/>
  <c r="P145" i="15"/>
  <c r="H145" i="15"/>
  <c r="AB144" i="15"/>
  <c r="T144" i="15"/>
  <c r="L144" i="15"/>
  <c r="D144" i="15"/>
  <c r="A158" i="12"/>
  <c r="A158" i="16" s="1"/>
  <c r="A158" i="15"/>
  <c r="Q148" i="15"/>
  <c r="AB148" i="15"/>
  <c r="S65" i="11"/>
  <c r="AC77" i="14"/>
  <c r="U136" i="16"/>
  <c r="I135" i="16"/>
  <c r="E135" i="16"/>
  <c r="AA137" i="16"/>
  <c r="S137" i="16"/>
  <c r="K137" i="16"/>
  <c r="K141" i="16"/>
  <c r="V145" i="15"/>
  <c r="N145" i="15"/>
  <c r="AC146" i="15"/>
  <c r="U146" i="15"/>
  <c r="E146" i="15"/>
  <c r="W148" i="16"/>
  <c r="W148" i="15"/>
  <c r="O148" i="15"/>
  <c r="O148" i="16"/>
  <c r="G148" i="15"/>
  <c r="G148" i="16"/>
  <c r="R132" i="16"/>
  <c r="AB138" i="16"/>
  <c r="T138" i="16"/>
  <c r="L138" i="16"/>
  <c r="D138" i="16"/>
  <c r="AB151" i="15"/>
  <c r="AB139" i="16"/>
  <c r="Z153" i="15"/>
  <c r="Z141" i="16"/>
  <c r="R153" i="15"/>
  <c r="R141" i="16"/>
  <c r="J153" i="15"/>
  <c r="J141" i="16"/>
  <c r="C141" i="16"/>
  <c r="AC153" i="15"/>
  <c r="AC141" i="16"/>
  <c r="AC141" i="15"/>
  <c r="E141" i="16"/>
  <c r="I141" i="16"/>
  <c r="M141" i="16"/>
  <c r="Q141" i="16"/>
  <c r="AC145" i="15"/>
  <c r="U145" i="15"/>
  <c r="M145" i="15"/>
  <c r="E145" i="15"/>
  <c r="AB146" i="16"/>
  <c r="AB146" i="15"/>
  <c r="T146" i="16"/>
  <c r="T146" i="15"/>
  <c r="L146" i="16"/>
  <c r="L146" i="15"/>
  <c r="D146" i="16"/>
  <c r="D146" i="15"/>
  <c r="T147" i="15"/>
  <c r="T147" i="16"/>
  <c r="D147" i="15"/>
  <c r="D147" i="16"/>
  <c r="N149" i="15"/>
  <c r="V137" i="16"/>
  <c r="F137" i="16"/>
  <c r="U151" i="15"/>
  <c r="U139" i="16"/>
  <c r="M151" i="15"/>
  <c r="M139" i="16"/>
  <c r="E151" i="15"/>
  <c r="E139" i="16"/>
  <c r="Y141" i="16"/>
  <c r="AB145" i="15"/>
  <c r="T145" i="15"/>
  <c r="L145" i="15"/>
  <c r="D145" i="15"/>
  <c r="A154" i="15"/>
  <c r="A154" i="12"/>
  <c r="A154" i="16" s="1"/>
  <c r="P141" i="16"/>
  <c r="H141" i="16"/>
  <c r="AA145" i="15"/>
  <c r="S145" i="15"/>
  <c r="K145" i="15"/>
  <c r="C145" i="15"/>
  <c r="W144" i="15"/>
  <c r="O144" i="15"/>
  <c r="G144" i="15"/>
  <c r="Z146" i="15"/>
  <c r="B146" i="15"/>
  <c r="X159" i="15"/>
  <c r="X147" i="16"/>
  <c r="X147" i="15"/>
  <c r="H159" i="15"/>
  <c r="H147" i="16"/>
  <c r="H147" i="15"/>
  <c r="R139" i="16"/>
  <c r="R151" i="15"/>
  <c r="J151" i="15"/>
  <c r="J139" i="16"/>
  <c r="B139" i="16"/>
  <c r="C139" i="16"/>
  <c r="G139" i="16"/>
  <c r="K139" i="16"/>
  <c r="O139" i="16"/>
  <c r="S139" i="16"/>
  <c r="W139" i="16"/>
  <c r="AA139" i="16"/>
  <c r="Y145" i="15"/>
  <c r="AC144" i="15"/>
  <c r="U144" i="15"/>
  <c r="M144" i="15"/>
  <c r="E144" i="15"/>
  <c r="X146" i="16"/>
  <c r="X146" i="15"/>
  <c r="P146" i="16"/>
  <c r="P146" i="15"/>
  <c r="H146" i="16"/>
  <c r="H146" i="15"/>
  <c r="AB147" i="15"/>
  <c r="AB147" i="16"/>
  <c r="L147" i="15"/>
  <c r="L147" i="16"/>
  <c r="A159" i="15"/>
  <c r="A159" i="12"/>
  <c r="A159" i="16" s="1"/>
  <c r="A156" i="12"/>
  <c r="A156" i="16" s="1"/>
  <c r="B141" i="16"/>
  <c r="AA144" i="15"/>
  <c r="S144" i="15"/>
  <c r="K144" i="15"/>
  <c r="C144" i="15"/>
  <c r="AA145" i="16"/>
  <c r="S145" i="16"/>
  <c r="K145" i="16"/>
  <c r="C145" i="16"/>
  <c r="W144" i="16"/>
  <c r="O144" i="16"/>
  <c r="G144" i="16"/>
  <c r="A157" i="11"/>
  <c r="A149" i="11"/>
  <c r="H148" i="15"/>
  <c r="H148" i="16"/>
  <c r="W149" i="15"/>
  <c r="O149" i="15"/>
  <c r="G149" i="15"/>
  <c r="O149" i="16"/>
  <c r="AA150" i="15"/>
  <c r="S150" i="15"/>
  <c r="K150" i="15"/>
  <c r="C150" i="15"/>
  <c r="V153" i="15"/>
  <c r="N153" i="15"/>
  <c r="F153" i="15"/>
  <c r="W154" i="15"/>
  <c r="O154" i="15"/>
  <c r="G154" i="15"/>
  <c r="U154" i="15"/>
  <c r="V155" i="16"/>
  <c r="N155" i="16"/>
  <c r="F155" i="16"/>
  <c r="Y156" i="15"/>
  <c r="Q156" i="15"/>
  <c r="I156" i="15"/>
  <c r="AA156" i="15"/>
  <c r="Z157" i="15"/>
  <c r="R157" i="15"/>
  <c r="J157" i="15"/>
  <c r="B157" i="15"/>
  <c r="Z157" i="16"/>
  <c r="E158" i="15"/>
  <c r="AB159" i="15"/>
  <c r="T159" i="15"/>
  <c r="L159" i="15"/>
  <c r="D159" i="15"/>
  <c r="D159" i="16"/>
  <c r="T139" i="16"/>
  <c r="L139" i="16"/>
  <c r="D139" i="16"/>
  <c r="U141" i="16"/>
  <c r="Y145" i="16"/>
  <c r="Q145" i="16"/>
  <c r="I145" i="16"/>
  <c r="AC144" i="16"/>
  <c r="U144" i="16"/>
  <c r="M144" i="16"/>
  <c r="E144" i="16"/>
  <c r="Q145" i="15"/>
  <c r="I145" i="15"/>
  <c r="B148" i="15"/>
  <c r="B148" i="16"/>
  <c r="AC149" i="15"/>
  <c r="U149" i="15"/>
  <c r="M149" i="15"/>
  <c r="E149" i="15"/>
  <c r="W152" i="15"/>
  <c r="O152" i="15"/>
  <c r="G152" i="15"/>
  <c r="O152" i="16"/>
  <c r="AB153" i="15"/>
  <c r="T153" i="15"/>
  <c r="L153" i="15"/>
  <c r="D153" i="15"/>
  <c r="M154" i="15"/>
  <c r="AB155" i="16"/>
  <c r="T155" i="16"/>
  <c r="L155" i="16"/>
  <c r="D155" i="16"/>
  <c r="W156" i="15"/>
  <c r="W156" i="16"/>
  <c r="O156" i="15"/>
  <c r="O156" i="16"/>
  <c r="G156" i="15"/>
  <c r="G156" i="16"/>
  <c r="S156" i="15"/>
  <c r="X157" i="15"/>
  <c r="P157" i="15"/>
  <c r="H157" i="15"/>
  <c r="V157" i="15"/>
  <c r="Y158" i="15"/>
  <c r="Q158" i="15"/>
  <c r="I158" i="15"/>
  <c r="AC158" i="15"/>
  <c r="Y158" i="16"/>
  <c r="Z159" i="15"/>
  <c r="R159" i="15"/>
  <c r="J159" i="15"/>
  <c r="B159" i="15"/>
  <c r="N140" i="16"/>
  <c r="F140" i="16"/>
  <c r="Y143" i="16"/>
  <c r="Q143" i="16"/>
  <c r="E143" i="16"/>
  <c r="X144" i="15"/>
  <c r="P144" i="15"/>
  <c r="H144" i="15"/>
  <c r="X145" i="16"/>
  <c r="P145" i="16"/>
  <c r="H145" i="16"/>
  <c r="AB144" i="16"/>
  <c r="T144" i="16"/>
  <c r="L144" i="16"/>
  <c r="D144" i="16"/>
  <c r="A153" i="13"/>
  <c r="A153" i="14" s="1"/>
  <c r="U148" i="16"/>
  <c r="M148" i="15"/>
  <c r="M148" i="16"/>
  <c r="E148" i="15"/>
  <c r="E148" i="16"/>
  <c r="Z148" i="15"/>
  <c r="R148" i="15"/>
  <c r="X150" i="15"/>
  <c r="P150" i="15"/>
  <c r="H150" i="15"/>
  <c r="W151" i="15"/>
  <c r="O151" i="15"/>
  <c r="G151" i="15"/>
  <c r="AB154" i="15"/>
  <c r="T154" i="15"/>
  <c r="L154" i="15"/>
  <c r="D154" i="15"/>
  <c r="D154" i="16"/>
  <c r="AA155" i="15"/>
  <c r="S155" i="15"/>
  <c r="K155" i="15"/>
  <c r="C155" i="15"/>
  <c r="Z158" i="15"/>
  <c r="Y159" i="15"/>
  <c r="Q159" i="15"/>
  <c r="I159" i="15"/>
  <c r="Y159" i="16"/>
  <c r="C146" i="16"/>
  <c r="W145" i="16"/>
  <c r="O145" i="16"/>
  <c r="G145" i="16"/>
  <c r="K144" i="16"/>
  <c r="C144" i="16"/>
  <c r="R146" i="15"/>
  <c r="J146" i="15"/>
  <c r="A152" i="13"/>
  <c r="A152" i="14" s="1"/>
  <c r="L148" i="15"/>
  <c r="D148" i="15"/>
  <c r="Y148" i="15"/>
  <c r="W150" i="16"/>
  <c r="O150" i="16"/>
  <c r="G150" i="16"/>
  <c r="V151" i="15"/>
  <c r="N151" i="15"/>
  <c r="F151" i="15"/>
  <c r="N151" i="16"/>
  <c r="M152" i="15"/>
  <c r="E152" i="15"/>
  <c r="G152" i="16"/>
  <c r="Z155" i="15"/>
  <c r="R155" i="15"/>
  <c r="J155" i="15"/>
  <c r="B155" i="15"/>
  <c r="Z155" i="16"/>
  <c r="AC156" i="15"/>
  <c r="U156" i="15"/>
  <c r="M156" i="15"/>
  <c r="E156" i="15"/>
  <c r="V157" i="16"/>
  <c r="N157" i="16"/>
  <c r="F157" i="16"/>
  <c r="N157" i="15"/>
  <c r="J157" i="16"/>
  <c r="W158" i="15"/>
  <c r="O158" i="15"/>
  <c r="G158" i="15"/>
  <c r="U158" i="15"/>
  <c r="Q158" i="16"/>
  <c r="T159" i="16"/>
  <c r="U140" i="16"/>
  <c r="V145" i="16"/>
  <c r="N145" i="16"/>
  <c r="F145" i="16"/>
  <c r="F145" i="15"/>
  <c r="A148" i="11"/>
  <c r="A151" i="13"/>
  <c r="A151" i="14" s="1"/>
  <c r="K148" i="15"/>
  <c r="K148" i="16"/>
  <c r="C148" i="15"/>
  <c r="C148" i="16"/>
  <c r="X148" i="15"/>
  <c r="P148" i="15"/>
  <c r="Z149" i="15"/>
  <c r="R149" i="15"/>
  <c r="J149" i="15"/>
  <c r="B149" i="15"/>
  <c r="Z149" i="16"/>
  <c r="V150" i="15"/>
  <c r="N150" i="15"/>
  <c r="F150" i="15"/>
  <c r="Y153" i="15"/>
  <c r="Q153" i="15"/>
  <c r="I153" i="15"/>
  <c r="F153" i="16"/>
  <c r="Z154" i="15"/>
  <c r="R154" i="15"/>
  <c r="J154" i="15"/>
  <c r="B154" i="15"/>
  <c r="AB154" i="16"/>
  <c r="Y155" i="16"/>
  <c r="Q155" i="16"/>
  <c r="I155" i="16"/>
  <c r="AC157" i="15"/>
  <c r="U157" i="15"/>
  <c r="M157" i="15"/>
  <c r="E157" i="15"/>
  <c r="E157" i="16"/>
  <c r="V158" i="15"/>
  <c r="N158" i="15"/>
  <c r="F158" i="15"/>
  <c r="N158" i="16"/>
  <c r="W159" i="15"/>
  <c r="O159" i="15"/>
  <c r="G159" i="15"/>
  <c r="Q159" i="16"/>
  <c r="AC145" i="16"/>
  <c r="U145" i="16"/>
  <c r="M145" i="16"/>
  <c r="E145" i="16"/>
  <c r="M146" i="15"/>
  <c r="A159" i="11"/>
  <c r="A150" i="13"/>
  <c r="A150" i="14" s="1"/>
  <c r="N148" i="15"/>
  <c r="AC150" i="15"/>
  <c r="U150" i="15"/>
  <c r="M150" i="15"/>
  <c r="E150" i="15"/>
  <c r="H150" i="16"/>
  <c r="F151" i="16"/>
  <c r="X153" i="15"/>
  <c r="P153" i="15"/>
  <c r="H153" i="15"/>
  <c r="Y154" i="15"/>
  <c r="Q154" i="15"/>
  <c r="I154" i="15"/>
  <c r="Y154" i="16"/>
  <c r="X155" i="15"/>
  <c r="P155" i="15"/>
  <c r="H155" i="15"/>
  <c r="R155" i="16"/>
  <c r="AB157" i="16"/>
  <c r="T157" i="16"/>
  <c r="L157" i="16"/>
  <c r="D157" i="16"/>
  <c r="B157" i="16"/>
  <c r="I158" i="16"/>
  <c r="L159" i="16"/>
  <c r="AB145" i="16"/>
  <c r="T145" i="16"/>
  <c r="L145" i="16"/>
  <c r="D145" i="16"/>
  <c r="A158" i="11"/>
  <c r="Q148" i="16"/>
  <c r="I148" i="16"/>
  <c r="V148" i="15"/>
  <c r="J148" i="15"/>
  <c r="X149" i="15"/>
  <c r="P149" i="15"/>
  <c r="H149" i="15"/>
  <c r="R149" i="16"/>
  <c r="AB150" i="16"/>
  <c r="T150" i="16"/>
  <c r="L150" i="16"/>
  <c r="D150" i="16"/>
  <c r="E150" i="16"/>
  <c r="Z152" i="15"/>
  <c r="R152" i="15"/>
  <c r="J152" i="15"/>
  <c r="B152" i="15"/>
  <c r="Z152" i="16"/>
  <c r="N153" i="16"/>
  <c r="T154" i="16"/>
  <c r="W155" i="16"/>
  <c r="O155" i="16"/>
  <c r="G155" i="16"/>
  <c r="Z156" i="16"/>
  <c r="Z156" i="15"/>
  <c r="R156" i="16"/>
  <c r="R156" i="15"/>
  <c r="J156" i="16"/>
  <c r="J156" i="15"/>
  <c r="B156" i="16"/>
  <c r="B156" i="15"/>
  <c r="AA157" i="15"/>
  <c r="S157" i="15"/>
  <c r="K157" i="15"/>
  <c r="C157" i="15"/>
  <c r="AC157" i="16"/>
  <c r="AB158" i="15"/>
  <c r="T158" i="15"/>
  <c r="L158" i="15"/>
  <c r="D158" i="15"/>
  <c r="F158" i="16"/>
  <c r="I159" i="16"/>
  <c r="AB149" i="15"/>
  <c r="T149" i="15"/>
  <c r="L149" i="15"/>
  <c r="D149" i="15"/>
  <c r="X149" i="16"/>
  <c r="P149" i="16"/>
  <c r="H149" i="16"/>
  <c r="Z150" i="15"/>
  <c r="R150" i="15"/>
  <c r="J150" i="15"/>
  <c r="B150" i="15"/>
  <c r="V150" i="16"/>
  <c r="N150" i="16"/>
  <c r="F150" i="16"/>
  <c r="AA151" i="15"/>
  <c r="S151" i="15"/>
  <c r="K151" i="15"/>
  <c r="C151" i="15"/>
  <c r="W151" i="16"/>
  <c r="O151" i="16"/>
  <c r="G151" i="16"/>
  <c r="AB152" i="15"/>
  <c r="T152" i="15"/>
  <c r="L152" i="15"/>
  <c r="D152" i="15"/>
  <c r="X152" i="16"/>
  <c r="P152" i="16"/>
  <c r="H152" i="16"/>
  <c r="AA153" i="15"/>
  <c r="S153" i="15"/>
  <c r="K153" i="15"/>
  <c r="C153" i="15"/>
  <c r="H153" i="16"/>
  <c r="P153" i="16"/>
  <c r="X153" i="16"/>
  <c r="V154" i="15"/>
  <c r="N154" i="15"/>
  <c r="F154" i="15"/>
  <c r="Z154" i="16"/>
  <c r="R154" i="16"/>
  <c r="J154" i="16"/>
  <c r="B154" i="16"/>
  <c r="W155" i="15"/>
  <c r="O155" i="15"/>
  <c r="G155" i="15"/>
  <c r="AA155" i="16"/>
  <c r="S155" i="16"/>
  <c r="K155" i="16"/>
  <c r="C155" i="16"/>
  <c r="AB156" i="15"/>
  <c r="T156" i="15"/>
  <c r="L156" i="15"/>
  <c r="D156" i="15"/>
  <c r="W157" i="15"/>
  <c r="O157" i="15"/>
  <c r="G157" i="15"/>
  <c r="AA157" i="16"/>
  <c r="S157" i="16"/>
  <c r="K157" i="16"/>
  <c r="C157" i="16"/>
  <c r="AA158" i="15"/>
  <c r="S158" i="15"/>
  <c r="K158" i="15"/>
  <c r="C158" i="15"/>
  <c r="W158" i="16"/>
  <c r="O158" i="16"/>
  <c r="G158" i="16"/>
  <c r="V159" i="15"/>
  <c r="N159" i="15"/>
  <c r="F159" i="15"/>
  <c r="Z159" i="16"/>
  <c r="R159" i="16"/>
  <c r="J159" i="16"/>
  <c r="B159" i="16"/>
  <c r="I156" i="16"/>
  <c r="Q156" i="16"/>
  <c r="Y156" i="16"/>
  <c r="Y149" i="15"/>
  <c r="Q149" i="15"/>
  <c r="I149" i="15"/>
  <c r="AC149" i="16"/>
  <c r="U149" i="16"/>
  <c r="M149" i="16"/>
  <c r="E149" i="16"/>
  <c r="W150" i="15"/>
  <c r="O150" i="15"/>
  <c r="G150" i="15"/>
  <c r="AA150" i="16"/>
  <c r="S150" i="16"/>
  <c r="K150" i="16"/>
  <c r="C150" i="16"/>
  <c r="X151" i="15"/>
  <c r="P151" i="15"/>
  <c r="H151" i="15"/>
  <c r="Y152" i="15"/>
  <c r="Q152" i="15"/>
  <c r="I152" i="15"/>
  <c r="M152" i="16"/>
  <c r="E152" i="16"/>
  <c r="AA154" i="15"/>
  <c r="S154" i="15"/>
  <c r="K154" i="15"/>
  <c r="C154" i="15"/>
  <c r="W154" i="16"/>
  <c r="O154" i="16"/>
  <c r="G154" i="16"/>
  <c r="AB155" i="15"/>
  <c r="T155" i="15"/>
  <c r="L155" i="15"/>
  <c r="D155" i="15"/>
  <c r="X155" i="16"/>
  <c r="P155" i="16"/>
  <c r="H155" i="16"/>
  <c r="AB157" i="15"/>
  <c r="T157" i="15"/>
  <c r="L157" i="15"/>
  <c r="D157" i="15"/>
  <c r="X157" i="16"/>
  <c r="P157" i="16"/>
  <c r="H157" i="16"/>
  <c r="X158" i="15"/>
  <c r="P158" i="15"/>
  <c r="H158" i="15"/>
  <c r="AB158" i="16"/>
  <c r="T158" i="16"/>
  <c r="L158" i="16"/>
  <c r="D158" i="16"/>
  <c r="AA159" i="15"/>
  <c r="S159" i="15"/>
  <c r="K159" i="15"/>
  <c r="C159" i="15"/>
  <c r="W159" i="16"/>
  <c r="O159" i="16"/>
  <c r="G159" i="16"/>
  <c r="W153" i="15"/>
  <c r="O153" i="15"/>
  <c r="G153" i="15"/>
  <c r="D153" i="16"/>
  <c r="L153" i="16"/>
  <c r="T153" i="16"/>
  <c r="AB153" i="16"/>
  <c r="A138" i="15" l="1"/>
  <c r="K172" i="5"/>
  <c r="C172" i="5"/>
  <c r="G159" i="5"/>
  <c r="N164" i="5"/>
  <c r="C164" i="5"/>
  <c r="G164" i="5"/>
  <c r="D164" i="5"/>
  <c r="O164" i="5"/>
  <c r="L164" i="5"/>
  <c r="H164" i="5"/>
  <c r="O164" i="8"/>
  <c r="E164" i="5"/>
  <c r="M164" i="5"/>
  <c r="B164" i="5"/>
  <c r="F164" i="5"/>
  <c r="I164" i="5"/>
  <c r="J164" i="5"/>
  <c r="K164" i="5"/>
  <c r="K154" i="5"/>
  <c r="O127" i="5"/>
  <c r="D127" i="5"/>
  <c r="H127" i="5"/>
  <c r="L127" i="5"/>
  <c r="M127" i="5"/>
  <c r="O127" i="8"/>
  <c r="B127" i="5"/>
  <c r="K127" i="5"/>
  <c r="N127" i="5"/>
  <c r="I127" i="5"/>
  <c r="J127" i="5"/>
  <c r="C127" i="5"/>
  <c r="G127" i="5"/>
  <c r="F127" i="5"/>
  <c r="E127" i="5"/>
  <c r="O147" i="5"/>
  <c r="M147" i="5"/>
  <c r="E147" i="5"/>
  <c r="K147" i="5"/>
  <c r="C147" i="5"/>
  <c r="I147" i="5"/>
  <c r="L147" i="5"/>
  <c r="B147" i="5"/>
  <c r="N147" i="5"/>
  <c r="J147" i="5"/>
  <c r="H147" i="5"/>
  <c r="F147" i="5"/>
  <c r="O147" i="8"/>
  <c r="D147" i="5"/>
  <c r="F145" i="5"/>
  <c r="B143" i="5"/>
  <c r="D143" i="5"/>
  <c r="L143" i="5"/>
  <c r="G143" i="5"/>
  <c r="O143" i="5"/>
  <c r="F143" i="5"/>
  <c r="I143" i="5"/>
  <c r="O143" i="8"/>
  <c r="N143" i="5"/>
  <c r="A140" i="15"/>
  <c r="A140" i="12"/>
  <c r="A140" i="16" s="1"/>
  <c r="M143" i="5"/>
  <c r="H153" i="5"/>
  <c r="D104" i="5"/>
  <c r="J96" i="5"/>
  <c r="N96" i="5"/>
  <c r="O96" i="8"/>
  <c r="M96" i="5"/>
  <c r="F96" i="5"/>
  <c r="O108" i="8"/>
  <c r="D96" i="5"/>
  <c r="I96" i="5"/>
  <c r="L96" i="5"/>
  <c r="H96" i="5"/>
  <c r="B96" i="5"/>
  <c r="C96" i="5"/>
  <c r="E96" i="5"/>
  <c r="K96" i="5"/>
  <c r="G96" i="5"/>
  <c r="O96" i="5"/>
  <c r="F92" i="5"/>
  <c r="B92" i="5"/>
  <c r="H92" i="5"/>
  <c r="G92" i="5"/>
  <c r="E92" i="5"/>
  <c r="J92" i="5"/>
  <c r="O92" i="5"/>
  <c r="M92" i="5"/>
  <c r="C92" i="5"/>
  <c r="L92" i="5"/>
  <c r="N92" i="5"/>
  <c r="O92" i="8"/>
  <c r="I92" i="5"/>
  <c r="K92" i="5"/>
  <c r="G172" i="5"/>
  <c r="J172" i="5"/>
  <c r="O166" i="8"/>
  <c r="D171" i="5"/>
  <c r="C171" i="5"/>
  <c r="E170" i="5"/>
  <c r="N163" i="5"/>
  <c r="G163" i="5"/>
  <c r="F154" i="5"/>
  <c r="A164" i="15"/>
  <c r="A164" i="12"/>
  <c r="A164" i="16" s="1"/>
  <c r="B154" i="5"/>
  <c r="L156" i="5"/>
  <c r="F152" i="5"/>
  <c r="O160" i="5"/>
  <c r="H160" i="5"/>
  <c r="E160" i="5"/>
  <c r="K160" i="5"/>
  <c r="J160" i="5"/>
  <c r="O160" i="8"/>
  <c r="C160" i="5"/>
  <c r="F160" i="5"/>
  <c r="I145" i="5"/>
  <c r="O145" i="8"/>
  <c r="E145" i="5"/>
  <c r="M145" i="5"/>
  <c r="D145" i="5"/>
  <c r="G145" i="5"/>
  <c r="K145" i="5"/>
  <c r="L145" i="5"/>
  <c r="O145" i="5"/>
  <c r="C145" i="5"/>
  <c r="F144" i="5"/>
  <c r="N144" i="5"/>
  <c r="O144" i="5"/>
  <c r="H144" i="5"/>
  <c r="C144" i="5"/>
  <c r="K144" i="5"/>
  <c r="B144" i="5"/>
  <c r="J144" i="5"/>
  <c r="O144" i="8"/>
  <c r="M144" i="5"/>
  <c r="M152" i="5"/>
  <c r="M94" i="5"/>
  <c r="O106" i="8"/>
  <c r="G94" i="5"/>
  <c r="O94" i="5"/>
  <c r="L94" i="5"/>
  <c r="C94" i="5"/>
  <c r="J94" i="5"/>
  <c r="K94" i="5"/>
  <c r="N94" i="5"/>
  <c r="F94" i="5"/>
  <c r="I94" i="5"/>
  <c r="H94" i="5"/>
  <c r="O94" i="8"/>
  <c r="M133" i="5"/>
  <c r="O133" i="8"/>
  <c r="C133" i="5"/>
  <c r="E133" i="5"/>
  <c r="F133" i="5"/>
  <c r="D133" i="5"/>
  <c r="I133" i="5"/>
  <c r="O133" i="5"/>
  <c r="B133" i="5"/>
  <c r="K133" i="5"/>
  <c r="N133" i="5"/>
  <c r="H133" i="5"/>
  <c r="G133" i="5"/>
  <c r="J133" i="5"/>
  <c r="L133" i="5"/>
  <c r="C112" i="5"/>
  <c r="G112" i="5"/>
  <c r="J112" i="5"/>
  <c r="E112" i="5"/>
  <c r="M112" i="5"/>
  <c r="O112" i="8"/>
  <c r="K112" i="5"/>
  <c r="L112" i="5"/>
  <c r="F112" i="5"/>
  <c r="B112" i="5"/>
  <c r="O124" i="8"/>
  <c r="D112" i="5"/>
  <c r="N112" i="5"/>
  <c r="O112" i="5"/>
  <c r="H112" i="5"/>
  <c r="I112" i="5"/>
  <c r="N172" i="5"/>
  <c r="B172" i="5"/>
  <c r="C159" i="5"/>
  <c r="O159" i="5"/>
  <c r="M159" i="5"/>
  <c r="O159" i="8"/>
  <c r="N159" i="5"/>
  <c r="F159" i="5"/>
  <c r="E159" i="5"/>
  <c r="N154" i="5"/>
  <c r="C153" i="5"/>
  <c r="K153" i="5"/>
  <c r="O153" i="5"/>
  <c r="M153" i="5"/>
  <c r="O153" i="8"/>
  <c r="E153" i="5"/>
  <c r="J154" i="5"/>
  <c r="F156" i="5"/>
  <c r="C136" i="5"/>
  <c r="F136" i="5"/>
  <c r="G136" i="5"/>
  <c r="B136" i="5"/>
  <c r="J136" i="5"/>
  <c r="O136" i="5"/>
  <c r="E136" i="5"/>
  <c r="L136" i="5"/>
  <c r="H136" i="5"/>
  <c r="D136" i="5"/>
  <c r="I136" i="5"/>
  <c r="O136" i="8"/>
  <c r="I156" i="5"/>
  <c r="K136" i="5"/>
  <c r="I153" i="5"/>
  <c r="G144" i="5"/>
  <c r="F141" i="5"/>
  <c r="N141" i="5"/>
  <c r="O141" i="5"/>
  <c r="H141" i="5"/>
  <c r="J141" i="5"/>
  <c r="K141" i="5"/>
  <c r="B141" i="5"/>
  <c r="C141" i="5"/>
  <c r="O141" i="8"/>
  <c r="I141" i="5"/>
  <c r="I152" i="5"/>
  <c r="G110" i="5"/>
  <c r="J110" i="5"/>
  <c r="F110" i="5"/>
  <c r="H110" i="5"/>
  <c r="O122" i="8"/>
  <c r="L110" i="5"/>
  <c r="K110" i="5"/>
  <c r="C110" i="5"/>
  <c r="D110" i="5"/>
  <c r="O110" i="5"/>
  <c r="M110" i="5"/>
  <c r="O110" i="8"/>
  <c r="B110" i="5"/>
  <c r="N110" i="5"/>
  <c r="E110" i="5"/>
  <c r="M105" i="5"/>
  <c r="O105" i="5"/>
  <c r="L105" i="5"/>
  <c r="I105" i="5"/>
  <c r="O105" i="8"/>
  <c r="D105" i="5"/>
  <c r="J105" i="5"/>
  <c r="C105" i="5"/>
  <c r="H105" i="5"/>
  <c r="E105" i="5"/>
  <c r="O117" i="8"/>
  <c r="F105" i="5"/>
  <c r="B105" i="5"/>
  <c r="N105" i="5"/>
  <c r="G105" i="5"/>
  <c r="I90" i="5"/>
  <c r="O90" i="8"/>
  <c r="K90" i="5"/>
  <c r="D90" i="5"/>
  <c r="L90" i="5"/>
  <c r="O102" i="8"/>
  <c r="H90" i="5"/>
  <c r="O90" i="5"/>
  <c r="N90" i="5"/>
  <c r="G90" i="5"/>
  <c r="J90" i="5"/>
  <c r="E90" i="5"/>
  <c r="F90" i="5"/>
  <c r="I91" i="5"/>
  <c r="O103" i="8"/>
  <c r="K91" i="5"/>
  <c r="M91" i="5"/>
  <c r="F91" i="5"/>
  <c r="J91" i="5"/>
  <c r="O91" i="5"/>
  <c r="H91" i="5"/>
  <c r="N91" i="5"/>
  <c r="L91" i="5"/>
  <c r="E91" i="5"/>
  <c r="D91" i="5"/>
  <c r="O91" i="8"/>
  <c r="G91" i="5"/>
  <c r="B91" i="5"/>
  <c r="A145" i="15"/>
  <c r="F172" i="5"/>
  <c r="D172" i="5"/>
  <c r="N171" i="5"/>
  <c r="O170" i="5"/>
  <c r="I170" i="5"/>
  <c r="O163" i="8"/>
  <c r="B153" i="5"/>
  <c r="M161" i="5"/>
  <c r="F153" i="5"/>
  <c r="E161" i="5"/>
  <c r="B152" i="5"/>
  <c r="M132" i="5"/>
  <c r="B132" i="5"/>
  <c r="L132" i="5"/>
  <c r="D132" i="5"/>
  <c r="H132" i="5"/>
  <c r="O132" i="8"/>
  <c r="K132" i="5"/>
  <c r="C132" i="5"/>
  <c r="F132" i="5"/>
  <c r="J132" i="5"/>
  <c r="N132" i="5"/>
  <c r="I132" i="5"/>
  <c r="O132" i="5"/>
  <c r="E132" i="5"/>
  <c r="G132" i="5"/>
  <c r="O158" i="8"/>
  <c r="E158" i="5"/>
  <c r="F158" i="5"/>
  <c r="N158" i="5"/>
  <c r="O158" i="5"/>
  <c r="C158" i="5"/>
  <c r="K158" i="5"/>
  <c r="G158" i="5"/>
  <c r="H158" i="5"/>
  <c r="B159" i="5"/>
  <c r="J140" i="5"/>
  <c r="D140" i="5"/>
  <c r="O140" i="8"/>
  <c r="N140" i="5"/>
  <c r="K140" i="5"/>
  <c r="C140" i="5"/>
  <c r="F140" i="5"/>
  <c r="O140" i="5"/>
  <c r="M140" i="5"/>
  <c r="L140" i="5"/>
  <c r="G140" i="5"/>
  <c r="E140" i="5"/>
  <c r="H140" i="5"/>
  <c r="O154" i="8"/>
  <c r="G154" i="5"/>
  <c r="O154" i="5"/>
  <c r="I154" i="5"/>
  <c r="L154" i="5"/>
  <c r="D154" i="5"/>
  <c r="L134" i="5"/>
  <c r="G134" i="5"/>
  <c r="N134" i="5"/>
  <c r="K134" i="5"/>
  <c r="J134" i="5"/>
  <c r="C134" i="5"/>
  <c r="E134" i="5"/>
  <c r="F134" i="5"/>
  <c r="I134" i="5"/>
  <c r="H134" i="5"/>
  <c r="B134" i="5"/>
  <c r="M134" i="5"/>
  <c r="D134" i="5"/>
  <c r="O134" i="8"/>
  <c r="O134" i="5"/>
  <c r="B104" i="5"/>
  <c r="M172" i="5"/>
  <c r="I172" i="5"/>
  <c r="G129" i="5"/>
  <c r="O129" i="5"/>
  <c r="M129" i="5"/>
  <c r="F129" i="5"/>
  <c r="J129" i="5"/>
  <c r="N129" i="5"/>
  <c r="H129" i="5"/>
  <c r="C129" i="5"/>
  <c r="K129" i="5"/>
  <c r="L129" i="5"/>
  <c r="B129" i="5"/>
  <c r="D129" i="5"/>
  <c r="O129" i="8"/>
  <c r="I129" i="5"/>
  <c r="E129" i="5"/>
  <c r="A136" i="12"/>
  <c r="A136" i="16" s="1"/>
  <c r="A136" i="15"/>
  <c r="M136" i="5"/>
  <c r="B160" i="5"/>
  <c r="D144" i="5"/>
  <c r="L141" i="5"/>
  <c r="O85" i="8"/>
  <c r="D85" i="5"/>
  <c r="J85" i="5"/>
  <c r="L85" i="5"/>
  <c r="G85" i="5"/>
  <c r="M85" i="5"/>
  <c r="E85" i="5"/>
  <c r="F85" i="5"/>
  <c r="B85" i="5"/>
  <c r="N85" i="5"/>
  <c r="I85" i="5"/>
  <c r="O85" i="5"/>
  <c r="C85" i="5"/>
  <c r="K85" i="5"/>
  <c r="H85" i="5"/>
  <c r="D94" i="5"/>
  <c r="E172" i="5"/>
  <c r="H172" i="5"/>
  <c r="D159" i="5"/>
  <c r="D148" i="5"/>
  <c r="O148" i="8"/>
  <c r="E148" i="5"/>
  <c r="M148" i="5"/>
  <c r="B148" i="5"/>
  <c r="J148" i="5"/>
  <c r="I148" i="5"/>
  <c r="K148" i="5"/>
  <c r="C148" i="5"/>
  <c r="O148" i="5"/>
  <c r="L148" i="5"/>
  <c r="N148" i="5"/>
  <c r="O131" i="5"/>
  <c r="N131" i="5"/>
  <c r="K131" i="5"/>
  <c r="J131" i="5"/>
  <c r="G131" i="5"/>
  <c r="E131" i="5"/>
  <c r="L131" i="5"/>
  <c r="C131" i="5"/>
  <c r="M131" i="5"/>
  <c r="O131" i="8"/>
  <c r="F131" i="5"/>
  <c r="B131" i="5"/>
  <c r="H131" i="5"/>
  <c r="I131" i="5"/>
  <c r="D131" i="5"/>
  <c r="G148" i="5"/>
  <c r="D153" i="5"/>
  <c r="J145" i="5"/>
  <c r="N136" i="5"/>
  <c r="O100" i="5"/>
  <c r="B100" i="5"/>
  <c r="I100" i="5"/>
  <c r="D100" i="5"/>
  <c r="N100" i="5"/>
  <c r="C100" i="5"/>
  <c r="O100" i="8"/>
  <c r="L100" i="5"/>
  <c r="M100" i="5"/>
  <c r="K100" i="5"/>
  <c r="E100" i="5"/>
  <c r="G100" i="5"/>
  <c r="J100" i="5"/>
  <c r="H100" i="5"/>
  <c r="L93" i="5"/>
  <c r="G93" i="5"/>
  <c r="H93" i="5"/>
  <c r="M93" i="5"/>
  <c r="I93" i="5"/>
  <c r="F93" i="5"/>
  <c r="O93" i="5"/>
  <c r="O93" i="8"/>
  <c r="J93" i="5"/>
  <c r="C93" i="5"/>
  <c r="D93" i="5"/>
  <c r="K93" i="5"/>
  <c r="B93" i="5"/>
  <c r="N93" i="5"/>
  <c r="M90" i="5"/>
  <c r="E154" i="5"/>
  <c r="L104" i="5"/>
  <c r="F104" i="5"/>
  <c r="H104" i="5"/>
  <c r="O116" i="8"/>
  <c r="I104" i="5"/>
  <c r="G104" i="5"/>
  <c r="O104" i="8"/>
  <c r="O104" i="5"/>
  <c r="J104" i="5"/>
  <c r="C104" i="5"/>
  <c r="K104" i="5"/>
  <c r="M104" i="5"/>
  <c r="N104" i="5"/>
  <c r="O171" i="5"/>
  <c r="F170" i="5"/>
  <c r="B163" i="5"/>
  <c r="D163" i="5"/>
  <c r="G149" i="5"/>
  <c r="O149" i="5"/>
  <c r="D149" i="5"/>
  <c r="N149" i="5"/>
  <c r="I149" i="5"/>
  <c r="F149" i="5"/>
  <c r="O149" i="8"/>
  <c r="E149" i="5"/>
  <c r="B149" i="5"/>
  <c r="M149" i="5"/>
  <c r="K149" i="5"/>
  <c r="C149" i="5"/>
  <c r="J149" i="5"/>
  <c r="F161" i="5"/>
  <c r="J161" i="5"/>
  <c r="K161" i="5"/>
  <c r="O161" i="5"/>
  <c r="G161" i="5"/>
  <c r="B161" i="5"/>
  <c r="L159" i="5"/>
  <c r="O156" i="5"/>
  <c r="H156" i="5"/>
  <c r="C156" i="5"/>
  <c r="J156" i="5"/>
  <c r="O156" i="8"/>
  <c r="E156" i="5"/>
  <c r="B156" i="5"/>
  <c r="C152" i="5"/>
  <c r="O152" i="8"/>
  <c r="O152" i="5"/>
  <c r="G152" i="5"/>
  <c r="H152" i="5"/>
  <c r="L152" i="5"/>
  <c r="C154" i="5"/>
  <c r="I159" i="5"/>
  <c r="M156" i="5"/>
  <c r="H148" i="5"/>
  <c r="I146" i="5"/>
  <c r="B146" i="5"/>
  <c r="C146" i="5"/>
  <c r="M146" i="5"/>
  <c r="O146" i="8"/>
  <c r="H146" i="5"/>
  <c r="O146" i="5"/>
  <c r="F146" i="5"/>
  <c r="G146" i="5"/>
  <c r="J146" i="5"/>
  <c r="L146" i="5"/>
  <c r="D146" i="5"/>
  <c r="K130" i="5"/>
  <c r="E130" i="5"/>
  <c r="M130" i="5"/>
  <c r="I130" i="5"/>
  <c r="O130" i="5"/>
  <c r="F130" i="5"/>
  <c r="N130" i="5"/>
  <c r="J130" i="5"/>
  <c r="B130" i="5"/>
  <c r="C130" i="5"/>
  <c r="O130" i="8"/>
  <c r="D130" i="5"/>
  <c r="G130" i="5"/>
  <c r="L130" i="5"/>
  <c r="H130" i="5"/>
  <c r="H154" i="5"/>
  <c r="J159" i="5"/>
  <c r="K146" i="5"/>
  <c r="B155" i="5"/>
  <c r="J155" i="5"/>
  <c r="O155" i="8"/>
  <c r="K155" i="5"/>
  <c r="L155" i="5"/>
  <c r="O155" i="5"/>
  <c r="D155" i="5"/>
  <c r="C155" i="5"/>
  <c r="E146" i="5"/>
  <c r="B142" i="5"/>
  <c r="J142" i="5"/>
  <c r="D142" i="5"/>
  <c r="L142" i="5"/>
  <c r="F142" i="5"/>
  <c r="G142" i="5"/>
  <c r="O142" i="8"/>
  <c r="I142" i="5"/>
  <c r="M142" i="5"/>
  <c r="N142" i="5"/>
  <c r="O142" i="5"/>
  <c r="E142" i="5"/>
  <c r="K95" i="5"/>
  <c r="L95" i="5"/>
  <c r="I95" i="5"/>
  <c r="G95" i="5"/>
  <c r="H95" i="5"/>
  <c r="N95" i="5"/>
  <c r="O95" i="5"/>
  <c r="B95" i="5"/>
  <c r="J95" i="5"/>
  <c r="C95" i="5"/>
  <c r="F95" i="5"/>
  <c r="M95" i="5"/>
  <c r="E95" i="5"/>
  <c r="O95" i="8"/>
  <c r="A151" i="12"/>
  <c r="A151" i="16" s="1"/>
  <c r="A151" i="15"/>
  <c r="A152" i="15"/>
  <c r="A152" i="12"/>
  <c r="A152" i="16" s="1"/>
  <c r="C64" i="16"/>
  <c r="AB64" i="16"/>
  <c r="AC64" i="16"/>
  <c r="Z64" i="16"/>
  <c r="K64" i="16"/>
  <c r="N64" i="16"/>
  <c r="I64" i="16"/>
  <c r="J64" i="16"/>
  <c r="Q64" i="16"/>
  <c r="V64" i="16"/>
  <c r="L64" i="16"/>
  <c r="F64" i="16"/>
  <c r="S64" i="16"/>
  <c r="G64" i="16"/>
  <c r="AA64" i="16"/>
  <c r="R64" i="16"/>
  <c r="B64" i="16"/>
  <c r="W64" i="16"/>
  <c r="Y64" i="16"/>
  <c r="H64" i="16"/>
  <c r="T64" i="16"/>
  <c r="O64" i="16"/>
  <c r="D64" i="16"/>
  <c r="X64" i="16"/>
  <c r="W67" i="16"/>
  <c r="A150" i="15"/>
  <c r="A150" i="12"/>
  <c r="A150" i="16" s="1"/>
  <c r="A112" i="15"/>
  <c r="A112" i="12"/>
  <c r="A112" i="16" s="1"/>
  <c r="A118" i="15"/>
  <c r="A118" i="12"/>
  <c r="A118" i="16" s="1"/>
  <c r="A147" i="15"/>
  <c r="A147" i="12"/>
  <c r="A147" i="16" s="1"/>
  <c r="Q84" i="16"/>
  <c r="E64" i="16"/>
  <c r="G80" i="16"/>
  <c r="B80" i="16"/>
  <c r="AC80" i="16"/>
  <c r="Q80" i="16"/>
  <c r="X80" i="16"/>
  <c r="P80" i="16"/>
  <c r="R80" i="16"/>
  <c r="W80" i="16"/>
  <c r="U80" i="16"/>
  <c r="K80" i="16"/>
  <c r="M80" i="16"/>
  <c r="O80" i="16"/>
  <c r="J80" i="16"/>
  <c r="T80" i="16"/>
  <c r="AA80" i="16"/>
  <c r="Z80" i="16"/>
  <c r="D80" i="16"/>
  <c r="S80" i="16"/>
  <c r="I80" i="16"/>
  <c r="AB80" i="16"/>
  <c r="F80" i="16"/>
  <c r="V80" i="16"/>
  <c r="E80" i="16"/>
  <c r="L80" i="16"/>
  <c r="N80" i="16"/>
  <c r="Y80" i="16"/>
  <c r="A153" i="15"/>
  <c r="A153" i="12"/>
  <c r="A153" i="16" s="1"/>
  <c r="M64" i="16"/>
  <c r="Q67" i="16"/>
  <c r="M67" i="16"/>
  <c r="AA67" i="16"/>
  <c r="X67" i="16"/>
  <c r="V67" i="16"/>
  <c r="D67" i="16"/>
  <c r="N67" i="16"/>
  <c r="L67" i="16"/>
  <c r="J67" i="16"/>
  <c r="F67" i="16"/>
  <c r="E67" i="16"/>
  <c r="Y67" i="16"/>
  <c r="C67" i="16"/>
  <c r="H67" i="16"/>
  <c r="U67" i="16"/>
  <c r="AB67" i="16"/>
  <c r="Z67" i="16"/>
  <c r="S67" i="16"/>
  <c r="P67" i="16"/>
  <c r="B67" i="16"/>
  <c r="I67" i="16"/>
  <c r="AC67" i="16"/>
  <c r="T67" i="16"/>
  <c r="K67" i="16"/>
  <c r="Q72" i="16"/>
  <c r="J72" i="16"/>
  <c r="C72" i="16"/>
  <c r="X72" i="16"/>
  <c r="Y72" i="16"/>
  <c r="G72" i="16"/>
  <c r="T72" i="16"/>
  <c r="U72" i="16"/>
  <c r="K72" i="16"/>
  <c r="Z72" i="16"/>
  <c r="AB72" i="16"/>
  <c r="AA72" i="16"/>
  <c r="D72" i="16"/>
  <c r="O72" i="16"/>
  <c r="E72" i="16"/>
  <c r="P72" i="16"/>
  <c r="S72" i="16"/>
  <c r="R72" i="16"/>
  <c r="B72" i="16"/>
  <c r="L72" i="16"/>
  <c r="N72" i="16"/>
  <c r="M72" i="16"/>
  <c r="H72" i="16"/>
  <c r="F72" i="16"/>
  <c r="V72" i="16"/>
  <c r="I72" i="16"/>
  <c r="W72" i="16"/>
  <c r="AC72" i="16"/>
  <c r="O84" i="16"/>
  <c r="G84" i="16"/>
  <c r="S84" i="16"/>
  <c r="AB84" i="16"/>
  <c r="E84" i="16"/>
  <c r="T84" i="16"/>
  <c r="I84" i="16"/>
  <c r="AA84" i="16"/>
  <c r="U84" i="16"/>
  <c r="P84" i="16"/>
  <c r="W84" i="16"/>
  <c r="M84" i="16"/>
  <c r="J84" i="16"/>
  <c r="AC84" i="16"/>
  <c r="X84" i="16"/>
  <c r="V84" i="16"/>
  <c r="D84" i="16"/>
  <c r="B84" i="16"/>
  <c r="H84" i="16"/>
  <c r="C84" i="16"/>
  <c r="L84" i="16"/>
  <c r="R84" i="16"/>
  <c r="K84" i="16"/>
  <c r="Z84" i="16"/>
  <c r="A139" i="12"/>
  <c r="A139" i="16" s="1"/>
  <c r="A139" i="15"/>
  <c r="H80" i="16"/>
  <c r="U64" i="16"/>
  <c r="AC86" i="16"/>
  <c r="AA86" i="16"/>
  <c r="S86" i="16"/>
  <c r="K86" i="16"/>
  <c r="T86" i="16"/>
  <c r="V86" i="16"/>
  <c r="O86" i="16"/>
  <c r="R86" i="16"/>
  <c r="F86" i="16"/>
  <c r="C86" i="16"/>
  <c r="I86" i="16"/>
  <c r="L86" i="16"/>
  <c r="Q86" i="16"/>
  <c r="B86" i="16"/>
  <c r="G86" i="16"/>
  <c r="Z86" i="16"/>
  <c r="Y86" i="16"/>
  <c r="AB86" i="16"/>
  <c r="N86" i="16"/>
  <c r="D86" i="16"/>
  <c r="W86" i="16"/>
  <c r="M86" i="16"/>
  <c r="H86" i="16"/>
  <c r="U86" i="16"/>
  <c r="J86" i="16"/>
  <c r="P86" i="16"/>
  <c r="F84" i="16"/>
  <c r="G67" i="16"/>
  <c r="F74" i="16"/>
  <c r="Q74" i="16"/>
  <c r="N74" i="16"/>
  <c r="J74" i="16"/>
  <c r="D74" i="16"/>
  <c r="B74" i="16"/>
  <c r="C74" i="16"/>
  <c r="I74" i="16"/>
  <c r="L74" i="16"/>
  <c r="Y74" i="16"/>
  <c r="AB74" i="16"/>
  <c r="R74" i="16"/>
  <c r="H74" i="16"/>
  <c r="W74" i="16"/>
  <c r="X74" i="16"/>
  <c r="K74" i="16"/>
  <c r="G74" i="16"/>
  <c r="V74" i="16"/>
  <c r="M74" i="16"/>
  <c r="T74" i="16"/>
  <c r="U74" i="16"/>
  <c r="AC74" i="16"/>
  <c r="O74" i="16"/>
  <c r="AA74" i="16"/>
  <c r="S74" i="16"/>
  <c r="Z74" i="16"/>
  <c r="E74" i="16"/>
  <c r="N84" i="16"/>
  <c r="O67" i="16"/>
</calcChain>
</file>

<file path=xl/sharedStrings.xml><?xml version="1.0" encoding="utf-8"?>
<sst xmlns="http://schemas.openxmlformats.org/spreadsheetml/2006/main" count="1734" uniqueCount="88">
  <si>
    <t>Região</t>
  </si>
  <si>
    <t>CO</t>
  </si>
  <si>
    <t>N</t>
  </si>
  <si>
    <t>NE</t>
  </si>
  <si>
    <t>S</t>
  </si>
  <si>
    <t>SE</t>
  </si>
  <si>
    <t>Total</t>
  </si>
  <si>
    <t>Setor</t>
  </si>
  <si>
    <t>Indústria</t>
  </si>
  <si>
    <t>Comércio</t>
  </si>
  <si>
    <t>Serviços</t>
  </si>
  <si>
    <t>Demais</t>
  </si>
  <si>
    <t>Mês</t>
  </si>
  <si>
    <t>Natureza Jurídica</t>
  </si>
  <si>
    <t>MEI</t>
  </si>
  <si>
    <t>Empresa Individual</t>
  </si>
  <si>
    <t>Sociedades Limitadas</t>
  </si>
  <si>
    <t>Indicador Serasa Experian de Nascimento de Empresas - Acumulado no Ano</t>
  </si>
  <si>
    <t>Indicador Serasa Experian de Nascimento de Empresas - Quantidade Mensal</t>
  </si>
  <si>
    <t>Indicador Serasa Experian de Nascimento de Empresas - Participações Mensais</t>
  </si>
  <si>
    <t>Indicador Serasa Experian de Nascimento de Empresas - Participações Acumuladas Anuais</t>
  </si>
  <si>
    <t>n.d.</t>
  </si>
  <si>
    <t>Indicador Serasa Experian de Nascimento de Empresas - Variação Mensal</t>
  </si>
  <si>
    <t>Indicador Serasa Experian de Nascimento de Empresas - Variação Anual (mês vs. mesmo mês ano anterior)</t>
  </si>
  <si>
    <t>Indicador Serasa Experian de Nascimento de Empresas - Variação Acumulada Anual</t>
  </si>
  <si>
    <t>Indicador Serasa Experian de Nascimento de Empresas - Variação Acumulada em 12 Meses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</si>
  <si>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</si>
  <si>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</si>
  <si>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</si>
  <si>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</si>
  <si>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</si>
  <si>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</si>
  <si>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</si>
  <si>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</si>
  <si>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</si>
  <si>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</si>
  <si>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</si>
  <si>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</si>
  <si>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</si>
  <si>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</si>
  <si>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</si>
  <si>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</si>
  <si>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</si>
  <si>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</si>
  <si>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</si>
  <si>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</si>
  <si>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</si>
  <si>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</si>
  <si>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</si>
  <si>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</si>
  <si>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SP</t>
  </si>
  <si>
    <t>TO</t>
  </si>
  <si>
    <t>Indicador de Nascimento de Empresas por Unidades da Federação - Quantidades</t>
  </si>
  <si>
    <t>Indicador de Nascimento de Empresas por Unidades da Federação - Participação mensal</t>
  </si>
  <si>
    <t>n.d</t>
  </si>
  <si>
    <t>fev-16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</si>
  <si>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</si>
  <si>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</si>
  <si>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</si>
  <si>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</si>
  <si>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</si>
  <si>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</si>
  <si>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</si>
  <si>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</si>
  <si>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</si>
  <si>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</si>
  <si>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</si>
  <si>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</si>
  <si>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</si>
  <si>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</si>
  <si>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</si>
  <si>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</si>
  <si>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</si>
  <si>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</si>
  <si>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</si>
  <si>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</si>
  <si>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Rondonia</t>
  </si>
  <si>
    <t>Roraima</t>
  </si>
  <si>
    <t>Rio Grande do Sul</t>
  </si>
  <si>
    <t>Santa Catarina</t>
  </si>
  <si>
    <t>Sergipe</t>
  </si>
  <si>
    <t>São Paulo</t>
  </si>
  <si>
    <t>Tocantins</t>
  </si>
  <si>
    <t>Brasil</t>
  </si>
  <si>
    <t>Indicador de Nascimento de Empresas por Unidades da Federação -Variação Anual</t>
  </si>
  <si>
    <t>Indicador de Nascimento de Empresas por Unidades da Federação - Participação Acumulada Anual</t>
  </si>
  <si>
    <t>Indicador de Nascimento de Empresas por Unidades da Federação - Variação Mensal</t>
  </si>
  <si>
    <t xml:space="preserve">Indicador de Nascimento de Empresas por Unidades da Federação - Variação acumulada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</si>
</sst>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416]mmm\-yy;@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[$-409]mmm\-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26478D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6478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2" fillId="0" borderId="0" xfId="0" applyFont="1"/>
    <xf numFmtId="3" fontId="2" fillId="0" borderId="0" xfId="0" applyNumberFormat="1" applyFont="1"/>
    <xf numFmtId="0" fontId="2" fillId="0" borderId="6" xfId="0" applyFont="1" applyBorder="1"/>
    <xf numFmtId="0" fontId="3" fillId="2" borderId="0" xfId="0" applyFont="1" applyFill="1"/>
    <xf numFmtId="164" fontId="3" fillId="2" borderId="3" xfId="0" applyNumberFormat="1" applyFont="1" applyFill="1" applyBorder="1" applyAlignment="1">
      <alignment horizontal="center"/>
    </xf>
    <xf numFmtId="167" fontId="3" fillId="2" borderId="3" xfId="2" applyNumberFormat="1" applyFont="1" applyFill="1" applyBorder="1" applyAlignment="1">
      <alignment horizontal="center"/>
    </xf>
    <xf numFmtId="167" fontId="3" fillId="2" borderId="6" xfId="2" applyNumberFormat="1" applyFont="1" applyFill="1" applyBorder="1" applyAlignment="1">
      <alignment horizontal="center"/>
    </xf>
    <xf numFmtId="167" fontId="3" fillId="2" borderId="7" xfId="2" applyNumberFormat="1" applyFont="1" applyFill="1" applyBorder="1" applyAlignment="1">
      <alignment horizontal="center"/>
    </xf>
    <xf numFmtId="167" fontId="3" fillId="2" borderId="0" xfId="0" applyNumberFormat="1" applyFont="1" applyFill="1"/>
    <xf numFmtId="164" fontId="3" fillId="2" borderId="4" xfId="0" applyNumberFormat="1" applyFont="1" applyFill="1" applyBorder="1" applyAlignment="1">
      <alignment horizontal="center"/>
    </xf>
    <xf numFmtId="167" fontId="3" fillId="2" borderId="4" xfId="0" applyNumberFormat="1" applyFont="1" applyFill="1" applyBorder="1"/>
    <xf numFmtId="167" fontId="3" fillId="2" borderId="4" xfId="2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167" fontId="3" fillId="2" borderId="8" xfId="2" applyNumberFormat="1" applyFont="1" applyFill="1" applyBorder="1" applyAlignment="1">
      <alignment horizontal="center"/>
    </xf>
    <xf numFmtId="167" fontId="3" fillId="2" borderId="4" xfId="2" applyNumberFormat="1" applyFont="1" applyFill="1" applyBorder="1" applyAlignment="1">
      <alignment horizontal="center" vertical="center"/>
    </xf>
    <xf numFmtId="167" fontId="3" fillId="2" borderId="0" xfId="2" applyNumberFormat="1" applyFont="1" applyFill="1" applyAlignment="1">
      <alignment horizontal="center" vertical="center"/>
    </xf>
    <xf numFmtId="167" fontId="3" fillId="2" borderId="8" xfId="2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7" fontId="3" fillId="2" borderId="8" xfId="0" applyNumberFormat="1" applyFont="1" applyFill="1" applyBorder="1"/>
    <xf numFmtId="167" fontId="3" fillId="2" borderId="11" xfId="2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7" fontId="3" fillId="2" borderId="3" xfId="0" applyNumberFormat="1" applyFont="1" applyFill="1" applyBorder="1"/>
    <xf numFmtId="167" fontId="3" fillId="2" borderId="6" xfId="0" applyNumberFormat="1" applyFont="1" applyFill="1" applyBorder="1"/>
    <xf numFmtId="167" fontId="5" fillId="2" borderId="6" xfId="0" applyNumberFormat="1" applyFont="1" applyFill="1" applyBorder="1"/>
    <xf numFmtId="167" fontId="3" fillId="2" borderId="7" xfId="0" applyNumberFormat="1" applyFont="1" applyFill="1" applyBorder="1"/>
    <xf numFmtId="167" fontId="3" fillId="2" borderId="2" xfId="2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6" fontId="3" fillId="2" borderId="3" xfId="0" applyNumberFormat="1" applyFont="1" applyFill="1" applyBorder="1"/>
    <xf numFmtId="164" fontId="3" fillId="2" borderId="12" xfId="0" applyNumberFormat="1" applyFont="1" applyFill="1" applyBorder="1" applyAlignment="1">
      <alignment horizontal="center"/>
    </xf>
    <xf numFmtId="167" fontId="3" fillId="2" borderId="5" xfId="0" applyNumberFormat="1" applyFont="1" applyFill="1" applyBorder="1"/>
    <xf numFmtId="167" fontId="3" fillId="2" borderId="9" xfId="0" applyNumberFormat="1" applyFont="1" applyFill="1" applyBorder="1"/>
    <xf numFmtId="167" fontId="5" fillId="2" borderId="9" xfId="0" applyNumberFormat="1" applyFont="1" applyFill="1" applyBorder="1"/>
    <xf numFmtId="167" fontId="3" fillId="2" borderId="10" xfId="0" applyNumberFormat="1" applyFont="1" applyFill="1" applyBorder="1"/>
    <xf numFmtId="167" fontId="3" fillId="2" borderId="12" xfId="2" applyNumberFormat="1" applyFont="1" applyFill="1" applyBorder="1" applyAlignment="1">
      <alignment horizontal="center"/>
    </xf>
    <xf numFmtId="0" fontId="6" fillId="3" borderId="0" xfId="0" applyFont="1" applyFill="1"/>
    <xf numFmtId="0" fontId="6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/>
    </xf>
    <xf numFmtId="167" fontId="3" fillId="2" borderId="5" xfId="2" applyNumberFormat="1" applyFont="1" applyFill="1" applyBorder="1" applyAlignment="1">
      <alignment horizontal="center"/>
    </xf>
    <xf numFmtId="167" fontId="3" fillId="2" borderId="9" xfId="2" applyNumberFormat="1" applyFont="1" applyFill="1" applyBorder="1" applyAlignment="1">
      <alignment horizontal="center"/>
    </xf>
    <xf numFmtId="167" fontId="3" fillId="2" borderId="10" xfId="2" applyNumberFormat="1" applyFont="1" applyFill="1" applyBorder="1" applyAlignment="1">
      <alignment horizontal="center"/>
    </xf>
    <xf numFmtId="167" fontId="3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3" fillId="2" borderId="8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3" fillId="2" borderId="8" xfId="1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center"/>
    </xf>
    <xf numFmtId="165" fontId="3" fillId="2" borderId="10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5" fontId="3" fillId="2" borderId="11" xfId="1" applyNumberFormat="1" applyFont="1" applyFill="1" applyBorder="1" applyAlignment="1">
      <alignment horizontal="center"/>
    </xf>
    <xf numFmtId="165" fontId="3" fillId="2" borderId="12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65" fontId="3" fillId="2" borderId="7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 vertical="center"/>
    </xf>
    <xf numFmtId="165" fontId="3" fillId="2" borderId="9" xfId="1" applyNumberFormat="1" applyFont="1" applyFill="1" applyBorder="1" applyAlignment="1">
      <alignment horizontal="center" vertical="center"/>
    </xf>
    <xf numFmtId="165" fontId="3" fillId="2" borderId="10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11" xfId="1" applyNumberFormat="1" applyFont="1" applyFill="1" applyBorder="1" applyAlignment="1">
      <alignment horizontal="center" vertical="center"/>
    </xf>
    <xf numFmtId="165" fontId="3" fillId="2" borderId="12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7" fontId="3" fillId="2" borderId="3" xfId="2" applyNumberFormat="1" applyFont="1" applyFill="1" applyBorder="1" applyAlignment="1">
      <alignment horizontal="center" vertical="center"/>
    </xf>
    <xf numFmtId="167" fontId="3" fillId="2" borderId="6" xfId="2" applyNumberFormat="1" applyFont="1" applyFill="1" applyBorder="1" applyAlignment="1">
      <alignment horizontal="center" vertical="center"/>
    </xf>
    <xf numFmtId="167" fontId="3" fillId="2" borderId="7" xfId="2" applyNumberFormat="1" applyFont="1" applyFill="1" applyBorder="1" applyAlignment="1">
      <alignment horizontal="center" vertical="center"/>
    </xf>
    <xf numFmtId="167" fontId="3" fillId="2" borderId="5" xfId="2" applyNumberFormat="1" applyFont="1" applyFill="1" applyBorder="1" applyAlignment="1">
      <alignment horizontal="center" vertical="center"/>
    </xf>
    <xf numFmtId="167" fontId="3" fillId="2" borderId="9" xfId="2" applyNumberFormat="1" applyFont="1" applyFill="1" applyBorder="1" applyAlignment="1">
      <alignment horizontal="center" vertical="center"/>
    </xf>
    <xf numFmtId="167" fontId="3" fillId="2" borderId="10" xfId="2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7" fillId="0" borderId="0" xfId="0" applyFont="1"/>
    <xf numFmtId="3" fontId="7" fillId="0" borderId="3" xfId="0" applyNumberFormat="1" applyFont="1" applyBorder="1"/>
    <xf numFmtId="3" fontId="7" fillId="0" borderId="6" xfId="0" applyNumberFormat="1" applyFont="1" applyBorder="1"/>
    <xf numFmtId="3" fontId="7" fillId="0" borderId="7" xfId="0" applyNumberFormat="1" applyFont="1" applyBorder="1"/>
    <xf numFmtId="3" fontId="7" fillId="0" borderId="4" xfId="0" applyNumberFormat="1" applyFont="1" applyBorder="1"/>
    <xf numFmtId="3" fontId="7" fillId="0" borderId="0" xfId="0" applyNumberFormat="1" applyFont="1"/>
    <xf numFmtId="3" fontId="7" fillId="0" borderId="8" xfId="0" applyNumberFormat="1" applyFont="1" applyBorder="1"/>
    <xf numFmtId="3" fontId="7" fillId="0" borderId="5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3" xfId="0" applyNumberFormat="1" applyFont="1" applyBorder="1"/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7" xfId="1" applyNumberFormat="1" applyFont="1" applyBorder="1"/>
    <xf numFmtId="165" fontId="7" fillId="0" borderId="0" xfId="1" applyNumberFormat="1" applyFont="1"/>
    <xf numFmtId="165" fontId="7" fillId="0" borderId="4" xfId="1" applyNumberFormat="1" applyFont="1" applyBorder="1"/>
    <xf numFmtId="165" fontId="7" fillId="0" borderId="8" xfId="1" applyNumberFormat="1" applyFont="1" applyBorder="1"/>
    <xf numFmtId="165" fontId="7" fillId="0" borderId="0" xfId="0" applyNumberFormat="1" applyFont="1"/>
    <xf numFmtId="165" fontId="7" fillId="0" borderId="5" xfId="1" applyNumberFormat="1" applyFont="1" applyBorder="1"/>
    <xf numFmtId="165" fontId="7" fillId="0" borderId="9" xfId="1" applyNumberFormat="1" applyFont="1" applyBorder="1"/>
    <xf numFmtId="165" fontId="7" fillId="0" borderId="10" xfId="1" applyNumberFormat="1" applyFont="1" applyBorder="1"/>
    <xf numFmtId="0" fontId="7" fillId="0" borderId="0" xfId="0" applyFont="1" applyAlignment="1">
      <alignment horizontal="center" vertical="center"/>
    </xf>
    <xf numFmtId="168" fontId="7" fillId="0" borderId="3" xfId="0" applyNumberFormat="1" applyFont="1" applyBorder="1" applyAlignment="1">
      <alignment horizontal="center" vertical="center"/>
    </xf>
    <xf numFmtId="165" fontId="7" fillId="0" borderId="3" xfId="1" applyNumberFormat="1" applyFont="1" applyBorder="1" applyAlignment="1">
      <alignment horizontal="center" vertical="center"/>
    </xf>
    <xf numFmtId="165" fontId="7" fillId="0" borderId="6" xfId="1" applyNumberFormat="1" applyFont="1" applyBorder="1" applyAlignment="1">
      <alignment horizontal="center" vertical="center"/>
    </xf>
    <xf numFmtId="165" fontId="7" fillId="0" borderId="7" xfId="1" applyNumberFormat="1" applyFont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8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8" xfId="1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5" xfId="1" applyNumberFormat="1" applyFont="1" applyBorder="1" applyAlignment="1">
      <alignment horizontal="center" vertical="center"/>
    </xf>
    <xf numFmtId="165" fontId="7" fillId="0" borderId="9" xfId="1" applyNumberFormat="1" applyFont="1" applyBorder="1" applyAlignment="1">
      <alignment horizontal="center" vertical="center"/>
    </xf>
    <xf numFmtId="165" fontId="7" fillId="0" borderId="10" xfId="1" applyNumberFormat="1" applyFont="1" applyBorder="1" applyAlignment="1">
      <alignment horizontal="center" vertical="center"/>
    </xf>
    <xf numFmtId="168" fontId="7" fillId="0" borderId="7" xfId="0" applyNumberFormat="1" applyFont="1" applyBorder="1" applyAlignment="1">
      <alignment horizontal="center" vertical="center"/>
    </xf>
    <xf numFmtId="168" fontId="7" fillId="0" borderId="8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68" fontId="7" fillId="0" borderId="15" xfId="0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5" fontId="7" fillId="0" borderId="15" xfId="1" applyNumberFormat="1" applyFont="1" applyBorder="1" applyAlignment="1">
      <alignment horizontal="center" vertical="center"/>
    </xf>
    <xf numFmtId="165" fontId="7" fillId="0" borderId="13" xfId="1" applyNumberFormat="1" applyFont="1" applyBorder="1" applyAlignment="1">
      <alignment horizontal="center" vertical="center"/>
    </xf>
    <xf numFmtId="168" fontId="7" fillId="0" borderId="9" xfId="0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9" fillId="0" borderId="0" xfId="0" applyFont="1"/>
    <xf numFmtId="3" fontId="7" fillId="0" borderId="3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168" fontId="7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0" borderId="6" xfId="0" applyFont="1" applyBorder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11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/>
    </xf>
    <xf numFmtId="168" fontId="7" fillId="0" borderId="13" xfId="0" applyNumberFormat="1" applyFont="1" applyBorder="1" applyAlignment="1">
      <alignment horizontal="center" vertical="center"/>
    </xf>
    <xf numFmtId="165" fontId="7" fillId="0" borderId="5" xfId="1" applyNumberFormat="1" applyFont="1" applyBorder="1" applyAlignment="1">
      <alignment horizontal="right" vertical="center"/>
    </xf>
    <xf numFmtId="165" fontId="7" fillId="0" borderId="9" xfId="1" applyNumberFormat="1" applyFont="1" applyBorder="1" applyAlignment="1">
      <alignment horizontal="right" vertical="center"/>
    </xf>
    <xf numFmtId="165" fontId="7" fillId="0" borderId="10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26478D"/>
      <color rgb="FF9828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0</xdr:row>
      <xdr:rowOff>619125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935D59-5105-4E2D-8C73-25235C18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3C446-6C73-4450-9686-94504F9B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9D758A-A201-472B-BF3A-59FD3B36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1076325</xdr:colOff>
      <xdr:row>1</xdr:row>
      <xdr:rowOff>18597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22BE84-4B4B-4BFA-AEA0-CC9EA31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9500" cy="501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1076325</xdr:colOff>
      <xdr:row>0</xdr:row>
      <xdr:rowOff>504371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C030A-1D6B-4DC1-94A0-AE22141F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9500" cy="501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97FBEA-17F4-49C0-995A-2114CBA0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1107831</xdr:colOff>
      <xdr:row>1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7B06A-A2E3-4726-AEAC-EBA14C30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83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3D51AC-DADF-4F56-B6E3-FCE104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10107</xdr:colOff>
      <xdr:row>0</xdr:row>
      <xdr:rowOff>540115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07D30B-8E65-4063-9DFE-B1A64FF5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3325" cy="540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5140C4-A13D-412A-8219-72B3E319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1191591</xdr:colOff>
      <xdr:row>0</xdr:row>
      <xdr:rowOff>554713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44C71C-B53E-4FB0-8CDA-1109DDA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4766" cy="554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1112987</xdr:colOff>
      <xdr:row>0</xdr:row>
      <xdr:rowOff>521394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5B2D89-1864-4C73-9293-0B14BC4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16162" cy="518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E0353D-8088-42EE-9252-84E939E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1150779</xdr:colOff>
      <xdr:row>0</xdr:row>
      <xdr:rowOff>532817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E10BE3-AAC3-415D-AF0E-F69E49A6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47604" cy="5328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B616AC-51FB-452E-A8FE-C52F9CF9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84"/>
  <sheetViews>
    <sheetView showGridLines="0" tabSelected="1" zoomScale="90" zoomScaleNormal="90" workbookViewId="0">
      <pane xSplit="1" ySplit="4" topLeftCell="C168" activePane="bottomRight" state="frozen"/>
      <selection pane="topRight" activeCell="B1" sqref="B1"/>
      <selection pane="bottomLeft" activeCell="A5" sqref="A5"/>
      <selection pane="bottomRight" activeCell="C177" sqref="C177"/>
    </sheetView>
  </sheetViews>
  <sheetFormatPr defaultColWidth="9.1796875" defaultRowHeight="14.5" x14ac:dyDescent="0.35"/>
  <cols>
    <col min="1" max="1" width="19.7265625" style="1" customWidth="1"/>
    <col min="2" max="9" width="10.26953125" style="1" customWidth="1"/>
    <col min="10" max="10" width="8.26953125" style="1" customWidth="1"/>
    <col min="11" max="11" width="10.26953125" style="1" customWidth="1"/>
    <col min="12" max="12" width="11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" width="11.453125" style="1" customWidth="1"/>
    <col min="17" max="16384" width="9.1796875" style="1"/>
  </cols>
  <sheetData>
    <row r="1" spans="1:20" ht="49" customHeight="1" x14ac:dyDescent="0.35"/>
    <row r="2" spans="1:20" ht="15" thickBot="1" x14ac:dyDescent="0.4">
      <c r="A2" s="175" t="s">
        <v>18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20" ht="15" thickBot="1" x14ac:dyDescent="0.4">
      <c r="A3" s="37"/>
      <c r="B3" s="172" t="s">
        <v>0</v>
      </c>
      <c r="C3" s="173"/>
      <c r="D3" s="173"/>
      <c r="E3" s="173"/>
      <c r="F3" s="174"/>
      <c r="G3" s="172" t="s">
        <v>7</v>
      </c>
      <c r="H3" s="173"/>
      <c r="I3" s="173"/>
      <c r="J3" s="174"/>
      <c r="K3" s="172" t="s">
        <v>13</v>
      </c>
      <c r="L3" s="173"/>
      <c r="M3" s="173"/>
      <c r="N3" s="174"/>
      <c r="O3" s="37"/>
      <c r="P3" s="5"/>
      <c r="Q3" s="5"/>
      <c r="R3" s="5"/>
      <c r="S3" s="5"/>
      <c r="T3" s="5"/>
    </row>
    <row r="4" spans="1:20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  <c r="T4" s="5"/>
    </row>
    <row r="5" spans="1:20" x14ac:dyDescent="0.35">
      <c r="A5" s="6">
        <v>40179</v>
      </c>
      <c r="B5" s="7">
        <f>'Ufs mensal'!B4+'Ufs mensal'!D4+'Ufs mensal'!E4+'Ufs mensal'!O4+'Ufs mensal'!V4+'Ufs mensal'!W4+'Ufs mensal'!AB4</f>
        <v>2938.5176999554947</v>
      </c>
      <c r="C5" s="8">
        <f>'Ufs mensal'!C4+'Ufs mensal'!F4+'Ufs mensal'!G4+'Ufs mensal'!K4+'Ufs mensal'!P4+'Ufs mensal'!Q4+'Ufs mensal'!R4+'Ufs mensal'!U4+'Ufs mensal'!Z4</f>
        <v>11131.882706023152</v>
      </c>
      <c r="D5" s="8">
        <f>'Ufs mensal'!I4+'Ufs mensal'!L4+'Ufs mensal'!T4+'Ufs mensal'!AA4</f>
        <v>37012.868227068422</v>
      </c>
      <c r="E5" s="8">
        <f>'Ufs mensal'!S4+'Ufs mensal'!X4+'Ufs mensal'!Y4</f>
        <v>15900.100324075238</v>
      </c>
      <c r="F5" s="9">
        <f>'Ufs mensal'!J4+'Ufs mensal'!M4+'Ufs mensal'!N4+'Ufs mensal'!H4</f>
        <v>5740.0101872653613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f>SUM(K5:N5)</f>
        <v>72724</v>
      </c>
      <c r="P5" s="10"/>
      <c r="Q5" s="5"/>
      <c r="R5" s="5"/>
      <c r="S5" s="5"/>
      <c r="T5" s="5"/>
    </row>
    <row r="6" spans="1:20" x14ac:dyDescent="0.35">
      <c r="A6" s="11">
        <v>40210</v>
      </c>
      <c r="B6" s="12">
        <v>6155.1581523175983</v>
      </c>
      <c r="C6" s="10">
        <v>18427.476359076449</v>
      </c>
      <c r="D6" s="10">
        <v>50350.793506630638</v>
      </c>
      <c r="E6" s="10">
        <v>18941.727134259403</v>
      </c>
      <c r="F6" s="10">
        <v>11933.844847715905</v>
      </c>
      <c r="G6" s="13">
        <v>36657</v>
      </c>
      <c r="H6" s="14">
        <v>9273</v>
      </c>
      <c r="I6" s="14">
        <v>56717</v>
      </c>
      <c r="J6" s="15">
        <v>3162</v>
      </c>
      <c r="K6" s="13">
        <v>48818</v>
      </c>
      <c r="L6" s="14">
        <v>21485</v>
      </c>
      <c r="M6" s="14">
        <v>26232</v>
      </c>
      <c r="N6" s="15">
        <v>9274</v>
      </c>
      <c r="O6" s="15">
        <f t="shared" ref="O6:O43" si="0">SUM(K6:N6)</f>
        <v>105809</v>
      </c>
      <c r="P6" s="10"/>
      <c r="Q6" s="5"/>
      <c r="R6" s="5"/>
      <c r="S6" s="5"/>
      <c r="T6" s="5"/>
    </row>
    <row r="7" spans="1:20" x14ac:dyDescent="0.35">
      <c r="A7" s="11">
        <v>40238</v>
      </c>
      <c r="B7" s="12">
        <v>8899.6577651129137</v>
      </c>
      <c r="C7" s="10">
        <v>25979.506659228839</v>
      </c>
      <c r="D7" s="10">
        <v>69310.376044615667</v>
      </c>
      <c r="E7" s="10">
        <v>24370.731752657906</v>
      </c>
      <c r="F7" s="10">
        <v>15293.72777838464</v>
      </c>
      <c r="G7" s="13">
        <v>50570</v>
      </c>
      <c r="H7" s="14">
        <v>12176</v>
      </c>
      <c r="I7" s="14">
        <v>77085</v>
      </c>
      <c r="J7" s="15">
        <v>4023</v>
      </c>
      <c r="K7" s="13">
        <v>65029</v>
      </c>
      <c r="L7" s="14">
        <v>29671</v>
      </c>
      <c r="M7" s="14">
        <v>37042</v>
      </c>
      <c r="N7" s="15">
        <v>12112</v>
      </c>
      <c r="O7" s="15">
        <f t="shared" si="0"/>
        <v>143854</v>
      </c>
      <c r="P7" s="10"/>
      <c r="Q7" s="5"/>
      <c r="R7" s="5"/>
      <c r="S7" s="5"/>
      <c r="T7" s="5"/>
    </row>
    <row r="8" spans="1:20" x14ac:dyDescent="0.35">
      <c r="A8" s="11">
        <v>40269</v>
      </c>
      <c r="B8" s="12">
        <v>7071.0457494737857</v>
      </c>
      <c r="C8" s="10">
        <v>24567.718603820413</v>
      </c>
      <c r="D8" s="10">
        <v>53786.673910318976</v>
      </c>
      <c r="E8" s="10">
        <v>19223.273753093446</v>
      </c>
      <c r="F8" s="10">
        <v>12012.287983293339</v>
      </c>
      <c r="G8" s="13">
        <v>41868</v>
      </c>
      <c r="H8" s="14">
        <v>9995</v>
      </c>
      <c r="I8" s="14">
        <v>61649</v>
      </c>
      <c r="J8" s="15">
        <v>3149</v>
      </c>
      <c r="K8" s="13">
        <v>54143</v>
      </c>
      <c r="L8" s="14">
        <v>23109</v>
      </c>
      <c r="M8" s="14">
        <v>30539</v>
      </c>
      <c r="N8" s="15">
        <v>8870</v>
      </c>
      <c r="O8" s="15">
        <f t="shared" si="0"/>
        <v>116661</v>
      </c>
      <c r="P8" s="10"/>
      <c r="Q8" s="5"/>
      <c r="R8" s="5"/>
      <c r="S8" s="5"/>
      <c r="T8" s="5"/>
    </row>
    <row r="9" spans="1:20" x14ac:dyDescent="0.35">
      <c r="A9" s="11">
        <v>40299</v>
      </c>
      <c r="B9" s="12">
        <v>8064.4346782106168</v>
      </c>
      <c r="C9" s="10">
        <v>31753.690863107604</v>
      </c>
      <c r="D9" s="10">
        <v>61584.875754326436</v>
      </c>
      <c r="E9" s="10">
        <v>21471.463822305799</v>
      </c>
      <c r="F9" s="10">
        <v>13324.534882049476</v>
      </c>
      <c r="G9" s="13">
        <v>48516</v>
      </c>
      <c r="H9" s="14">
        <v>11858</v>
      </c>
      <c r="I9" s="14">
        <v>71489</v>
      </c>
      <c r="J9" s="15">
        <v>4336</v>
      </c>
      <c r="K9" s="13">
        <v>65765</v>
      </c>
      <c r="L9" s="14">
        <v>26566</v>
      </c>
      <c r="M9" s="14">
        <v>33618</v>
      </c>
      <c r="N9" s="15">
        <v>10250</v>
      </c>
      <c r="O9" s="15">
        <f t="shared" si="0"/>
        <v>136199</v>
      </c>
      <c r="P9" s="10"/>
      <c r="Q9" s="5"/>
      <c r="R9" s="5"/>
      <c r="S9" s="5"/>
      <c r="T9" s="5"/>
    </row>
    <row r="10" spans="1:20" x14ac:dyDescent="0.35">
      <c r="A10" s="11">
        <v>40330</v>
      </c>
      <c r="B10" s="12">
        <v>7200.7448195716179</v>
      </c>
      <c r="C10" s="10">
        <v>21736.071752927048</v>
      </c>
      <c r="D10" s="10">
        <v>55387.031929260971</v>
      </c>
      <c r="E10" s="10">
        <v>20709.993576463039</v>
      </c>
      <c r="F10" s="10">
        <v>12864.157921777336</v>
      </c>
      <c r="G10" s="13">
        <v>41890</v>
      </c>
      <c r="H10" s="14">
        <v>10010</v>
      </c>
      <c r="I10" s="14">
        <v>62308</v>
      </c>
      <c r="J10" s="15">
        <v>3691</v>
      </c>
      <c r="K10" s="13">
        <v>53111</v>
      </c>
      <c r="L10" s="14">
        <v>23563</v>
      </c>
      <c r="M10" s="14">
        <v>32099</v>
      </c>
      <c r="N10" s="15">
        <v>9126</v>
      </c>
      <c r="O10" s="15">
        <f t="shared" si="0"/>
        <v>117899</v>
      </c>
      <c r="P10" s="10"/>
      <c r="Q10" s="5"/>
      <c r="R10" s="5"/>
      <c r="S10" s="5"/>
      <c r="T10" s="5"/>
    </row>
    <row r="11" spans="1:20" x14ac:dyDescent="0.35">
      <c r="A11" s="11">
        <v>40360</v>
      </c>
      <c r="B11" s="12">
        <v>10432.148499126793</v>
      </c>
      <c r="C11" s="10">
        <v>26521.618050182111</v>
      </c>
      <c r="D11" s="10">
        <v>61179.11072044204</v>
      </c>
      <c r="E11" s="10">
        <v>22873.605762637228</v>
      </c>
      <c r="F11" s="10">
        <v>14130.516967611766</v>
      </c>
      <c r="G11" s="13">
        <v>48082</v>
      </c>
      <c r="H11" s="14">
        <v>11377</v>
      </c>
      <c r="I11" s="14">
        <v>71775</v>
      </c>
      <c r="J11" s="15">
        <v>3903</v>
      </c>
      <c r="K11" s="13">
        <v>63413</v>
      </c>
      <c r="L11" s="14">
        <v>27809</v>
      </c>
      <c r="M11" s="14">
        <v>34229</v>
      </c>
      <c r="N11" s="15">
        <v>9686</v>
      </c>
      <c r="O11" s="15">
        <f t="shared" si="0"/>
        <v>135137</v>
      </c>
      <c r="P11" s="10"/>
      <c r="Q11" s="5"/>
      <c r="R11" s="5"/>
      <c r="S11" s="5"/>
      <c r="T11" s="5"/>
    </row>
    <row r="12" spans="1:20" x14ac:dyDescent="0.35">
      <c r="A12" s="11">
        <v>40391</v>
      </c>
      <c r="B12" s="12">
        <v>7806.6430025527798</v>
      </c>
      <c r="C12" s="10">
        <v>30063.195426527356</v>
      </c>
      <c r="D12" s="10">
        <v>69310.930440761294</v>
      </c>
      <c r="E12" s="10">
        <v>23801.172432108913</v>
      </c>
      <c r="F12" s="10">
        <v>13923.058698049559</v>
      </c>
      <c r="G12" s="13">
        <v>52455</v>
      </c>
      <c r="H12" s="14">
        <v>12036</v>
      </c>
      <c r="I12" s="14">
        <v>76398</v>
      </c>
      <c r="J12" s="15">
        <v>4016</v>
      </c>
      <c r="K12" s="13">
        <v>71322</v>
      </c>
      <c r="L12" s="14">
        <v>27200</v>
      </c>
      <c r="M12" s="14">
        <v>35821</v>
      </c>
      <c r="N12" s="15">
        <v>10562</v>
      </c>
      <c r="O12" s="15">
        <f t="shared" si="0"/>
        <v>144905</v>
      </c>
      <c r="P12" s="10"/>
      <c r="Q12" s="5"/>
      <c r="R12" s="5"/>
      <c r="S12" s="5"/>
      <c r="T12" s="5"/>
    </row>
    <row r="13" spans="1:20" x14ac:dyDescent="0.35">
      <c r="A13" s="11">
        <v>40422</v>
      </c>
      <c r="B13" s="12">
        <v>8407.5737301431527</v>
      </c>
      <c r="C13" s="10">
        <v>27028.491823897373</v>
      </c>
      <c r="D13" s="10">
        <v>66761.536571601595</v>
      </c>
      <c r="E13" s="10">
        <v>21726.117677989449</v>
      </c>
      <c r="F13" s="10">
        <v>12394.280196368461</v>
      </c>
      <c r="G13" s="16">
        <v>49617</v>
      </c>
      <c r="H13" s="17">
        <v>11459</v>
      </c>
      <c r="I13" s="17">
        <v>71689</v>
      </c>
      <c r="J13" s="18">
        <v>3553</v>
      </c>
      <c r="K13" s="16">
        <v>68998</v>
      </c>
      <c r="L13" s="17">
        <v>24956</v>
      </c>
      <c r="M13" s="17">
        <v>33205</v>
      </c>
      <c r="N13" s="18">
        <v>9159</v>
      </c>
      <c r="O13" s="18">
        <f t="shared" si="0"/>
        <v>136318</v>
      </c>
      <c r="P13" s="10"/>
      <c r="Q13" s="5"/>
      <c r="R13" s="5"/>
      <c r="S13" s="5"/>
      <c r="T13" s="5"/>
    </row>
    <row r="14" spans="1:20" x14ac:dyDescent="0.35">
      <c r="A14" s="11">
        <v>40452</v>
      </c>
      <c r="B14" s="12">
        <v>12538.260564935677</v>
      </c>
      <c r="C14" s="10">
        <v>39137.492328970256</v>
      </c>
      <c r="D14" s="10">
        <v>71624.814797335275</v>
      </c>
      <c r="E14" s="10">
        <v>23853.426134526508</v>
      </c>
      <c r="F14" s="10">
        <v>17006.006174232309</v>
      </c>
      <c r="G14" s="13">
        <v>58034</v>
      </c>
      <c r="H14" s="14">
        <v>14931</v>
      </c>
      <c r="I14" s="14">
        <v>87645</v>
      </c>
      <c r="J14" s="15">
        <v>3550</v>
      </c>
      <c r="K14" s="13">
        <v>103166</v>
      </c>
      <c r="L14" s="14">
        <v>22318</v>
      </c>
      <c r="M14" s="14">
        <v>29721</v>
      </c>
      <c r="N14" s="15">
        <v>8955</v>
      </c>
      <c r="O14" s="15">
        <f t="shared" si="0"/>
        <v>164160</v>
      </c>
      <c r="P14" s="10"/>
      <c r="Q14" s="5"/>
      <c r="R14" s="5"/>
      <c r="S14" s="5"/>
      <c r="T14" s="5"/>
    </row>
    <row r="15" spans="1:20" x14ac:dyDescent="0.35">
      <c r="A15" s="11">
        <v>40483</v>
      </c>
      <c r="B15" s="12">
        <v>10367.480745145891</v>
      </c>
      <c r="C15" s="10">
        <v>39243.283288420818</v>
      </c>
      <c r="D15" s="10">
        <v>64286.138099544754</v>
      </c>
      <c r="E15" s="10">
        <v>21312.898581723715</v>
      </c>
      <c r="F15" s="10">
        <v>13259.19928516479</v>
      </c>
      <c r="G15" s="13">
        <v>53590</v>
      </c>
      <c r="H15" s="14">
        <v>12517</v>
      </c>
      <c r="I15" s="14">
        <v>78985</v>
      </c>
      <c r="J15" s="15">
        <v>3377</v>
      </c>
      <c r="K15" s="13">
        <v>85916</v>
      </c>
      <c r="L15" s="14">
        <v>23016</v>
      </c>
      <c r="M15" s="14">
        <v>31102</v>
      </c>
      <c r="N15" s="15">
        <v>8435</v>
      </c>
      <c r="O15" s="15">
        <f t="shared" si="0"/>
        <v>148469</v>
      </c>
      <c r="P15" s="10"/>
      <c r="Q15" s="5"/>
      <c r="R15" s="5"/>
      <c r="S15" s="5"/>
      <c r="T15" s="5"/>
    </row>
    <row r="16" spans="1:20" ht="15" thickBot="1" x14ac:dyDescent="0.4">
      <c r="A16" s="19">
        <v>40513</v>
      </c>
      <c r="B16" s="12">
        <v>6766.6482775879194</v>
      </c>
      <c r="C16" s="10">
        <v>23175.940765488071</v>
      </c>
      <c r="D16" s="10">
        <v>50117.749886693986</v>
      </c>
      <c r="E16" s="10">
        <v>16594.056098913825</v>
      </c>
      <c r="F16" s="10">
        <v>9458.6049713162392</v>
      </c>
      <c r="G16" s="12">
        <v>36909</v>
      </c>
      <c r="H16" s="10">
        <v>8545</v>
      </c>
      <c r="I16" s="10">
        <v>57576</v>
      </c>
      <c r="J16" s="10">
        <v>3083</v>
      </c>
      <c r="K16" s="12">
        <v>49846</v>
      </c>
      <c r="L16" s="20">
        <v>19994</v>
      </c>
      <c r="M16" s="10">
        <v>28672</v>
      </c>
      <c r="N16" s="21">
        <v>7601</v>
      </c>
      <c r="O16" s="22">
        <f t="shared" si="0"/>
        <v>106113</v>
      </c>
      <c r="P16" s="10"/>
      <c r="Q16" s="5"/>
      <c r="R16" s="5"/>
      <c r="S16" s="5"/>
      <c r="T16" s="5"/>
    </row>
    <row r="17" spans="1:20" x14ac:dyDescent="0.35">
      <c r="A17" s="23">
        <v>40544</v>
      </c>
      <c r="B17" s="24">
        <v>7296.8513307896937</v>
      </c>
      <c r="C17" s="25">
        <v>24752.241477542575</v>
      </c>
      <c r="D17" s="25">
        <v>55262.416708734934</v>
      </c>
      <c r="E17" s="25">
        <v>19465.15161367512</v>
      </c>
      <c r="F17" s="25">
        <v>11805.338869257739</v>
      </c>
      <c r="G17" s="24">
        <v>41053</v>
      </c>
      <c r="H17" s="25">
        <v>9747</v>
      </c>
      <c r="I17" s="25">
        <v>65115</v>
      </c>
      <c r="J17" s="25">
        <v>2667</v>
      </c>
      <c r="K17" s="24">
        <v>64957</v>
      </c>
      <c r="L17" s="26">
        <v>21055</v>
      </c>
      <c r="M17" s="25">
        <v>25807</v>
      </c>
      <c r="N17" s="27">
        <v>6763</v>
      </c>
      <c r="O17" s="28">
        <f t="shared" si="0"/>
        <v>118582</v>
      </c>
      <c r="P17" s="10"/>
      <c r="Q17" s="5"/>
      <c r="R17" s="5"/>
      <c r="S17" s="5"/>
      <c r="T17" s="5"/>
    </row>
    <row r="18" spans="1:20" x14ac:dyDescent="0.35">
      <c r="A18" s="11">
        <v>40575</v>
      </c>
      <c r="B18" s="12">
        <v>7390.7378709432187</v>
      </c>
      <c r="C18" s="10">
        <v>23560.274448054941</v>
      </c>
      <c r="D18" s="10">
        <v>62217.121073898103</v>
      </c>
      <c r="E18" s="10">
        <v>20929.428811926169</v>
      </c>
      <c r="F18" s="10">
        <v>12878.437795177506</v>
      </c>
      <c r="G18" s="13">
        <v>43236</v>
      </c>
      <c r="H18" s="14">
        <v>10312</v>
      </c>
      <c r="I18" s="14">
        <v>70213</v>
      </c>
      <c r="J18" s="15">
        <v>3214</v>
      </c>
      <c r="K18" s="13">
        <v>62461</v>
      </c>
      <c r="L18" s="14">
        <v>24480</v>
      </c>
      <c r="M18" s="14">
        <v>31969</v>
      </c>
      <c r="N18" s="15">
        <v>8065</v>
      </c>
      <c r="O18" s="15">
        <f t="shared" si="0"/>
        <v>126975</v>
      </c>
      <c r="P18" s="10"/>
      <c r="Q18" s="5"/>
      <c r="R18" s="5"/>
      <c r="S18" s="5"/>
      <c r="T18" s="5"/>
    </row>
    <row r="19" spans="1:20" x14ac:dyDescent="0.35">
      <c r="A19" s="11">
        <v>40603</v>
      </c>
      <c r="B19" s="12">
        <v>6986.9338435861237</v>
      </c>
      <c r="C19" s="10">
        <v>21500.152946261893</v>
      </c>
      <c r="D19" s="10">
        <v>62934.253135100451</v>
      </c>
      <c r="E19" s="10">
        <v>22929.912104249099</v>
      </c>
      <c r="F19" s="10">
        <v>13101.747970802395</v>
      </c>
      <c r="G19" s="13">
        <v>43790</v>
      </c>
      <c r="H19" s="14">
        <v>10293</v>
      </c>
      <c r="I19" s="14">
        <v>70236</v>
      </c>
      <c r="J19" s="15">
        <v>3134</v>
      </c>
      <c r="K19" s="13">
        <v>60293</v>
      </c>
      <c r="L19" s="14">
        <v>25699</v>
      </c>
      <c r="M19" s="14">
        <v>33348</v>
      </c>
      <c r="N19" s="15">
        <v>8113</v>
      </c>
      <c r="O19" s="15">
        <f t="shared" si="0"/>
        <v>127453</v>
      </c>
      <c r="P19" s="10"/>
      <c r="Q19" s="5"/>
      <c r="R19" s="5"/>
      <c r="S19" s="5"/>
      <c r="T19" s="5"/>
    </row>
    <row r="20" spans="1:20" x14ac:dyDescent="0.35">
      <c r="A20" s="11">
        <v>40634</v>
      </c>
      <c r="B20" s="12">
        <v>6682.1183075033696</v>
      </c>
      <c r="C20" s="10">
        <v>20360.026182821552</v>
      </c>
      <c r="D20" s="10">
        <v>60106.459199734818</v>
      </c>
      <c r="E20" s="10">
        <v>19742.26747821915</v>
      </c>
      <c r="F20" s="10">
        <v>11677.128831721127</v>
      </c>
      <c r="G20" s="13">
        <v>40927</v>
      </c>
      <c r="H20" s="14">
        <v>9632</v>
      </c>
      <c r="I20" s="14">
        <v>65273</v>
      </c>
      <c r="J20" s="15">
        <v>2736</v>
      </c>
      <c r="K20" s="13">
        <v>57466</v>
      </c>
      <c r="L20" s="14">
        <v>22793</v>
      </c>
      <c r="M20" s="14">
        <v>30438</v>
      </c>
      <c r="N20" s="15">
        <v>7871</v>
      </c>
      <c r="O20" s="15">
        <f t="shared" si="0"/>
        <v>118568</v>
      </c>
      <c r="P20" s="10"/>
      <c r="Q20" s="5"/>
      <c r="R20" s="5"/>
      <c r="S20" s="5"/>
      <c r="T20" s="5"/>
    </row>
    <row r="21" spans="1:20" x14ac:dyDescent="0.35">
      <c r="A21" s="11">
        <v>40664</v>
      </c>
      <c r="B21" s="12">
        <v>7944.81769185948</v>
      </c>
      <c r="C21" s="10">
        <v>27589.003260918682</v>
      </c>
      <c r="D21" s="10">
        <v>75741.144112792754</v>
      </c>
      <c r="E21" s="10">
        <v>24908.564125069173</v>
      </c>
      <c r="F21" s="10">
        <v>14335.470809359798</v>
      </c>
      <c r="G21" s="13">
        <v>52228</v>
      </c>
      <c r="H21" s="14">
        <v>12301</v>
      </c>
      <c r="I21" s="14">
        <v>82400</v>
      </c>
      <c r="J21" s="15">
        <v>3590</v>
      </c>
      <c r="K21" s="13">
        <v>77836</v>
      </c>
      <c r="L21" s="14">
        <v>27214</v>
      </c>
      <c r="M21" s="14">
        <v>35748</v>
      </c>
      <c r="N21" s="15">
        <v>9721</v>
      </c>
      <c r="O21" s="15">
        <f t="shared" si="0"/>
        <v>150519</v>
      </c>
      <c r="P21" s="10"/>
      <c r="Q21" s="5"/>
      <c r="R21" s="5"/>
      <c r="S21" s="5"/>
      <c r="T21" s="5"/>
    </row>
    <row r="22" spans="1:20" x14ac:dyDescent="0.35">
      <c r="A22" s="11">
        <v>40695</v>
      </c>
      <c r="B22" s="12">
        <v>9213.696866832599</v>
      </c>
      <c r="C22" s="10">
        <v>29377.058956110926</v>
      </c>
      <c r="D22" s="10">
        <v>73846.60085944517</v>
      </c>
      <c r="E22" s="10">
        <v>24257.416298691027</v>
      </c>
      <c r="F22" s="10">
        <v>15387.22701892027</v>
      </c>
      <c r="G22" s="13">
        <v>51896</v>
      </c>
      <c r="H22" s="14">
        <v>12931</v>
      </c>
      <c r="I22" s="14">
        <v>83934</v>
      </c>
      <c r="J22" s="15">
        <v>3321</v>
      </c>
      <c r="K22" s="13">
        <v>84320</v>
      </c>
      <c r="L22" s="14">
        <v>24995</v>
      </c>
      <c r="M22" s="14">
        <v>33217</v>
      </c>
      <c r="N22" s="15">
        <v>9550</v>
      </c>
      <c r="O22" s="15">
        <f t="shared" si="0"/>
        <v>152082</v>
      </c>
      <c r="P22" s="10"/>
      <c r="Q22" s="5"/>
      <c r="R22" s="5"/>
      <c r="S22" s="5"/>
      <c r="T22" s="5"/>
    </row>
    <row r="23" spans="1:20" x14ac:dyDescent="0.35">
      <c r="A23" s="11">
        <v>40725</v>
      </c>
      <c r="B23" s="12">
        <v>9185.7797157775385</v>
      </c>
      <c r="C23" s="10">
        <v>35088.912079005713</v>
      </c>
      <c r="D23" s="10">
        <v>81328.050509204128</v>
      </c>
      <c r="E23" s="10">
        <v>24416.501130348141</v>
      </c>
      <c r="F23" s="10">
        <v>18086.756565664495</v>
      </c>
      <c r="G23" s="13">
        <v>56769</v>
      </c>
      <c r="H23" s="14">
        <v>14327</v>
      </c>
      <c r="I23" s="14">
        <v>93416</v>
      </c>
      <c r="J23" s="15">
        <v>3594</v>
      </c>
      <c r="K23" s="13">
        <v>97302</v>
      </c>
      <c r="L23" s="14">
        <v>25321</v>
      </c>
      <c r="M23" s="14">
        <v>32385</v>
      </c>
      <c r="N23" s="15">
        <v>13098</v>
      </c>
      <c r="O23" s="15">
        <f t="shared" si="0"/>
        <v>168106</v>
      </c>
      <c r="P23" s="10"/>
      <c r="Q23" s="5"/>
      <c r="R23" s="5"/>
      <c r="S23" s="5"/>
      <c r="T23" s="5"/>
    </row>
    <row r="24" spans="1:20" x14ac:dyDescent="0.35">
      <c r="A24" s="11">
        <v>40756</v>
      </c>
      <c r="B24" s="12">
        <v>8863.0632150223901</v>
      </c>
      <c r="C24" s="10">
        <v>34159.427851981614</v>
      </c>
      <c r="D24" s="10">
        <v>88799.076711796413</v>
      </c>
      <c r="E24" s="10">
        <v>26875.970115646542</v>
      </c>
      <c r="F24" s="10">
        <v>16047.462105553022</v>
      </c>
      <c r="G24" s="13">
        <v>60196</v>
      </c>
      <c r="H24" s="14">
        <v>14440</v>
      </c>
      <c r="I24" s="14">
        <v>96280</v>
      </c>
      <c r="J24" s="15">
        <v>3829</v>
      </c>
      <c r="K24" s="13">
        <v>95565</v>
      </c>
      <c r="L24" s="14">
        <v>28157</v>
      </c>
      <c r="M24" s="14">
        <v>38410</v>
      </c>
      <c r="N24" s="15">
        <v>12613</v>
      </c>
      <c r="O24" s="15">
        <f t="shared" si="0"/>
        <v>174745</v>
      </c>
      <c r="P24" s="10"/>
      <c r="Q24" s="5"/>
      <c r="R24" s="5"/>
      <c r="S24" s="5"/>
      <c r="T24" s="5"/>
    </row>
    <row r="25" spans="1:20" x14ac:dyDescent="0.35">
      <c r="A25" s="11">
        <v>40787</v>
      </c>
      <c r="B25" s="12">
        <v>8855.6230938308217</v>
      </c>
      <c r="C25" s="10">
        <v>31921.332973669374</v>
      </c>
      <c r="D25" s="10">
        <v>84957.803992397035</v>
      </c>
      <c r="E25" s="10">
        <v>25978.547508879186</v>
      </c>
      <c r="F25" s="10">
        <v>15418.69243122361</v>
      </c>
      <c r="G25" s="16">
        <v>56465</v>
      </c>
      <c r="H25" s="17">
        <v>13257</v>
      </c>
      <c r="I25" s="17">
        <v>94297</v>
      </c>
      <c r="J25" s="18">
        <v>3113</v>
      </c>
      <c r="K25" s="16">
        <v>91661</v>
      </c>
      <c r="L25" s="17">
        <v>25573</v>
      </c>
      <c r="M25" s="17">
        <v>32681</v>
      </c>
      <c r="N25" s="18">
        <v>17217</v>
      </c>
      <c r="O25" s="18">
        <f t="shared" si="0"/>
        <v>167132</v>
      </c>
      <c r="P25" s="10"/>
      <c r="Q25" s="5"/>
      <c r="R25" s="5"/>
      <c r="S25" s="5"/>
      <c r="T25" s="5"/>
    </row>
    <row r="26" spans="1:20" x14ac:dyDescent="0.35">
      <c r="A26" s="11">
        <v>40817</v>
      </c>
      <c r="B26" s="12">
        <v>7745.4969919693149</v>
      </c>
      <c r="C26" s="10">
        <v>28267.972833131993</v>
      </c>
      <c r="D26" s="10">
        <v>76251.928220933871</v>
      </c>
      <c r="E26" s="10">
        <v>24889.252944444183</v>
      </c>
      <c r="F26" s="10">
        <v>13850.349009520616</v>
      </c>
      <c r="G26" s="13">
        <v>50879</v>
      </c>
      <c r="H26" s="14">
        <v>11704</v>
      </c>
      <c r="I26" s="14">
        <v>84808</v>
      </c>
      <c r="J26" s="15">
        <v>3614</v>
      </c>
      <c r="K26" s="13">
        <v>85690</v>
      </c>
      <c r="L26" s="14">
        <v>21977</v>
      </c>
      <c r="M26" s="14">
        <v>28602</v>
      </c>
      <c r="N26" s="15">
        <v>14736</v>
      </c>
      <c r="O26" s="15">
        <f t="shared" si="0"/>
        <v>151005</v>
      </c>
      <c r="P26" s="10"/>
      <c r="Q26" s="5"/>
      <c r="R26" s="5"/>
      <c r="S26" s="5"/>
      <c r="T26" s="5"/>
    </row>
    <row r="27" spans="1:20" x14ac:dyDescent="0.35">
      <c r="A27" s="11">
        <v>40848</v>
      </c>
      <c r="B27" s="12">
        <v>7782.5291071791426</v>
      </c>
      <c r="C27" s="10">
        <v>27341.404204402061</v>
      </c>
      <c r="D27" s="10">
        <v>70663.52748841462</v>
      </c>
      <c r="E27" s="10">
        <v>22878.782448047285</v>
      </c>
      <c r="F27" s="10">
        <v>12792.756751956951</v>
      </c>
      <c r="G27" s="13">
        <v>50790</v>
      </c>
      <c r="H27" s="14">
        <v>11239</v>
      </c>
      <c r="I27" s="14">
        <v>76324</v>
      </c>
      <c r="J27" s="15">
        <v>3106</v>
      </c>
      <c r="K27" s="13">
        <v>82297</v>
      </c>
      <c r="L27" s="14">
        <v>22323</v>
      </c>
      <c r="M27" s="14">
        <v>28721</v>
      </c>
      <c r="N27" s="15">
        <v>8118</v>
      </c>
      <c r="O27" s="15">
        <f t="shared" si="0"/>
        <v>141459</v>
      </c>
      <c r="P27" s="10"/>
      <c r="Q27" s="5"/>
      <c r="R27" s="5"/>
      <c r="S27" s="5"/>
      <c r="T27" s="5"/>
    </row>
    <row r="28" spans="1:20" ht="15" thickBot="1" x14ac:dyDescent="0.4">
      <c r="A28" s="19">
        <v>40878</v>
      </c>
      <c r="B28" s="12">
        <v>5709.2434171848608</v>
      </c>
      <c r="C28" s="10">
        <v>19750.254012002075</v>
      </c>
      <c r="D28" s="10">
        <v>51918.552139061212</v>
      </c>
      <c r="E28" s="10">
        <v>16250.611469752042</v>
      </c>
      <c r="F28" s="10">
        <v>8636.3389619997906</v>
      </c>
      <c r="G28" s="12">
        <v>34647</v>
      </c>
      <c r="H28" s="10">
        <v>7665</v>
      </c>
      <c r="I28" s="10">
        <v>57239</v>
      </c>
      <c r="J28" s="10">
        <v>2714</v>
      </c>
      <c r="K28" s="12">
        <v>53089</v>
      </c>
      <c r="L28" s="20">
        <v>17808</v>
      </c>
      <c r="M28" s="10">
        <v>24390</v>
      </c>
      <c r="N28" s="21">
        <v>6978</v>
      </c>
      <c r="O28" s="22">
        <f t="shared" si="0"/>
        <v>102265</v>
      </c>
      <c r="P28" s="10"/>
      <c r="Q28" s="5"/>
      <c r="R28" s="5"/>
      <c r="S28" s="5"/>
      <c r="T28" s="5"/>
    </row>
    <row r="29" spans="1:20" x14ac:dyDescent="0.35">
      <c r="A29" s="23">
        <v>40909</v>
      </c>
      <c r="B29" s="24">
        <v>8330.3903155656444</v>
      </c>
      <c r="C29" s="25">
        <v>28720.361602759167</v>
      </c>
      <c r="D29" s="25">
        <v>71829.195830555342</v>
      </c>
      <c r="E29" s="25">
        <v>23623.84108850922</v>
      </c>
      <c r="F29" s="25">
        <v>14697.211162610602</v>
      </c>
      <c r="G29" s="24">
        <v>48194</v>
      </c>
      <c r="H29" s="25">
        <v>12396</v>
      </c>
      <c r="I29" s="25">
        <v>83590</v>
      </c>
      <c r="J29" s="25">
        <v>3021</v>
      </c>
      <c r="K29" s="24">
        <v>96494</v>
      </c>
      <c r="L29" s="26">
        <v>19792</v>
      </c>
      <c r="M29" s="25">
        <v>23783</v>
      </c>
      <c r="N29" s="27">
        <v>7132</v>
      </c>
      <c r="O29" s="28">
        <f t="shared" si="0"/>
        <v>147201</v>
      </c>
      <c r="P29" s="10"/>
      <c r="Q29" s="5"/>
      <c r="R29" s="5"/>
      <c r="S29" s="5"/>
      <c r="T29" s="5"/>
    </row>
    <row r="30" spans="1:20" x14ac:dyDescent="0.35">
      <c r="A30" s="11">
        <v>40940</v>
      </c>
      <c r="B30" s="12">
        <v>7444.9560948383332</v>
      </c>
      <c r="C30" s="10">
        <v>23259.540730303892</v>
      </c>
      <c r="D30" s="10">
        <v>66736.499998229934</v>
      </c>
      <c r="E30" s="10">
        <v>23039.61797184735</v>
      </c>
      <c r="F30" s="10">
        <v>13687.385204780492</v>
      </c>
      <c r="G30" s="13">
        <v>43282</v>
      </c>
      <c r="H30" s="14">
        <v>10922</v>
      </c>
      <c r="I30" s="14">
        <v>77027</v>
      </c>
      <c r="J30" s="15">
        <v>2937</v>
      </c>
      <c r="K30" s="13">
        <v>81238</v>
      </c>
      <c r="L30" s="14">
        <v>20448</v>
      </c>
      <c r="M30" s="14">
        <v>24558</v>
      </c>
      <c r="N30" s="15">
        <v>7924</v>
      </c>
      <c r="O30" s="15">
        <f t="shared" si="0"/>
        <v>134168</v>
      </c>
      <c r="P30" s="10"/>
      <c r="Q30" s="5"/>
      <c r="R30" s="5"/>
      <c r="S30" s="5"/>
      <c r="T30" s="5"/>
    </row>
    <row r="31" spans="1:20" x14ac:dyDescent="0.35">
      <c r="A31" s="11">
        <v>40969</v>
      </c>
      <c r="B31" s="12">
        <v>8963.253722241845</v>
      </c>
      <c r="C31" s="10">
        <v>30016.97523361415</v>
      </c>
      <c r="D31" s="10">
        <v>82711.649715473352</v>
      </c>
      <c r="E31" s="10">
        <v>27521.320512182887</v>
      </c>
      <c r="F31" s="10">
        <v>16547.800816487794</v>
      </c>
      <c r="G31" s="13">
        <v>54056</v>
      </c>
      <c r="H31" s="14">
        <v>13566</v>
      </c>
      <c r="I31" s="14">
        <v>94959</v>
      </c>
      <c r="J31" s="15">
        <v>3180</v>
      </c>
      <c r="K31" s="13">
        <v>101405</v>
      </c>
      <c r="L31" s="14">
        <v>23759</v>
      </c>
      <c r="M31" s="14">
        <v>29934</v>
      </c>
      <c r="N31" s="15">
        <v>10663</v>
      </c>
      <c r="O31" s="15">
        <f t="shared" si="0"/>
        <v>165761</v>
      </c>
      <c r="P31" s="10"/>
      <c r="Q31" s="5"/>
      <c r="R31" s="5"/>
      <c r="S31" s="5"/>
      <c r="T31" s="5"/>
    </row>
    <row r="32" spans="1:20" x14ac:dyDescent="0.35">
      <c r="A32" s="11">
        <v>41000</v>
      </c>
      <c r="B32" s="12">
        <v>7770.0377437993793</v>
      </c>
      <c r="C32" s="10">
        <v>25751.275644972113</v>
      </c>
      <c r="D32" s="10">
        <v>66888.757705097087</v>
      </c>
      <c r="E32" s="10">
        <v>22868.771709262335</v>
      </c>
      <c r="F32" s="10">
        <v>13578.157196869084</v>
      </c>
      <c r="G32" s="13">
        <v>45697</v>
      </c>
      <c r="H32" s="14">
        <v>11016</v>
      </c>
      <c r="I32" s="14">
        <v>77703</v>
      </c>
      <c r="J32" s="15">
        <v>2441</v>
      </c>
      <c r="K32" s="13">
        <v>84737</v>
      </c>
      <c r="L32" s="14">
        <v>18297</v>
      </c>
      <c r="M32" s="14">
        <v>24140</v>
      </c>
      <c r="N32" s="15">
        <v>9683</v>
      </c>
      <c r="O32" s="15">
        <f t="shared" si="0"/>
        <v>136857</v>
      </c>
      <c r="P32" s="10"/>
      <c r="Q32" s="5"/>
      <c r="R32" s="5"/>
      <c r="S32" s="5"/>
      <c r="T32" s="5"/>
    </row>
    <row r="33" spans="1:20" x14ac:dyDescent="0.35">
      <c r="A33" s="11">
        <v>41030</v>
      </c>
      <c r="B33" s="12">
        <v>9185.4743147732443</v>
      </c>
      <c r="C33" s="10">
        <v>30169.791041599972</v>
      </c>
      <c r="D33" s="10">
        <v>81494.80493315139</v>
      </c>
      <c r="E33" s="10">
        <v>27891.121759522401</v>
      </c>
      <c r="F33" s="10">
        <v>16256.807950953054</v>
      </c>
      <c r="G33" s="13">
        <v>54922</v>
      </c>
      <c r="H33" s="14">
        <v>13502</v>
      </c>
      <c r="I33" s="14">
        <v>92864</v>
      </c>
      <c r="J33" s="15">
        <v>3710</v>
      </c>
      <c r="K33" s="13">
        <v>101963</v>
      </c>
      <c r="L33" s="14">
        <v>22329</v>
      </c>
      <c r="M33" s="14">
        <v>28654</v>
      </c>
      <c r="N33" s="15">
        <v>12052</v>
      </c>
      <c r="O33" s="15">
        <f t="shared" si="0"/>
        <v>164998</v>
      </c>
      <c r="P33" s="10"/>
      <c r="Q33" s="5"/>
      <c r="R33" s="5"/>
      <c r="S33" s="5"/>
      <c r="T33" s="5"/>
    </row>
    <row r="34" spans="1:20" x14ac:dyDescent="0.35">
      <c r="A34" s="11">
        <v>41061</v>
      </c>
      <c r="B34" s="12">
        <v>8165.0846845029655</v>
      </c>
      <c r="C34" s="10">
        <v>24742.587492789091</v>
      </c>
      <c r="D34" s="10">
        <v>72726.40461860552</v>
      </c>
      <c r="E34" s="10">
        <v>24253.24795540977</v>
      </c>
      <c r="F34" s="10">
        <v>14161.675248692682</v>
      </c>
      <c r="G34" s="13">
        <v>46531</v>
      </c>
      <c r="H34" s="14">
        <v>11371</v>
      </c>
      <c r="I34" s="14">
        <v>83105</v>
      </c>
      <c r="J34" s="15">
        <v>3042</v>
      </c>
      <c r="K34" s="13">
        <v>99084</v>
      </c>
      <c r="L34" s="14">
        <v>5846</v>
      </c>
      <c r="M34" s="14">
        <v>26158</v>
      </c>
      <c r="N34" s="15">
        <v>12961</v>
      </c>
      <c r="O34" s="15">
        <f t="shared" si="0"/>
        <v>144049</v>
      </c>
      <c r="P34" s="10"/>
      <c r="Q34" s="5"/>
      <c r="R34" s="5"/>
      <c r="S34" s="5"/>
      <c r="T34" s="5"/>
    </row>
    <row r="35" spans="1:20" x14ac:dyDescent="0.35">
      <c r="A35" s="11">
        <v>41091</v>
      </c>
      <c r="B35" s="12">
        <v>10342.937140834003</v>
      </c>
      <c r="C35" s="10">
        <v>31375.837578701186</v>
      </c>
      <c r="D35" s="10">
        <v>74429.63386746333</v>
      </c>
      <c r="E35" s="10">
        <v>26936.701934696503</v>
      </c>
      <c r="F35" s="10">
        <v>15855.889478304978</v>
      </c>
      <c r="G35" s="13">
        <v>52687</v>
      </c>
      <c r="H35" s="14">
        <v>13624</v>
      </c>
      <c r="I35" s="14">
        <v>89489</v>
      </c>
      <c r="J35" s="15">
        <v>3141</v>
      </c>
      <c r="K35" s="13">
        <v>47545</v>
      </c>
      <c r="L35" s="14">
        <v>73548</v>
      </c>
      <c r="M35" s="14">
        <v>28137</v>
      </c>
      <c r="N35" s="15">
        <v>9711</v>
      </c>
      <c r="O35" s="15">
        <f t="shared" si="0"/>
        <v>158941</v>
      </c>
      <c r="P35" s="10"/>
      <c r="Q35" s="5"/>
      <c r="R35" s="5"/>
      <c r="S35" s="5"/>
      <c r="T35" s="5"/>
    </row>
    <row r="36" spans="1:20" x14ac:dyDescent="0.35">
      <c r="A36" s="11">
        <v>41122</v>
      </c>
      <c r="B36" s="12">
        <v>8127.7776002247219</v>
      </c>
      <c r="C36" s="10">
        <v>26959.883016169206</v>
      </c>
      <c r="D36" s="10">
        <v>78477.6781997871</v>
      </c>
      <c r="E36" s="10">
        <v>26616.420096080423</v>
      </c>
      <c r="F36" s="10">
        <v>14198.241087738599</v>
      </c>
      <c r="G36" s="13">
        <v>51242</v>
      </c>
      <c r="H36" s="14">
        <v>12744</v>
      </c>
      <c r="I36" s="14">
        <v>87394</v>
      </c>
      <c r="J36" s="15">
        <v>3000</v>
      </c>
      <c r="K36" s="13">
        <v>96210</v>
      </c>
      <c r="L36" s="14">
        <v>20912</v>
      </c>
      <c r="M36" s="14">
        <v>27903</v>
      </c>
      <c r="N36" s="15">
        <v>9355</v>
      </c>
      <c r="O36" s="15">
        <f t="shared" si="0"/>
        <v>154380</v>
      </c>
      <c r="P36" s="10"/>
      <c r="Q36" s="5"/>
      <c r="R36" s="5"/>
      <c r="S36" s="5"/>
      <c r="T36" s="5"/>
    </row>
    <row r="37" spans="1:20" x14ac:dyDescent="0.35">
      <c r="A37" s="11">
        <v>41153</v>
      </c>
      <c r="B37" s="12">
        <v>6498.5280059613742</v>
      </c>
      <c r="C37" s="10">
        <v>23069.480429827163</v>
      </c>
      <c r="D37" s="10">
        <v>65062.950590751221</v>
      </c>
      <c r="E37" s="10">
        <v>21260.582840577103</v>
      </c>
      <c r="F37" s="10">
        <v>11273.458132883163</v>
      </c>
      <c r="G37" s="16">
        <v>42353</v>
      </c>
      <c r="H37" s="17">
        <v>10335</v>
      </c>
      <c r="I37" s="17">
        <v>71999</v>
      </c>
      <c r="J37" s="18">
        <v>2478</v>
      </c>
      <c r="K37" s="16">
        <v>80873</v>
      </c>
      <c r="L37" s="17">
        <v>16830</v>
      </c>
      <c r="M37" s="17">
        <v>21689</v>
      </c>
      <c r="N37" s="18">
        <v>7773</v>
      </c>
      <c r="O37" s="18">
        <f t="shared" si="0"/>
        <v>127165</v>
      </c>
      <c r="P37" s="10"/>
      <c r="Q37" s="5"/>
      <c r="R37" s="5"/>
      <c r="S37" s="5"/>
      <c r="T37" s="5"/>
    </row>
    <row r="38" spans="1:20" x14ac:dyDescent="0.35">
      <c r="A38" s="11">
        <v>41183</v>
      </c>
      <c r="B38" s="12">
        <v>7499.5038911835427</v>
      </c>
      <c r="C38" s="10">
        <v>26152.040395683318</v>
      </c>
      <c r="D38" s="10">
        <v>74824.663028357056</v>
      </c>
      <c r="E38" s="10">
        <v>24830.139834713831</v>
      </c>
      <c r="F38" s="10">
        <v>12863.652850062208</v>
      </c>
      <c r="G38" s="13">
        <v>49620</v>
      </c>
      <c r="H38" s="14">
        <v>11229</v>
      </c>
      <c r="I38" s="14">
        <v>82140</v>
      </c>
      <c r="J38" s="15">
        <v>3181</v>
      </c>
      <c r="K38" s="13">
        <v>94484</v>
      </c>
      <c r="L38" s="14">
        <v>18767</v>
      </c>
      <c r="M38" s="14">
        <v>23795</v>
      </c>
      <c r="N38" s="15">
        <v>9124</v>
      </c>
      <c r="O38" s="15">
        <f t="shared" si="0"/>
        <v>146170</v>
      </c>
      <c r="P38" s="10"/>
      <c r="Q38" s="5"/>
      <c r="R38" s="5"/>
      <c r="S38" s="5"/>
      <c r="T38" s="5"/>
    </row>
    <row r="39" spans="1:20" x14ac:dyDescent="0.35">
      <c r="A39" s="11">
        <v>41214</v>
      </c>
      <c r="B39" s="12">
        <v>6585.5826132198672</v>
      </c>
      <c r="C39" s="10">
        <v>24271.366245159588</v>
      </c>
      <c r="D39" s="10">
        <v>59014.139575169058</v>
      </c>
      <c r="E39" s="10">
        <v>20323.877113462098</v>
      </c>
      <c r="F39" s="10">
        <v>10083.034452989385</v>
      </c>
      <c r="G39" s="13">
        <v>42866</v>
      </c>
      <c r="H39" s="14">
        <v>8884</v>
      </c>
      <c r="I39" s="14">
        <v>65906</v>
      </c>
      <c r="J39" s="15">
        <v>2622</v>
      </c>
      <c r="K39" s="13">
        <v>76321</v>
      </c>
      <c r="L39" s="14">
        <v>16636</v>
      </c>
      <c r="M39" s="14">
        <v>19990</v>
      </c>
      <c r="N39" s="15">
        <v>7331</v>
      </c>
      <c r="O39" s="15">
        <f t="shared" si="0"/>
        <v>120278</v>
      </c>
      <c r="P39" s="10"/>
      <c r="Q39" s="5"/>
      <c r="R39" s="5"/>
      <c r="S39" s="5"/>
      <c r="T39" s="5"/>
    </row>
    <row r="40" spans="1:20" ht="15" thickBot="1" x14ac:dyDescent="0.4">
      <c r="A40" s="19">
        <v>41244</v>
      </c>
      <c r="B40" s="12">
        <v>5284.3547326119487</v>
      </c>
      <c r="C40" s="10">
        <v>18671.613537810837</v>
      </c>
      <c r="D40" s="10">
        <v>44346.758823464537</v>
      </c>
      <c r="E40" s="10">
        <v>14330.939984189881</v>
      </c>
      <c r="F40" s="10">
        <v>8158.3329219228071</v>
      </c>
      <c r="G40" s="12">
        <v>30606</v>
      </c>
      <c r="H40" s="10">
        <v>6378</v>
      </c>
      <c r="I40" s="10">
        <v>51742</v>
      </c>
      <c r="J40" s="10">
        <v>2066</v>
      </c>
      <c r="K40" s="12">
        <v>53559</v>
      </c>
      <c r="L40" s="20">
        <v>13939</v>
      </c>
      <c r="M40" s="10">
        <v>16980</v>
      </c>
      <c r="N40" s="21">
        <v>6314</v>
      </c>
      <c r="O40" s="22">
        <f t="shared" si="0"/>
        <v>90792</v>
      </c>
      <c r="P40" s="10"/>
      <c r="Q40" s="5"/>
      <c r="R40" s="5"/>
      <c r="S40" s="5"/>
      <c r="T40" s="5"/>
    </row>
    <row r="41" spans="1:20" x14ac:dyDescent="0.35">
      <c r="A41" s="23">
        <v>41275</v>
      </c>
      <c r="B41" s="24">
        <v>8014.4243882253631</v>
      </c>
      <c r="C41" s="25">
        <v>28808.458485527033</v>
      </c>
      <c r="D41" s="25">
        <v>72052.160416447674</v>
      </c>
      <c r="E41" s="25">
        <v>24148.834035707907</v>
      </c>
      <c r="F41" s="25">
        <v>14313.116748338049</v>
      </c>
      <c r="G41" s="24">
        <v>46396</v>
      </c>
      <c r="H41" s="25">
        <v>11429</v>
      </c>
      <c r="I41" s="25">
        <v>86736</v>
      </c>
      <c r="J41" s="25">
        <v>2776</v>
      </c>
      <c r="K41" s="24">
        <v>100215</v>
      </c>
      <c r="L41" s="26">
        <v>18432</v>
      </c>
      <c r="M41" s="25">
        <v>20668</v>
      </c>
      <c r="N41" s="27">
        <v>8022</v>
      </c>
      <c r="O41" s="28">
        <f t="shared" si="0"/>
        <v>147337</v>
      </c>
      <c r="P41" s="10"/>
      <c r="Q41" s="5"/>
      <c r="R41" s="5"/>
      <c r="S41" s="5"/>
      <c r="T41" s="5"/>
    </row>
    <row r="42" spans="1:20" x14ac:dyDescent="0.35">
      <c r="A42" s="11">
        <v>41306</v>
      </c>
      <c r="B42" s="12">
        <v>7581.8812801293161</v>
      </c>
      <c r="C42" s="10">
        <v>24665.083068187352</v>
      </c>
      <c r="D42" s="10">
        <v>66331.314543258952</v>
      </c>
      <c r="E42" s="10">
        <v>23713.23365640362</v>
      </c>
      <c r="F42" s="10">
        <v>14034.417659010887</v>
      </c>
      <c r="G42" s="13">
        <v>42654</v>
      </c>
      <c r="H42" s="14">
        <v>10823</v>
      </c>
      <c r="I42" s="14">
        <v>80511</v>
      </c>
      <c r="J42" s="15">
        <v>2338</v>
      </c>
      <c r="K42" s="13">
        <v>92759</v>
      </c>
      <c r="L42" s="14">
        <v>17439</v>
      </c>
      <c r="M42" s="14">
        <v>19137</v>
      </c>
      <c r="N42" s="15">
        <v>6991</v>
      </c>
      <c r="O42" s="22">
        <f t="shared" si="0"/>
        <v>136326</v>
      </c>
      <c r="P42" s="10"/>
      <c r="Q42" s="5"/>
      <c r="R42" s="5"/>
      <c r="S42" s="5"/>
      <c r="T42" s="5"/>
    </row>
    <row r="43" spans="1:20" x14ac:dyDescent="0.35">
      <c r="A43" s="11">
        <v>41334</v>
      </c>
      <c r="B43" s="12">
        <v>8313.1919418612451</v>
      </c>
      <c r="C43" s="10">
        <v>26457.331875174114</v>
      </c>
      <c r="D43" s="10">
        <v>69106.371617169934</v>
      </c>
      <c r="E43" s="10">
        <v>26347.496872765681</v>
      </c>
      <c r="F43" s="10">
        <v>14853.607693029024</v>
      </c>
      <c r="G43" s="13">
        <v>46130</v>
      </c>
      <c r="H43" s="14">
        <v>11847</v>
      </c>
      <c r="I43" s="14">
        <v>84872</v>
      </c>
      <c r="J43" s="15">
        <v>2229</v>
      </c>
      <c r="K43" s="13">
        <v>102222</v>
      </c>
      <c r="L43" s="14">
        <v>15689</v>
      </c>
      <c r="M43" s="14">
        <v>20055</v>
      </c>
      <c r="N43" s="15">
        <v>7112</v>
      </c>
      <c r="O43" s="22">
        <f t="shared" si="0"/>
        <v>145078</v>
      </c>
      <c r="P43" s="10"/>
      <c r="Q43" s="5"/>
      <c r="R43" s="5"/>
      <c r="S43" s="5"/>
      <c r="T43" s="5"/>
    </row>
    <row r="44" spans="1:20" x14ac:dyDescent="0.35">
      <c r="A44" s="11">
        <v>41365</v>
      </c>
      <c r="B44" s="12">
        <v>9483.5820641887876</v>
      </c>
      <c r="C44" s="10">
        <v>29223.76519586386</v>
      </c>
      <c r="D44" s="10">
        <v>78993.528009273214</v>
      </c>
      <c r="E44" s="10">
        <v>28778.927422473222</v>
      </c>
      <c r="F44" s="10">
        <v>16462.197308200914</v>
      </c>
      <c r="G44" s="13">
        <v>53667</v>
      </c>
      <c r="H44" s="14">
        <v>13321</v>
      </c>
      <c r="I44" s="14">
        <v>93518</v>
      </c>
      <c r="J44" s="15">
        <v>2436</v>
      </c>
      <c r="K44" s="13">
        <v>108054</v>
      </c>
      <c r="L44" s="14">
        <v>21605</v>
      </c>
      <c r="M44" s="14">
        <v>24608</v>
      </c>
      <c r="N44" s="15">
        <v>8675</v>
      </c>
      <c r="O44" s="22">
        <f t="shared" ref="O44:O108" si="1">SUM(K44:N44)</f>
        <v>162942</v>
      </c>
      <c r="P44" s="10"/>
      <c r="Q44" s="5"/>
      <c r="R44" s="5"/>
      <c r="S44" s="5"/>
      <c r="T44" s="5"/>
    </row>
    <row r="45" spans="1:20" x14ac:dyDescent="0.35">
      <c r="A45" s="11">
        <v>41395</v>
      </c>
      <c r="B45" s="12">
        <v>9037.2414191822809</v>
      </c>
      <c r="C45" s="10">
        <v>30840.009913417598</v>
      </c>
      <c r="D45" s="10">
        <v>80971.640804769908</v>
      </c>
      <c r="E45" s="10">
        <v>27822.5701472482</v>
      </c>
      <c r="F45" s="10">
        <v>15782.537715382014</v>
      </c>
      <c r="G45" s="13">
        <v>54144</v>
      </c>
      <c r="H45" s="14">
        <v>13626</v>
      </c>
      <c r="I45" s="14">
        <v>93794</v>
      </c>
      <c r="J45" s="15">
        <v>2890</v>
      </c>
      <c r="K45" s="13">
        <v>112638</v>
      </c>
      <c r="L45" s="14">
        <v>20290</v>
      </c>
      <c r="M45" s="14">
        <v>22246</v>
      </c>
      <c r="N45" s="15">
        <v>9280</v>
      </c>
      <c r="O45" s="22">
        <f t="shared" si="1"/>
        <v>164454</v>
      </c>
      <c r="P45" s="10"/>
      <c r="Q45" s="5"/>
      <c r="R45" s="5"/>
      <c r="S45" s="5"/>
      <c r="T45" s="5"/>
    </row>
    <row r="46" spans="1:20" x14ac:dyDescent="0.35">
      <c r="A46" s="11">
        <v>41426</v>
      </c>
      <c r="B46" s="12">
        <v>8679.9782774692576</v>
      </c>
      <c r="C46" s="10">
        <v>24570.635231709388</v>
      </c>
      <c r="D46" s="10">
        <v>75748.054484145614</v>
      </c>
      <c r="E46" s="10">
        <v>25897.526302361162</v>
      </c>
      <c r="F46" s="10">
        <v>14434.80570431458</v>
      </c>
      <c r="G46" s="13">
        <v>48929</v>
      </c>
      <c r="H46" s="14">
        <v>12452</v>
      </c>
      <c r="I46" s="14">
        <v>85109</v>
      </c>
      <c r="J46" s="15">
        <v>2841</v>
      </c>
      <c r="K46" s="13">
        <v>99084</v>
      </c>
      <c r="L46" s="14">
        <v>18693</v>
      </c>
      <c r="M46" s="14">
        <v>22269</v>
      </c>
      <c r="N46" s="15">
        <v>9285</v>
      </c>
      <c r="O46" s="22">
        <f t="shared" si="1"/>
        <v>149331</v>
      </c>
      <c r="P46" s="10"/>
      <c r="Q46" s="5"/>
      <c r="R46" s="5"/>
      <c r="S46" s="5"/>
      <c r="T46" s="5"/>
    </row>
    <row r="47" spans="1:20" x14ac:dyDescent="0.35">
      <c r="A47" s="11">
        <v>41456</v>
      </c>
      <c r="B47" s="12">
        <v>10033.891488388397</v>
      </c>
      <c r="C47" s="10">
        <v>34772.550114125057</v>
      </c>
      <c r="D47" s="10">
        <v>86575.621854413534</v>
      </c>
      <c r="E47" s="10">
        <v>30243.056660855862</v>
      </c>
      <c r="F47" s="10">
        <v>17522.879882217152</v>
      </c>
      <c r="G47" s="13">
        <v>59130</v>
      </c>
      <c r="H47" s="14">
        <v>15325</v>
      </c>
      <c r="I47" s="14">
        <v>101692</v>
      </c>
      <c r="J47" s="15">
        <v>3001</v>
      </c>
      <c r="K47" s="13">
        <v>122790</v>
      </c>
      <c r="L47" s="14">
        <v>21243</v>
      </c>
      <c r="M47" s="14">
        <v>25015</v>
      </c>
      <c r="N47" s="15">
        <v>10100</v>
      </c>
      <c r="O47" s="22">
        <f t="shared" si="1"/>
        <v>179148</v>
      </c>
      <c r="P47" s="10"/>
      <c r="Q47" s="5"/>
      <c r="R47" s="5"/>
      <c r="S47" s="5"/>
      <c r="T47" s="5"/>
    </row>
    <row r="48" spans="1:20" x14ac:dyDescent="0.35">
      <c r="A48" s="11">
        <v>41487</v>
      </c>
      <c r="B48" s="12">
        <v>8607.3090935720502</v>
      </c>
      <c r="C48" s="10">
        <v>32361.972993714069</v>
      </c>
      <c r="D48" s="10">
        <v>88211.619320425205</v>
      </c>
      <c r="E48" s="10">
        <v>28848.823476373716</v>
      </c>
      <c r="F48" s="10">
        <v>16456.275115914967</v>
      </c>
      <c r="G48" s="13">
        <v>57677</v>
      </c>
      <c r="H48" s="14">
        <v>14257</v>
      </c>
      <c r="I48" s="14">
        <v>99548</v>
      </c>
      <c r="J48" s="15">
        <v>3004</v>
      </c>
      <c r="K48" s="13">
        <v>117087</v>
      </c>
      <c r="L48" s="14">
        <v>21730</v>
      </c>
      <c r="M48" s="14">
        <v>24989</v>
      </c>
      <c r="N48" s="15">
        <v>10680</v>
      </c>
      <c r="O48" s="22">
        <f t="shared" si="1"/>
        <v>174486</v>
      </c>
      <c r="P48" s="10"/>
      <c r="Q48" s="5"/>
      <c r="R48" s="5"/>
      <c r="S48" s="5"/>
      <c r="T48" s="5"/>
    </row>
    <row r="49" spans="1:20" x14ac:dyDescent="0.35">
      <c r="A49" s="11">
        <v>41518</v>
      </c>
      <c r="B49" s="12">
        <v>8473.4220578091863</v>
      </c>
      <c r="C49" s="10">
        <v>31088.503080692099</v>
      </c>
      <c r="D49" s="10">
        <v>86195.151963298296</v>
      </c>
      <c r="E49" s="10">
        <v>27514.433562683062</v>
      </c>
      <c r="F49" s="10">
        <v>15068.489335517366</v>
      </c>
      <c r="G49" s="16">
        <v>56224</v>
      </c>
      <c r="H49" s="17">
        <v>13940</v>
      </c>
      <c r="I49" s="17">
        <v>95354</v>
      </c>
      <c r="J49" s="18">
        <v>2822</v>
      </c>
      <c r="K49" s="16">
        <v>116266</v>
      </c>
      <c r="L49" s="17">
        <v>17878</v>
      </c>
      <c r="M49" s="17">
        <v>23714</v>
      </c>
      <c r="N49" s="18">
        <v>10482</v>
      </c>
      <c r="O49" s="22">
        <f t="shared" si="1"/>
        <v>168340</v>
      </c>
      <c r="P49" s="10"/>
      <c r="Q49" s="5"/>
      <c r="R49" s="5"/>
      <c r="S49" s="5"/>
      <c r="T49" s="5"/>
    </row>
    <row r="50" spans="1:20" x14ac:dyDescent="0.35">
      <c r="A50" s="11">
        <v>41548</v>
      </c>
      <c r="B50" s="12">
        <v>9021.3246055921645</v>
      </c>
      <c r="C50" s="10">
        <v>31855.626134249367</v>
      </c>
      <c r="D50" s="10">
        <v>87639.934366983682</v>
      </c>
      <c r="E50" s="10">
        <v>28591.409181476847</v>
      </c>
      <c r="F50" s="10">
        <v>15438.705711697947</v>
      </c>
      <c r="G50" s="13">
        <v>59245</v>
      </c>
      <c r="H50" s="14">
        <v>13662</v>
      </c>
      <c r="I50" s="14">
        <v>96326</v>
      </c>
      <c r="J50" s="15">
        <v>3314</v>
      </c>
      <c r="K50" s="13">
        <v>119587</v>
      </c>
      <c r="L50" s="14">
        <v>18761</v>
      </c>
      <c r="M50" s="14">
        <v>23447</v>
      </c>
      <c r="N50" s="15">
        <v>10752</v>
      </c>
      <c r="O50" s="22">
        <f t="shared" si="1"/>
        <v>172547</v>
      </c>
      <c r="P50" s="10"/>
      <c r="Q50" s="5"/>
      <c r="R50" s="5"/>
      <c r="S50" s="5"/>
      <c r="T50" s="5"/>
    </row>
    <row r="51" spans="1:20" x14ac:dyDescent="0.35">
      <c r="A51" s="11">
        <v>41579</v>
      </c>
      <c r="B51" s="12">
        <v>7696.3329962327507</v>
      </c>
      <c r="C51" s="10">
        <v>28236.228410254738</v>
      </c>
      <c r="D51" s="10">
        <v>72108.217997648666</v>
      </c>
      <c r="E51" s="10">
        <v>23064.829550668837</v>
      </c>
      <c r="F51" s="10">
        <v>12871.391045195007</v>
      </c>
      <c r="G51" s="13">
        <v>49767</v>
      </c>
      <c r="H51" s="14">
        <v>11457</v>
      </c>
      <c r="I51" s="14">
        <v>80293</v>
      </c>
      <c r="J51" s="15">
        <v>2460</v>
      </c>
      <c r="K51" s="13">
        <v>100684</v>
      </c>
      <c r="L51" s="14">
        <v>15549</v>
      </c>
      <c r="M51" s="14">
        <v>18988</v>
      </c>
      <c r="N51" s="15">
        <v>8756</v>
      </c>
      <c r="O51" s="22">
        <f t="shared" si="1"/>
        <v>143977</v>
      </c>
      <c r="P51" s="10"/>
      <c r="Q51" s="5"/>
      <c r="R51" s="5"/>
      <c r="S51" s="5"/>
      <c r="T51" s="5"/>
    </row>
    <row r="52" spans="1:20" ht="15" thickBot="1" x14ac:dyDescent="0.4">
      <c r="A52" s="19">
        <v>41609</v>
      </c>
      <c r="B52" s="12">
        <v>5066.7178585387192</v>
      </c>
      <c r="C52" s="10">
        <v>18562.894257999418</v>
      </c>
      <c r="D52" s="10">
        <v>49296.317410700765</v>
      </c>
      <c r="E52" s="10">
        <v>14698.63379308711</v>
      </c>
      <c r="F52" s="10">
        <v>8596.4366796739869</v>
      </c>
      <c r="G52" s="12">
        <v>31531</v>
      </c>
      <c r="H52" s="10">
        <v>7238</v>
      </c>
      <c r="I52" s="10">
        <v>55667</v>
      </c>
      <c r="J52" s="10">
        <v>1785</v>
      </c>
      <c r="K52" s="12">
        <v>62731</v>
      </c>
      <c r="L52" s="20">
        <v>12251</v>
      </c>
      <c r="M52" s="10">
        <v>14494</v>
      </c>
      <c r="N52" s="21">
        <v>6745</v>
      </c>
      <c r="O52" s="22">
        <f t="shared" si="1"/>
        <v>96221</v>
      </c>
      <c r="P52" s="10"/>
      <c r="Q52" s="5"/>
      <c r="R52" s="5"/>
      <c r="S52" s="5"/>
      <c r="T52" s="5"/>
    </row>
    <row r="53" spans="1:20" x14ac:dyDescent="0.35">
      <c r="A53" s="23">
        <v>41640</v>
      </c>
      <c r="B53" s="24">
        <v>8703.9285746524693</v>
      </c>
      <c r="C53" s="25">
        <v>31560.564870622438</v>
      </c>
      <c r="D53" s="25">
        <v>79294.570136421971</v>
      </c>
      <c r="E53" s="25">
        <v>25612.601599293645</v>
      </c>
      <c r="F53" s="25">
        <v>15176.334819009473</v>
      </c>
      <c r="G53" s="24">
        <v>49393</v>
      </c>
      <c r="H53" s="25">
        <v>13278</v>
      </c>
      <c r="I53" s="25">
        <v>95056</v>
      </c>
      <c r="J53" s="25">
        <v>2621</v>
      </c>
      <c r="K53" s="24">
        <v>119019</v>
      </c>
      <c r="L53" s="26">
        <v>15115</v>
      </c>
      <c r="M53" s="25">
        <v>17488</v>
      </c>
      <c r="N53" s="27">
        <v>8726</v>
      </c>
      <c r="O53" s="28">
        <f t="shared" si="1"/>
        <v>160348</v>
      </c>
      <c r="P53" s="10"/>
      <c r="Q53" s="5"/>
      <c r="R53" s="5"/>
      <c r="S53" s="5"/>
      <c r="T53" s="5"/>
    </row>
    <row r="54" spans="1:20" x14ac:dyDescent="0.35">
      <c r="A54" s="11">
        <v>41671</v>
      </c>
      <c r="B54" s="12">
        <v>8745.6741669031089</v>
      </c>
      <c r="C54" s="10">
        <v>29112.435035498929</v>
      </c>
      <c r="D54" s="10">
        <v>78157.635389868723</v>
      </c>
      <c r="E54" s="10">
        <v>26196.376275668954</v>
      </c>
      <c r="F54" s="10">
        <v>15810.879132060294</v>
      </c>
      <c r="G54" s="13">
        <v>48390</v>
      </c>
      <c r="H54" s="14">
        <v>12640</v>
      </c>
      <c r="I54" s="14">
        <v>94618</v>
      </c>
      <c r="J54" s="15">
        <v>2375</v>
      </c>
      <c r="K54" s="13">
        <v>113018</v>
      </c>
      <c r="L54" s="14">
        <v>16867</v>
      </c>
      <c r="M54" s="14">
        <v>19026</v>
      </c>
      <c r="N54" s="15">
        <v>9112</v>
      </c>
      <c r="O54" s="22">
        <f t="shared" si="1"/>
        <v>158023</v>
      </c>
      <c r="P54" s="10"/>
      <c r="Q54" s="5"/>
      <c r="R54" s="5"/>
      <c r="S54" s="5"/>
      <c r="T54" s="5"/>
    </row>
    <row r="55" spans="1:20" x14ac:dyDescent="0.35">
      <c r="A55" s="11">
        <v>41699</v>
      </c>
      <c r="B55" s="12">
        <v>8236.5781649678829</v>
      </c>
      <c r="C55" s="10">
        <v>26344.197150774446</v>
      </c>
      <c r="D55" s="10">
        <v>75160.316283145788</v>
      </c>
      <c r="E55" s="10">
        <v>26804.928354568809</v>
      </c>
      <c r="F55" s="10">
        <v>14606.980046543084</v>
      </c>
      <c r="G55" s="13">
        <v>47525</v>
      </c>
      <c r="H55" s="14">
        <v>12513</v>
      </c>
      <c r="I55" s="14">
        <v>88726</v>
      </c>
      <c r="J55" s="15">
        <v>2389</v>
      </c>
      <c r="K55" s="13">
        <v>107389</v>
      </c>
      <c r="L55" s="14">
        <v>15704</v>
      </c>
      <c r="M55" s="14">
        <v>18891</v>
      </c>
      <c r="N55" s="15">
        <v>9169</v>
      </c>
      <c r="O55" s="22">
        <f t="shared" si="1"/>
        <v>151153</v>
      </c>
      <c r="P55" s="10"/>
      <c r="Q55" s="10"/>
      <c r="R55" s="10"/>
      <c r="S55" s="10"/>
      <c r="T55" s="10"/>
    </row>
    <row r="56" spans="1:20" x14ac:dyDescent="0.35">
      <c r="A56" s="11">
        <v>41730</v>
      </c>
      <c r="B56" s="12">
        <v>9405.3696319757964</v>
      </c>
      <c r="C56" s="10">
        <v>29878.924612092836</v>
      </c>
      <c r="D56" s="10">
        <v>79937.516330361774</v>
      </c>
      <c r="E56" s="10">
        <v>27322.339600424064</v>
      </c>
      <c r="F56" s="10">
        <v>16478.849825145531</v>
      </c>
      <c r="G56" s="13">
        <v>51378</v>
      </c>
      <c r="H56" s="14">
        <v>14431</v>
      </c>
      <c r="I56" s="14">
        <v>94921</v>
      </c>
      <c r="J56" s="15">
        <v>2293</v>
      </c>
      <c r="K56" s="13">
        <v>118584</v>
      </c>
      <c r="L56" s="14">
        <v>15759</v>
      </c>
      <c r="M56" s="14">
        <v>19345</v>
      </c>
      <c r="N56" s="15">
        <v>9335</v>
      </c>
      <c r="O56" s="22">
        <f t="shared" si="1"/>
        <v>163023</v>
      </c>
      <c r="P56" s="10"/>
      <c r="Q56" s="5"/>
      <c r="R56" s="5"/>
      <c r="S56" s="5"/>
      <c r="T56" s="5"/>
    </row>
    <row r="57" spans="1:20" x14ac:dyDescent="0.35">
      <c r="A57" s="11">
        <v>41760</v>
      </c>
      <c r="B57" s="12">
        <v>8238.1415379281207</v>
      </c>
      <c r="C57" s="10">
        <v>28449.804352227715</v>
      </c>
      <c r="D57" s="10">
        <v>82393.45177761103</v>
      </c>
      <c r="E57" s="10">
        <v>27830.491145470907</v>
      </c>
      <c r="F57" s="10">
        <v>15869.111186762237</v>
      </c>
      <c r="G57" s="13">
        <v>51770</v>
      </c>
      <c r="H57" s="14">
        <v>13654</v>
      </c>
      <c r="I57" s="14">
        <v>95542</v>
      </c>
      <c r="J57" s="15">
        <v>1815</v>
      </c>
      <c r="K57" s="13">
        <v>115497</v>
      </c>
      <c r="L57" s="14">
        <v>17296</v>
      </c>
      <c r="M57" s="14">
        <v>20707</v>
      </c>
      <c r="N57" s="15">
        <v>9281</v>
      </c>
      <c r="O57" s="22">
        <f t="shared" si="1"/>
        <v>162781</v>
      </c>
      <c r="P57" s="10"/>
      <c r="Q57" s="5"/>
      <c r="R57" s="5"/>
      <c r="S57" s="5"/>
      <c r="T57" s="5"/>
    </row>
    <row r="58" spans="1:20" x14ac:dyDescent="0.35">
      <c r="A58" s="11">
        <v>41791</v>
      </c>
      <c r="B58" s="12">
        <v>7430.7048403159715</v>
      </c>
      <c r="C58" s="10">
        <v>24440.794645838829</v>
      </c>
      <c r="D58" s="10">
        <v>78562.283502072431</v>
      </c>
      <c r="E58" s="10">
        <v>25319.636591486727</v>
      </c>
      <c r="F58" s="10">
        <v>13596.580420286047</v>
      </c>
      <c r="G58" s="13">
        <v>47026</v>
      </c>
      <c r="H58" s="14">
        <v>12894</v>
      </c>
      <c r="I58" s="14">
        <v>88878</v>
      </c>
      <c r="J58" s="15">
        <v>552</v>
      </c>
      <c r="K58" s="13">
        <v>109499</v>
      </c>
      <c r="L58" s="14">
        <v>14762</v>
      </c>
      <c r="M58" s="14">
        <v>17797</v>
      </c>
      <c r="N58" s="15">
        <v>7292</v>
      </c>
      <c r="O58" s="22">
        <f t="shared" si="1"/>
        <v>149350</v>
      </c>
      <c r="P58" s="10"/>
      <c r="Q58" s="5"/>
      <c r="R58" s="5"/>
      <c r="S58" s="5"/>
      <c r="T58" s="5"/>
    </row>
    <row r="59" spans="1:20" x14ac:dyDescent="0.35">
      <c r="A59" s="11">
        <v>41821</v>
      </c>
      <c r="B59" s="12">
        <v>8577.1806617429156</v>
      </c>
      <c r="C59" s="10">
        <v>31415.110078929734</v>
      </c>
      <c r="D59" s="10">
        <v>87083.950546183696</v>
      </c>
      <c r="E59" s="10">
        <v>28447.796265084286</v>
      </c>
      <c r="F59" s="10">
        <v>15427.962448059367</v>
      </c>
      <c r="G59" s="13">
        <v>54625</v>
      </c>
      <c r="H59" s="14">
        <v>14511</v>
      </c>
      <c r="I59" s="14">
        <v>101142</v>
      </c>
      <c r="J59" s="15">
        <v>674</v>
      </c>
      <c r="K59" s="13">
        <v>123069</v>
      </c>
      <c r="L59" s="14">
        <v>17338</v>
      </c>
      <c r="M59" s="14">
        <v>21688</v>
      </c>
      <c r="N59" s="15">
        <v>8857</v>
      </c>
      <c r="O59" s="22">
        <f t="shared" si="1"/>
        <v>170952</v>
      </c>
      <c r="P59" s="10"/>
      <c r="Q59" s="5"/>
      <c r="R59" s="5"/>
      <c r="S59" s="5"/>
      <c r="T59" s="5"/>
    </row>
    <row r="60" spans="1:20" x14ac:dyDescent="0.35">
      <c r="A60" s="11">
        <v>41852</v>
      </c>
      <c r="B60" s="12">
        <v>8327.7441158240545</v>
      </c>
      <c r="C60" s="10">
        <v>30591.315528546907</v>
      </c>
      <c r="D60" s="10">
        <v>85840.621618831574</v>
      </c>
      <c r="E60" s="10">
        <v>27860.50496577697</v>
      </c>
      <c r="F60" s="10">
        <v>15188.81377102051</v>
      </c>
      <c r="G60" s="13">
        <v>53961</v>
      </c>
      <c r="H60" s="14">
        <v>14250</v>
      </c>
      <c r="I60" s="14">
        <v>98897</v>
      </c>
      <c r="J60" s="15">
        <v>701</v>
      </c>
      <c r="K60" s="13">
        <v>121806</v>
      </c>
      <c r="L60" s="14">
        <v>16658</v>
      </c>
      <c r="M60" s="14">
        <v>20453</v>
      </c>
      <c r="N60" s="15">
        <v>8892</v>
      </c>
      <c r="O60" s="22">
        <f t="shared" si="1"/>
        <v>167809</v>
      </c>
      <c r="P60" s="10"/>
      <c r="Q60" s="5"/>
      <c r="R60" s="5"/>
      <c r="S60" s="5"/>
      <c r="T60" s="5"/>
    </row>
    <row r="61" spans="1:20" x14ac:dyDescent="0.35">
      <c r="A61" s="11">
        <v>41883</v>
      </c>
      <c r="B61" s="12">
        <v>8221.2041592700989</v>
      </c>
      <c r="C61" s="10">
        <v>31504.468859691409</v>
      </c>
      <c r="D61" s="10">
        <v>89612.053222790026</v>
      </c>
      <c r="E61" s="10">
        <v>29279.262270474203</v>
      </c>
      <c r="F61" s="10">
        <v>15900.011487774293</v>
      </c>
      <c r="G61" s="16">
        <v>56898</v>
      </c>
      <c r="H61" s="17">
        <v>14540</v>
      </c>
      <c r="I61" s="17">
        <v>102400</v>
      </c>
      <c r="J61" s="18">
        <v>679</v>
      </c>
      <c r="K61" s="16">
        <v>125728</v>
      </c>
      <c r="L61" s="17">
        <v>17744</v>
      </c>
      <c r="M61" s="17">
        <v>21271</v>
      </c>
      <c r="N61" s="18">
        <v>9774</v>
      </c>
      <c r="O61" s="22">
        <f t="shared" si="1"/>
        <v>174517</v>
      </c>
      <c r="P61" s="10"/>
      <c r="Q61" s="5"/>
      <c r="R61" s="5"/>
      <c r="S61" s="5"/>
      <c r="T61" s="5"/>
    </row>
    <row r="62" spans="1:20" x14ac:dyDescent="0.35">
      <c r="A62" s="11">
        <v>41913</v>
      </c>
      <c r="B62" s="12">
        <v>7498.1642860235743</v>
      </c>
      <c r="C62" s="10">
        <v>28223.791469677672</v>
      </c>
      <c r="D62" s="10">
        <v>83040.150465448271</v>
      </c>
      <c r="E62" s="10">
        <v>26942.578414777538</v>
      </c>
      <c r="F62" s="10">
        <v>13995.315364072947</v>
      </c>
      <c r="G62" s="13">
        <v>52953</v>
      </c>
      <c r="H62" s="14">
        <v>13098</v>
      </c>
      <c r="I62" s="14">
        <v>92965</v>
      </c>
      <c r="J62" s="15">
        <v>684</v>
      </c>
      <c r="K62" s="13">
        <v>113682</v>
      </c>
      <c r="L62" s="14">
        <v>16009</v>
      </c>
      <c r="M62" s="14">
        <v>20324</v>
      </c>
      <c r="N62" s="15">
        <v>9685</v>
      </c>
      <c r="O62" s="22">
        <f t="shared" si="1"/>
        <v>159700</v>
      </c>
      <c r="P62" s="10"/>
      <c r="Q62" s="5"/>
      <c r="R62" s="5"/>
      <c r="S62" s="5"/>
      <c r="T62" s="5"/>
    </row>
    <row r="63" spans="1:20" x14ac:dyDescent="0.35">
      <c r="A63" s="11">
        <v>41944</v>
      </c>
      <c r="B63" s="12">
        <v>7337.9507137996197</v>
      </c>
      <c r="C63" s="10">
        <v>27821.599021889149</v>
      </c>
      <c r="D63" s="10">
        <v>73031.587464204393</v>
      </c>
      <c r="E63" s="10">
        <v>24009.680695231891</v>
      </c>
      <c r="F63" s="10">
        <v>12847.182104874935</v>
      </c>
      <c r="G63" s="13">
        <v>49488</v>
      </c>
      <c r="H63" s="14">
        <v>11785</v>
      </c>
      <c r="I63" s="14">
        <v>83244</v>
      </c>
      <c r="J63" s="15">
        <v>531</v>
      </c>
      <c r="K63" s="13">
        <v>107374</v>
      </c>
      <c r="L63" s="14">
        <v>14092</v>
      </c>
      <c r="M63" s="14">
        <v>16011</v>
      </c>
      <c r="N63" s="15">
        <v>7571</v>
      </c>
      <c r="O63" s="22">
        <f t="shared" si="1"/>
        <v>145048</v>
      </c>
      <c r="P63" s="10"/>
      <c r="Q63" s="5"/>
      <c r="R63" s="5"/>
      <c r="S63" s="5"/>
      <c r="T63" s="5"/>
    </row>
    <row r="64" spans="1:20" ht="15" thickBot="1" x14ac:dyDescent="0.4">
      <c r="A64" s="19">
        <v>41974</v>
      </c>
      <c r="B64" s="12">
        <v>5068.9526332620699</v>
      </c>
      <c r="C64" s="10">
        <v>19900.64144149089</v>
      </c>
      <c r="D64" s="10">
        <v>52291.153505596638</v>
      </c>
      <c r="E64" s="10">
        <v>16201.223611481297</v>
      </c>
      <c r="F64" s="10">
        <v>9017.0288081691015</v>
      </c>
      <c r="G64" s="12">
        <v>33253</v>
      </c>
      <c r="H64" s="10">
        <v>7600</v>
      </c>
      <c r="I64" s="10">
        <v>61137</v>
      </c>
      <c r="J64" s="10">
        <v>489</v>
      </c>
      <c r="K64" s="12">
        <v>68187</v>
      </c>
      <c r="L64" s="20">
        <v>12465</v>
      </c>
      <c r="M64" s="10">
        <v>14367</v>
      </c>
      <c r="N64" s="21">
        <v>7460</v>
      </c>
      <c r="O64" s="22">
        <f t="shared" si="1"/>
        <v>102479</v>
      </c>
      <c r="P64" s="10"/>
      <c r="Q64" s="5"/>
      <c r="R64" s="5"/>
      <c r="S64" s="5"/>
      <c r="T64" s="5"/>
    </row>
    <row r="65" spans="1:20" x14ac:dyDescent="0.35">
      <c r="A65" s="23">
        <v>42005</v>
      </c>
      <c r="B65" s="24">
        <v>8267.4366926025486</v>
      </c>
      <c r="C65" s="25">
        <v>29466.287344127522</v>
      </c>
      <c r="D65" s="25">
        <v>74713.643076030727</v>
      </c>
      <c r="E65" s="25">
        <v>24338.769629967632</v>
      </c>
      <c r="F65" s="25">
        <v>14171.863257271591</v>
      </c>
      <c r="G65" s="24">
        <v>45548.4202075953</v>
      </c>
      <c r="H65" s="25">
        <v>12586.130176896755</v>
      </c>
      <c r="I65" s="25">
        <v>92386.739673599252</v>
      </c>
      <c r="J65" s="25">
        <v>436.70994190870852</v>
      </c>
      <c r="K65" s="24">
        <v>119555</v>
      </c>
      <c r="L65" s="26">
        <v>12033</v>
      </c>
      <c r="M65" s="25">
        <v>12903</v>
      </c>
      <c r="N65" s="27">
        <v>6467</v>
      </c>
      <c r="O65" s="28">
        <f t="shared" si="1"/>
        <v>150958</v>
      </c>
      <c r="P65" s="10"/>
      <c r="Q65" s="5"/>
      <c r="R65" s="5"/>
      <c r="S65" s="5"/>
      <c r="T65" s="5"/>
    </row>
    <row r="66" spans="1:20" x14ac:dyDescent="0.35">
      <c r="A66" s="11">
        <v>42037</v>
      </c>
      <c r="B66" s="12">
        <v>7691.5465682249724</v>
      </c>
      <c r="C66" s="10">
        <v>26070.349902743579</v>
      </c>
      <c r="D66" s="10">
        <v>72151.041697161709</v>
      </c>
      <c r="E66" s="10">
        <v>24266.664252943388</v>
      </c>
      <c r="F66" s="10">
        <v>14321.397578926353</v>
      </c>
      <c r="G66" s="12">
        <v>43260</v>
      </c>
      <c r="H66" s="10">
        <v>11725</v>
      </c>
      <c r="I66" s="10">
        <v>89038</v>
      </c>
      <c r="J66" s="10">
        <v>478</v>
      </c>
      <c r="K66" s="12">
        <v>108446</v>
      </c>
      <c r="L66" s="10">
        <v>13924</v>
      </c>
      <c r="M66" s="10">
        <v>14507</v>
      </c>
      <c r="N66" s="21">
        <v>7623.9999999999991</v>
      </c>
      <c r="O66" s="22">
        <f t="shared" si="1"/>
        <v>144501</v>
      </c>
      <c r="P66" s="10"/>
      <c r="Q66" s="5"/>
      <c r="R66" s="5"/>
      <c r="S66" s="5"/>
      <c r="T66" s="5"/>
    </row>
    <row r="67" spans="1:20" x14ac:dyDescent="0.35">
      <c r="A67" s="11">
        <v>42078</v>
      </c>
      <c r="B67" s="12">
        <v>9396.8037307004779</v>
      </c>
      <c r="C67" s="10">
        <v>32013.419613650738</v>
      </c>
      <c r="D67" s="10">
        <v>94244.544912296289</v>
      </c>
      <c r="E67" s="10">
        <v>31757.095390977935</v>
      </c>
      <c r="F67" s="10">
        <v>17493.136352374579</v>
      </c>
      <c r="G67" s="12">
        <v>56035.475946274608</v>
      </c>
      <c r="H67" s="10">
        <v>14643.154159344616</v>
      </c>
      <c r="I67" s="10">
        <v>113645.08260953001</v>
      </c>
      <c r="J67" s="10">
        <v>581.28728485077147</v>
      </c>
      <c r="K67" s="12">
        <v>134803</v>
      </c>
      <c r="L67" s="10">
        <v>18761</v>
      </c>
      <c r="M67" s="10">
        <v>20602</v>
      </c>
      <c r="N67" s="21">
        <v>10739</v>
      </c>
      <c r="O67" s="22">
        <f t="shared" si="1"/>
        <v>184905</v>
      </c>
      <c r="P67" s="10"/>
      <c r="Q67" s="5"/>
      <c r="R67" s="5"/>
      <c r="S67" s="5"/>
      <c r="T67" s="5"/>
    </row>
    <row r="68" spans="1:20" x14ac:dyDescent="0.35">
      <c r="A68" s="11">
        <v>42110</v>
      </c>
      <c r="B68" s="12">
        <v>8940.827795178513</v>
      </c>
      <c r="C68" s="10">
        <v>30930.041707907978</v>
      </c>
      <c r="D68" s="10">
        <v>82495.861538564175</v>
      </c>
      <c r="E68" s="10">
        <v>29094.84918202769</v>
      </c>
      <c r="F68" s="10">
        <v>16662.419776321622</v>
      </c>
      <c r="G68" s="12">
        <v>50718.614846771794</v>
      </c>
      <c r="H68" s="10">
        <v>14150.761678072002</v>
      </c>
      <c r="I68" s="10">
        <v>102705.91535257363</v>
      </c>
      <c r="J68" s="10">
        <v>548.70812258256478</v>
      </c>
      <c r="K68" s="12">
        <v>126932</v>
      </c>
      <c r="L68" s="10">
        <v>14965</v>
      </c>
      <c r="M68" s="10">
        <v>17443</v>
      </c>
      <c r="N68" s="21">
        <v>8784</v>
      </c>
      <c r="O68" s="22">
        <f t="shared" si="1"/>
        <v>168124</v>
      </c>
      <c r="P68" s="10"/>
      <c r="Q68" s="5"/>
      <c r="R68" s="5"/>
      <c r="S68" s="5"/>
      <c r="T68" s="5"/>
    </row>
    <row r="69" spans="1:20" x14ac:dyDescent="0.35">
      <c r="A69" s="11">
        <v>42142</v>
      </c>
      <c r="B69" s="12">
        <v>9046.5758098906572</v>
      </c>
      <c r="C69" s="10">
        <v>31594.462491442282</v>
      </c>
      <c r="D69" s="10">
        <v>88429.945496668428</v>
      </c>
      <c r="E69" s="10">
        <v>29265.877601787939</v>
      </c>
      <c r="F69" s="10">
        <v>15694.138600210701</v>
      </c>
      <c r="G69" s="12">
        <v>52925.771575074701</v>
      </c>
      <c r="H69" s="10">
        <v>14001.783401479986</v>
      </c>
      <c r="I69" s="10">
        <v>106651.9901126593</v>
      </c>
      <c r="J69" s="10">
        <v>451.45491078601714</v>
      </c>
      <c r="K69" s="12">
        <v>132661</v>
      </c>
      <c r="L69" s="10">
        <v>15436</v>
      </c>
      <c r="M69" s="10">
        <v>17210</v>
      </c>
      <c r="N69" s="21">
        <v>8724</v>
      </c>
      <c r="O69" s="22">
        <f t="shared" si="1"/>
        <v>174031</v>
      </c>
      <c r="P69" s="10"/>
      <c r="Q69" s="5"/>
      <c r="R69" s="5"/>
      <c r="S69" s="5"/>
      <c r="T69" s="5"/>
    </row>
    <row r="70" spans="1:20" x14ac:dyDescent="0.35">
      <c r="A70" s="11">
        <v>42174</v>
      </c>
      <c r="B70" s="12">
        <v>8308.1800725279991</v>
      </c>
      <c r="C70" s="10">
        <v>27878.003846390813</v>
      </c>
      <c r="D70" s="10">
        <v>88290.046258200367</v>
      </c>
      <c r="E70" s="10">
        <v>28407.050635674757</v>
      </c>
      <c r="F70" s="10">
        <v>15561.719187206067</v>
      </c>
      <c r="G70" s="12">
        <v>51393.763797464089</v>
      </c>
      <c r="H70" s="10">
        <v>13850.983975017401</v>
      </c>
      <c r="I70" s="10">
        <v>102640.46898478035</v>
      </c>
      <c r="J70" s="10">
        <v>559.78324273816384</v>
      </c>
      <c r="K70" s="12">
        <v>125974</v>
      </c>
      <c r="L70" s="10">
        <v>16045</v>
      </c>
      <c r="M70" s="10">
        <v>17437</v>
      </c>
      <c r="N70" s="21">
        <v>8989</v>
      </c>
      <c r="O70" s="22">
        <f t="shared" si="1"/>
        <v>168445</v>
      </c>
      <c r="P70" s="10"/>
      <c r="Q70" s="5"/>
      <c r="R70" s="5"/>
      <c r="S70" s="5"/>
      <c r="T70" s="5"/>
    </row>
    <row r="71" spans="1:20" x14ac:dyDescent="0.35">
      <c r="A71" s="11">
        <v>42205</v>
      </c>
      <c r="B71" s="12">
        <v>8767.7076689215464</v>
      </c>
      <c r="C71" s="10">
        <v>34051.731813284146</v>
      </c>
      <c r="D71" s="10">
        <v>96477.956087395942</v>
      </c>
      <c r="E71" s="10">
        <v>31632.257727932476</v>
      </c>
      <c r="F71" s="10">
        <v>16462.346702465897</v>
      </c>
      <c r="G71" s="12">
        <v>57515.817391646873</v>
      </c>
      <c r="H71" s="10">
        <v>15422.58174517093</v>
      </c>
      <c r="I71" s="10">
        <v>113821.87503120268</v>
      </c>
      <c r="J71" s="21">
        <v>631.72583197951064</v>
      </c>
      <c r="K71" s="12">
        <v>140466</v>
      </c>
      <c r="L71" s="10">
        <v>16964</v>
      </c>
      <c r="M71" s="10">
        <v>19520</v>
      </c>
      <c r="N71" s="21">
        <v>10442</v>
      </c>
      <c r="O71" s="22">
        <f t="shared" si="1"/>
        <v>187392</v>
      </c>
      <c r="P71" s="10"/>
      <c r="Q71" s="5"/>
      <c r="R71" s="5"/>
      <c r="S71" s="5"/>
      <c r="T71" s="5"/>
    </row>
    <row r="72" spans="1:20" x14ac:dyDescent="0.35">
      <c r="A72" s="11">
        <v>42218</v>
      </c>
      <c r="B72" s="12">
        <v>8048.0487063382798</v>
      </c>
      <c r="C72" s="10">
        <v>30990.954080169817</v>
      </c>
      <c r="D72" s="10">
        <v>89236.940635421968</v>
      </c>
      <c r="E72" s="10">
        <v>28130.50611561782</v>
      </c>
      <c r="F72" s="10">
        <v>14820.550462452138</v>
      </c>
      <c r="G72" s="12">
        <v>52078.993173358504</v>
      </c>
      <c r="H72" s="10">
        <v>14075.161735007991</v>
      </c>
      <c r="I72" s="10">
        <v>104609.56112212883</v>
      </c>
      <c r="J72" s="21">
        <v>463.28396950469374</v>
      </c>
      <c r="K72" s="12">
        <v>137099</v>
      </c>
      <c r="L72" s="10">
        <v>8359</v>
      </c>
      <c r="M72" s="10">
        <v>16656</v>
      </c>
      <c r="N72" s="21">
        <v>9113</v>
      </c>
      <c r="O72" s="22">
        <f t="shared" si="1"/>
        <v>171227</v>
      </c>
      <c r="P72" s="10"/>
      <c r="Q72" s="5"/>
      <c r="R72" s="5"/>
      <c r="S72" s="5"/>
      <c r="T72" s="5"/>
    </row>
    <row r="73" spans="1:20" x14ac:dyDescent="0.35">
      <c r="A73" s="11">
        <v>42250</v>
      </c>
      <c r="B73" s="12">
        <v>8159.5950466160812</v>
      </c>
      <c r="C73" s="10">
        <v>30899.505517971938</v>
      </c>
      <c r="D73" s="10">
        <v>90942.977266871414</v>
      </c>
      <c r="E73" s="10">
        <v>28591.085249588679</v>
      </c>
      <c r="F73" s="10">
        <v>14811.836918951889</v>
      </c>
      <c r="G73" s="12">
        <v>53026.310118095047</v>
      </c>
      <c r="H73" s="10">
        <v>14475.699269535437</v>
      </c>
      <c r="I73" s="10">
        <v>105350.63336432219</v>
      </c>
      <c r="J73" s="21">
        <v>552.35724804733172</v>
      </c>
      <c r="K73" s="12">
        <v>133452</v>
      </c>
      <c r="L73" s="10">
        <v>13802</v>
      </c>
      <c r="M73" s="10">
        <v>16764</v>
      </c>
      <c r="N73" s="21">
        <v>9387</v>
      </c>
      <c r="O73" s="22">
        <f t="shared" si="1"/>
        <v>173405</v>
      </c>
      <c r="P73" s="10"/>
      <c r="Q73" s="5"/>
      <c r="R73" s="5"/>
      <c r="S73" s="5"/>
      <c r="T73" s="5"/>
    </row>
    <row r="74" spans="1:20" x14ac:dyDescent="0.35">
      <c r="A74" s="11">
        <v>42281</v>
      </c>
      <c r="B74" s="12">
        <v>7886.8216113190601</v>
      </c>
      <c r="C74" s="10">
        <v>29683.843528287864</v>
      </c>
      <c r="D74" s="10">
        <v>89958.101098698593</v>
      </c>
      <c r="E74" s="10">
        <v>27041.060638358322</v>
      </c>
      <c r="F74" s="10">
        <v>14094.173123336155</v>
      </c>
      <c r="G74" s="12">
        <v>51559.881314047991</v>
      </c>
      <c r="H74" s="10">
        <v>14263.287627089039</v>
      </c>
      <c r="I74" s="10">
        <v>102343.08019290249</v>
      </c>
      <c r="J74" s="21">
        <v>497.75086596048675</v>
      </c>
      <c r="K74" s="12">
        <v>130816</v>
      </c>
      <c r="L74" s="10">
        <v>13217</v>
      </c>
      <c r="M74" s="10">
        <v>15852</v>
      </c>
      <c r="N74" s="21">
        <v>8778.5351769599256</v>
      </c>
      <c r="O74" s="22">
        <f t="shared" si="1"/>
        <v>168663.53517695994</v>
      </c>
      <c r="P74" s="10"/>
      <c r="Q74" s="5"/>
      <c r="R74" s="5"/>
      <c r="S74" s="5"/>
      <c r="T74" s="5"/>
    </row>
    <row r="75" spans="1:20" x14ac:dyDescent="0.35">
      <c r="A75" s="11">
        <v>42313</v>
      </c>
      <c r="B75" s="12">
        <v>7842.5807577118348</v>
      </c>
      <c r="C75" s="10">
        <v>28890.896769533345</v>
      </c>
      <c r="D75" s="10">
        <v>83547.04135822579</v>
      </c>
      <c r="E75" s="10">
        <v>26462.517403437887</v>
      </c>
      <c r="F75" s="10">
        <v>12966.545120297184</v>
      </c>
      <c r="G75" s="12">
        <v>49714.618253312634</v>
      </c>
      <c r="H75" s="10">
        <v>13022.385278682921</v>
      </c>
      <c r="I75" s="10">
        <v>96337.597126104316</v>
      </c>
      <c r="J75" s="21">
        <v>634.98075110615241</v>
      </c>
      <c r="K75" s="12">
        <v>121727</v>
      </c>
      <c r="L75" s="10">
        <v>13058</v>
      </c>
      <c r="M75" s="10">
        <v>15729</v>
      </c>
      <c r="N75" s="21">
        <v>9196</v>
      </c>
      <c r="O75" s="22">
        <f t="shared" si="1"/>
        <v>159710</v>
      </c>
      <c r="P75" s="10"/>
      <c r="Q75" s="5"/>
      <c r="R75" s="5"/>
      <c r="S75" s="5"/>
      <c r="T75" s="5"/>
    </row>
    <row r="76" spans="1:20" ht="15" thickBot="1" x14ac:dyDescent="0.4">
      <c r="A76" s="19">
        <v>42344</v>
      </c>
      <c r="B76" s="12">
        <v>5482.2410989448281</v>
      </c>
      <c r="C76" s="10">
        <v>20172.319284755238</v>
      </c>
      <c r="D76" s="10">
        <v>59729.191034041651</v>
      </c>
      <c r="E76" s="10">
        <v>17825.999445359816</v>
      </c>
      <c r="F76" s="10">
        <v>9380.2491368984483</v>
      </c>
      <c r="G76" s="12">
        <v>34402.154685110945</v>
      </c>
      <c r="H76" s="10">
        <v>8417.3740510907828</v>
      </c>
      <c r="I76" s="10">
        <v>69167.13137391569</v>
      </c>
      <c r="J76" s="10">
        <v>603.33988988257761</v>
      </c>
      <c r="K76" s="12">
        <v>79554</v>
      </c>
      <c r="L76" s="20">
        <v>11203</v>
      </c>
      <c r="M76" s="10">
        <v>13640</v>
      </c>
      <c r="N76" s="21">
        <v>8193</v>
      </c>
      <c r="O76" s="22">
        <f t="shared" si="1"/>
        <v>112590</v>
      </c>
      <c r="P76" s="10"/>
      <c r="Q76" s="5"/>
      <c r="R76" s="5"/>
      <c r="S76" s="5"/>
      <c r="T76" s="5"/>
    </row>
    <row r="77" spans="1:20" x14ac:dyDescent="0.35">
      <c r="A77" s="23">
        <v>42370</v>
      </c>
      <c r="B77" s="24">
        <v>8682.6276585498636</v>
      </c>
      <c r="C77" s="25">
        <v>29653.456412939126</v>
      </c>
      <c r="D77" s="25">
        <v>87927.775443801656</v>
      </c>
      <c r="E77" s="25">
        <v>26191.658784845786</v>
      </c>
      <c r="F77" s="25">
        <v>14155.920773240634</v>
      </c>
      <c r="G77" s="24">
        <v>47887.631548335608</v>
      </c>
      <c r="H77" s="25">
        <v>13998.44333229633</v>
      </c>
      <c r="I77" s="25">
        <v>104356.88521729721</v>
      </c>
      <c r="J77" s="25">
        <v>370.03990207084985</v>
      </c>
      <c r="K77" s="24">
        <v>137301</v>
      </c>
      <c r="L77" s="26">
        <v>10611</v>
      </c>
      <c r="M77" s="25">
        <v>11752</v>
      </c>
      <c r="N77" s="27">
        <v>6949</v>
      </c>
      <c r="O77" s="28">
        <f t="shared" si="1"/>
        <v>166613</v>
      </c>
      <c r="P77" s="10"/>
      <c r="Q77" s="5"/>
      <c r="R77" s="5"/>
      <c r="S77" s="5"/>
      <c r="T77" s="5"/>
    </row>
    <row r="78" spans="1:20" x14ac:dyDescent="0.35">
      <c r="A78" s="29" t="s">
        <v>55</v>
      </c>
      <c r="B78" s="12">
        <v>8391.2772773397719</v>
      </c>
      <c r="C78" s="10">
        <v>26958.296094695237</v>
      </c>
      <c r="D78" s="10">
        <v>85846.445426613034</v>
      </c>
      <c r="E78" s="10">
        <v>28775.80894847753</v>
      </c>
      <c r="F78" s="10">
        <v>15055.313917180207</v>
      </c>
      <c r="G78" s="12">
        <v>46447.930232558138</v>
      </c>
      <c r="H78" s="10">
        <v>13673.95444447569</v>
      </c>
      <c r="I78" s="10">
        <v>104492.67903039847</v>
      </c>
      <c r="J78" s="10">
        <v>413.4362925677006</v>
      </c>
      <c r="K78" s="12">
        <v>127581</v>
      </c>
      <c r="L78" s="10">
        <v>15091</v>
      </c>
      <c r="M78" s="10">
        <v>13750</v>
      </c>
      <c r="N78" s="21">
        <v>8605.9969206494625</v>
      </c>
      <c r="O78" s="22">
        <f t="shared" si="1"/>
        <v>165027.99692064946</v>
      </c>
      <c r="P78" s="10"/>
      <c r="Q78" s="5"/>
      <c r="R78" s="5"/>
      <c r="S78" s="5"/>
      <c r="T78" s="5"/>
    </row>
    <row r="79" spans="1:20" x14ac:dyDescent="0.35">
      <c r="A79" s="29">
        <v>42445</v>
      </c>
      <c r="B79" s="12">
        <v>9047.1863755790127</v>
      </c>
      <c r="C79" s="10">
        <v>30997.817649659639</v>
      </c>
      <c r="D79" s="10">
        <v>95517.653933609457</v>
      </c>
      <c r="E79" s="10">
        <v>32329.037230747315</v>
      </c>
      <c r="F79" s="10">
        <v>16666.76943933198</v>
      </c>
      <c r="G79" s="12">
        <v>52494.022313084948</v>
      </c>
      <c r="H79" s="10">
        <v>15490.586584937952</v>
      </c>
      <c r="I79" s="10">
        <v>116134.64155131795</v>
      </c>
      <c r="J79" s="10">
        <v>440.74955065915259</v>
      </c>
      <c r="K79" s="12">
        <v>148673</v>
      </c>
      <c r="L79" s="20">
        <v>12851</v>
      </c>
      <c r="M79" s="10">
        <v>14492</v>
      </c>
      <c r="N79" s="21">
        <v>8544.1887650362223</v>
      </c>
      <c r="O79" s="22">
        <f t="shared" si="1"/>
        <v>184560.18876503623</v>
      </c>
      <c r="P79" s="10"/>
      <c r="Q79" s="5"/>
      <c r="R79" s="5"/>
      <c r="S79" s="5"/>
      <c r="T79" s="5"/>
    </row>
    <row r="80" spans="1:20" x14ac:dyDescent="0.35">
      <c r="A80" s="29">
        <v>42477</v>
      </c>
      <c r="B80" s="12">
        <v>7920.2902935586553</v>
      </c>
      <c r="C80" s="10">
        <v>27642.576723171747</v>
      </c>
      <c r="D80" s="10">
        <v>81708.602169883437</v>
      </c>
      <c r="E80" s="10">
        <v>27433.37449666905</v>
      </c>
      <c r="F80" s="10">
        <v>14067.969583860162</v>
      </c>
      <c r="G80" s="12">
        <v>45172.829707758116</v>
      </c>
      <c r="H80" s="10">
        <v>13102.687737230852</v>
      </c>
      <c r="I80" s="10">
        <v>100042.19157756557</v>
      </c>
      <c r="J80" s="10">
        <v>455.95764411208995</v>
      </c>
      <c r="K80" s="12">
        <v>127217</v>
      </c>
      <c r="L80" s="20">
        <v>6961.6666666666279</v>
      </c>
      <c r="M80" s="10">
        <v>15005</v>
      </c>
      <c r="N80" s="21">
        <v>9590</v>
      </c>
      <c r="O80" s="22">
        <f t="shared" si="1"/>
        <v>158773.66666666663</v>
      </c>
      <c r="P80" s="10"/>
      <c r="Q80" s="5"/>
      <c r="R80" s="5"/>
      <c r="S80" s="5"/>
      <c r="T80" s="5"/>
    </row>
    <row r="81" spans="1:20" x14ac:dyDescent="0.35">
      <c r="A81" s="29">
        <v>42508</v>
      </c>
      <c r="B81" s="12">
        <v>8995.386801513825</v>
      </c>
      <c r="C81" s="10">
        <v>31254.674014691122</v>
      </c>
      <c r="D81" s="10">
        <v>89741.481649666792</v>
      </c>
      <c r="E81" s="10">
        <v>30446.543639987169</v>
      </c>
      <c r="F81" s="10">
        <v>15669.168694684855</v>
      </c>
      <c r="G81" s="12">
        <v>50410.511896131</v>
      </c>
      <c r="H81" s="10">
        <v>14395.740066596945</v>
      </c>
      <c r="I81" s="10">
        <v>110802.65983374287</v>
      </c>
      <c r="J81" s="10">
        <v>498.75487019583443</v>
      </c>
      <c r="K81" s="12">
        <v>143007</v>
      </c>
      <c r="L81" s="20">
        <v>7581.666666666657</v>
      </c>
      <c r="M81" s="10">
        <v>14863</v>
      </c>
      <c r="N81" s="21">
        <v>10656.000000000002</v>
      </c>
      <c r="O81" s="22">
        <f t="shared" si="1"/>
        <v>176107.66666666666</v>
      </c>
      <c r="P81" s="10"/>
      <c r="Q81" s="5"/>
      <c r="R81" s="5"/>
      <c r="S81" s="5"/>
      <c r="T81" s="5"/>
    </row>
    <row r="82" spans="1:20" x14ac:dyDescent="0.35">
      <c r="A82" s="29">
        <v>42537</v>
      </c>
      <c r="B82" s="12">
        <v>8476.5797436715111</v>
      </c>
      <c r="C82" s="10">
        <v>26720.655495237475</v>
      </c>
      <c r="D82" s="10">
        <v>90314.130341841388</v>
      </c>
      <c r="E82" s="10">
        <v>29047.762966968556</v>
      </c>
      <c r="F82" s="10">
        <v>15098.57684937946</v>
      </c>
      <c r="G82" s="12">
        <v>48605.323112689672</v>
      </c>
      <c r="H82" s="10">
        <v>13816.591276120365</v>
      </c>
      <c r="I82" s="10">
        <v>106781.93266599208</v>
      </c>
      <c r="J82" s="10">
        <v>453.81961186454873</v>
      </c>
      <c r="K82" s="12">
        <v>132925</v>
      </c>
      <c r="L82" s="20">
        <v>8049.666666666657</v>
      </c>
      <c r="M82" s="10">
        <v>17010</v>
      </c>
      <c r="N82" s="21">
        <v>11672.502841824877</v>
      </c>
      <c r="O82" s="22">
        <f t="shared" si="1"/>
        <v>169657.16950849153</v>
      </c>
      <c r="P82" s="10"/>
      <c r="Q82" s="5"/>
      <c r="R82" s="5"/>
      <c r="S82" s="5"/>
      <c r="T82" s="5"/>
    </row>
    <row r="83" spans="1:20" x14ac:dyDescent="0.35">
      <c r="A83" s="29">
        <v>42568</v>
      </c>
      <c r="B83" s="12">
        <v>7967.0795895696474</v>
      </c>
      <c r="C83" s="10">
        <v>30698.28390965885</v>
      </c>
      <c r="D83" s="10">
        <v>94428.40596610558</v>
      </c>
      <c r="E83" s="10">
        <v>30240.689249516148</v>
      </c>
      <c r="F83" s="10">
        <v>15298.563957717697</v>
      </c>
      <c r="G83" s="12">
        <v>50664.587419964344</v>
      </c>
      <c r="H83" s="10">
        <v>14965.587379904791</v>
      </c>
      <c r="I83" s="10">
        <v>112399.98119871542</v>
      </c>
      <c r="J83" s="10">
        <v>602.84400141543756</v>
      </c>
      <c r="K83" s="12">
        <v>136356</v>
      </c>
      <c r="L83" s="20">
        <v>14305</v>
      </c>
      <c r="M83" s="10">
        <v>16561</v>
      </c>
      <c r="N83" s="21">
        <v>11411</v>
      </c>
      <c r="O83" s="22">
        <f t="shared" si="1"/>
        <v>178633</v>
      </c>
      <c r="P83" s="10"/>
      <c r="Q83" s="5"/>
      <c r="R83" s="5"/>
      <c r="S83" s="5"/>
      <c r="T83" s="5"/>
    </row>
    <row r="84" spans="1:20" x14ac:dyDescent="0.35">
      <c r="A84" s="29">
        <v>42600</v>
      </c>
      <c r="B84" s="12">
        <v>8114.7672612134375</v>
      </c>
      <c r="C84" s="10">
        <v>30875.297175190193</v>
      </c>
      <c r="D84" s="10">
        <v>94426.668377771333</v>
      </c>
      <c r="E84" s="10">
        <v>31716.648377861304</v>
      </c>
      <c r="F84" s="10">
        <v>15480.435064097006</v>
      </c>
      <c r="G84" s="12">
        <v>51368.716980056619</v>
      </c>
      <c r="H84" s="10">
        <v>15518.815398645953</v>
      </c>
      <c r="I84" s="10">
        <v>113240.58198065827</v>
      </c>
      <c r="J84" s="10">
        <v>486.88564063915084</v>
      </c>
      <c r="K84" s="12">
        <v>145070</v>
      </c>
      <c r="L84" s="20">
        <v>13747</v>
      </c>
      <c r="M84" s="10">
        <v>12679</v>
      </c>
      <c r="N84" s="21">
        <v>9119</v>
      </c>
      <c r="O84" s="22">
        <f t="shared" si="1"/>
        <v>180615</v>
      </c>
      <c r="P84" s="10"/>
      <c r="Q84" s="5"/>
      <c r="R84" s="5"/>
      <c r="S84" s="5"/>
      <c r="T84" s="5"/>
    </row>
    <row r="85" spans="1:20" x14ac:dyDescent="0.35">
      <c r="A85" s="29">
        <v>42614</v>
      </c>
      <c r="B85" s="12">
        <v>7045.9373466246498</v>
      </c>
      <c r="C85" s="10">
        <v>26156.056496635989</v>
      </c>
      <c r="D85" s="10">
        <v>88291.709523562386</v>
      </c>
      <c r="E85" s="10">
        <v>27964.023324790469</v>
      </c>
      <c r="F85" s="10">
        <v>13521.891427962477</v>
      </c>
      <c r="G85" s="12">
        <v>46435.940670028547</v>
      </c>
      <c r="H85" s="10">
        <v>13512.020755749043</v>
      </c>
      <c r="I85" s="10">
        <v>102412.86597181114</v>
      </c>
      <c r="J85" s="10">
        <v>618.1726024112636</v>
      </c>
      <c r="K85" s="12">
        <v>122399</v>
      </c>
      <c r="L85" s="20">
        <v>12300</v>
      </c>
      <c r="M85" s="10">
        <v>17228</v>
      </c>
      <c r="N85" s="21">
        <v>11052</v>
      </c>
      <c r="O85" s="22">
        <f t="shared" si="1"/>
        <v>162979</v>
      </c>
      <c r="P85" s="10"/>
      <c r="Q85" s="5"/>
      <c r="R85" s="5"/>
      <c r="S85" s="5"/>
      <c r="T85" s="5"/>
    </row>
    <row r="86" spans="1:20" x14ac:dyDescent="0.35">
      <c r="A86" s="29">
        <v>42659</v>
      </c>
      <c r="B86" s="12">
        <v>7431.514016636932</v>
      </c>
      <c r="C86" s="10">
        <v>26107.514285665253</v>
      </c>
      <c r="D86" s="10">
        <v>85298.968942049833</v>
      </c>
      <c r="E86" s="10">
        <v>28507.488533659802</v>
      </c>
      <c r="F86" s="10">
        <v>12645.045447437227</v>
      </c>
      <c r="G86" s="12">
        <v>47654.893433799785</v>
      </c>
      <c r="H86" s="10">
        <v>13536.196555435952</v>
      </c>
      <c r="I86" s="10">
        <v>98300.910226049513</v>
      </c>
      <c r="J86" s="10">
        <v>498.99978471474702</v>
      </c>
      <c r="K86" s="12">
        <v>124010</v>
      </c>
      <c r="L86" s="20">
        <v>11739</v>
      </c>
      <c r="M86" s="10">
        <v>14677</v>
      </c>
      <c r="N86" s="21">
        <v>9565</v>
      </c>
      <c r="O86" s="22">
        <f t="shared" si="1"/>
        <v>159991</v>
      </c>
      <c r="P86" s="10"/>
      <c r="Q86" s="5"/>
      <c r="R86" s="5"/>
      <c r="S86" s="5"/>
      <c r="T86" s="5"/>
    </row>
    <row r="87" spans="1:20" x14ac:dyDescent="0.35">
      <c r="A87" s="29">
        <v>42691</v>
      </c>
      <c r="B87" s="12">
        <v>7505.1241409862723</v>
      </c>
      <c r="C87" s="10">
        <v>26031.836171744992</v>
      </c>
      <c r="D87" s="10">
        <v>80737.083664344304</v>
      </c>
      <c r="E87" s="10">
        <v>26138.400008518929</v>
      </c>
      <c r="F87" s="10">
        <v>12530.028185947645</v>
      </c>
      <c r="G87" s="12">
        <v>46857.908670411838</v>
      </c>
      <c r="H87" s="10">
        <v>12230.857844937376</v>
      </c>
      <c r="I87" s="10">
        <v>93316.197379421341</v>
      </c>
      <c r="J87" s="10">
        <v>538.03610522943745</v>
      </c>
      <c r="K87" s="12">
        <v>119753</v>
      </c>
      <c r="L87" s="20">
        <v>9270</v>
      </c>
      <c r="M87" s="10">
        <v>14163</v>
      </c>
      <c r="N87" s="21">
        <v>9757</v>
      </c>
      <c r="O87" s="22">
        <f t="shared" si="1"/>
        <v>152943</v>
      </c>
      <c r="P87" s="10"/>
      <c r="Q87" s="5"/>
      <c r="R87" s="5"/>
      <c r="S87" s="5"/>
      <c r="T87" s="5"/>
    </row>
    <row r="88" spans="1:20" ht="15" thickBot="1" x14ac:dyDescent="0.4">
      <c r="A88" s="19">
        <v>42722</v>
      </c>
      <c r="B88" s="12">
        <v>6097.5274216996622</v>
      </c>
      <c r="C88" s="10">
        <v>22499.431510679846</v>
      </c>
      <c r="D88" s="10">
        <v>62899.118541570599</v>
      </c>
      <c r="E88" s="10">
        <v>19188.936876599728</v>
      </c>
      <c r="F88" s="10">
        <v>9948.0736581683723</v>
      </c>
      <c r="G88" s="12">
        <v>35194.971078421178</v>
      </c>
      <c r="H88" s="10">
        <v>8769.0164478475272</v>
      </c>
      <c r="I88" s="10">
        <v>76104.292607311538</v>
      </c>
      <c r="J88" s="10">
        <v>564.71986641975832</v>
      </c>
      <c r="K88" s="12">
        <v>84658</v>
      </c>
      <c r="L88" s="20">
        <v>12123</v>
      </c>
      <c r="M88" s="10">
        <v>13752</v>
      </c>
      <c r="N88" s="21">
        <v>10100</v>
      </c>
      <c r="O88" s="22">
        <f t="shared" si="1"/>
        <v>120633</v>
      </c>
      <c r="P88" s="10"/>
      <c r="Q88" s="5"/>
      <c r="R88" s="5"/>
      <c r="S88" s="5"/>
      <c r="T88" s="5"/>
    </row>
    <row r="89" spans="1:20" x14ac:dyDescent="0.35">
      <c r="A89" s="23">
        <v>42737</v>
      </c>
      <c r="B89" s="30">
        <v>10032.713400508821</v>
      </c>
      <c r="C89" s="25">
        <v>35603.768254373448</v>
      </c>
      <c r="D89" s="25">
        <v>98971.716825470648</v>
      </c>
      <c r="E89" s="25">
        <v>31840.505388627982</v>
      </c>
      <c r="F89" s="25">
        <v>17750.296131019091</v>
      </c>
      <c r="G89" s="24">
        <v>53579.784389399574</v>
      </c>
      <c r="H89" s="25">
        <v>15837.277805066311</v>
      </c>
      <c r="I89" s="25">
        <v>124339.88714242275</v>
      </c>
      <c r="J89" s="25">
        <v>442.05066311136056</v>
      </c>
      <c r="K89" s="24">
        <v>159522</v>
      </c>
      <c r="L89" s="26">
        <v>12916</v>
      </c>
      <c r="M89" s="25">
        <v>12760</v>
      </c>
      <c r="N89" s="27">
        <v>9001</v>
      </c>
      <c r="O89" s="28">
        <f t="shared" si="1"/>
        <v>194199</v>
      </c>
      <c r="P89" s="10"/>
      <c r="Q89" s="5"/>
      <c r="R89" s="5"/>
      <c r="S89" s="5"/>
      <c r="T89" s="5"/>
    </row>
    <row r="90" spans="1:20" x14ac:dyDescent="0.35">
      <c r="A90" s="19">
        <v>42769</v>
      </c>
      <c r="B90" s="12">
        <v>9577.4817687821505</v>
      </c>
      <c r="C90" s="10">
        <v>29875.4501118322</v>
      </c>
      <c r="D90" s="10">
        <v>90021.01907894446</v>
      </c>
      <c r="E90" s="10">
        <v>30720.757687858393</v>
      </c>
      <c r="F90" s="10">
        <v>16124.291352582772</v>
      </c>
      <c r="G90" s="12">
        <v>47594.521368200723</v>
      </c>
      <c r="H90" s="10">
        <v>13998.330319529448</v>
      </c>
      <c r="I90" s="10">
        <v>114157.17940412792</v>
      </c>
      <c r="J90" s="10">
        <v>568.96890814190715</v>
      </c>
      <c r="K90" s="12">
        <v>138187</v>
      </c>
      <c r="L90" s="20">
        <v>13984</v>
      </c>
      <c r="M90" s="10">
        <v>13797</v>
      </c>
      <c r="N90" s="21">
        <v>10351</v>
      </c>
      <c r="O90" s="22">
        <f t="shared" si="1"/>
        <v>176319</v>
      </c>
      <c r="P90" s="10"/>
      <c r="Q90" s="5"/>
      <c r="R90" s="5"/>
      <c r="S90" s="5"/>
      <c r="T90" s="5"/>
    </row>
    <row r="91" spans="1:20" x14ac:dyDescent="0.35">
      <c r="A91" s="19">
        <v>42798</v>
      </c>
      <c r="B91" s="12">
        <v>10907.780822598874</v>
      </c>
      <c r="C91" s="10">
        <v>34343.541645121892</v>
      </c>
      <c r="D91" s="10">
        <v>108397.25566574637</v>
      </c>
      <c r="E91" s="10">
        <v>37414.608014902267</v>
      </c>
      <c r="F91" s="10">
        <v>19660.813851630606</v>
      </c>
      <c r="G91" s="12">
        <v>57908.124220409074</v>
      </c>
      <c r="H91" s="10">
        <v>16624.822197384598</v>
      </c>
      <c r="I91" s="10">
        <v>135680.62713758802</v>
      </c>
      <c r="J91" s="10">
        <v>510.42644461830781</v>
      </c>
      <c r="K91" s="12">
        <v>162694</v>
      </c>
      <c r="L91" s="20">
        <v>17730</v>
      </c>
      <c r="M91" s="10">
        <v>17516</v>
      </c>
      <c r="N91" s="21">
        <v>12784.000000000002</v>
      </c>
      <c r="O91" s="22">
        <f t="shared" si="1"/>
        <v>210724</v>
      </c>
      <c r="P91" s="10"/>
      <c r="Q91" s="5"/>
      <c r="R91" s="5"/>
      <c r="S91" s="5"/>
      <c r="T91" s="5"/>
    </row>
    <row r="92" spans="1:20" x14ac:dyDescent="0.35">
      <c r="A92" s="19">
        <v>42830</v>
      </c>
      <c r="B92" s="12">
        <v>8645.779590964994</v>
      </c>
      <c r="C92" s="10">
        <v>26698.965690715479</v>
      </c>
      <c r="D92" s="10">
        <v>85909.262171085255</v>
      </c>
      <c r="E92" s="10">
        <v>28565.133964708086</v>
      </c>
      <c r="F92" s="10">
        <v>15156.858582526205</v>
      </c>
      <c r="G92" s="12">
        <v>46376.051627744659</v>
      </c>
      <c r="H92" s="10">
        <v>13344.64537885748</v>
      </c>
      <c r="I92" s="10">
        <v>104748.34529125626</v>
      </c>
      <c r="J92" s="10">
        <v>506.95770214160063</v>
      </c>
      <c r="K92" s="12">
        <v>129110</v>
      </c>
      <c r="L92" s="20">
        <v>12429</v>
      </c>
      <c r="M92" s="10">
        <v>13654</v>
      </c>
      <c r="N92" s="21">
        <v>9783</v>
      </c>
      <c r="O92" s="22">
        <f t="shared" si="1"/>
        <v>164976</v>
      </c>
      <c r="P92" s="10"/>
      <c r="Q92" s="5"/>
      <c r="R92" s="5"/>
      <c r="S92" s="5"/>
      <c r="T92" s="5"/>
    </row>
    <row r="93" spans="1:20" x14ac:dyDescent="0.35">
      <c r="A93" s="19">
        <v>42861</v>
      </c>
      <c r="B93" s="12">
        <v>10996.918588763636</v>
      </c>
      <c r="C93" s="10">
        <v>35347.111137901993</v>
      </c>
      <c r="D93" s="10">
        <v>107370.02007541384</v>
      </c>
      <c r="E93" s="10">
        <v>36478.829938744209</v>
      </c>
      <c r="F93" s="10">
        <v>18957.120259176343</v>
      </c>
      <c r="G93" s="12">
        <v>59551.824982830054</v>
      </c>
      <c r="H93" s="10">
        <v>16845.625888960276</v>
      </c>
      <c r="I93" s="10">
        <v>132234.34730376408</v>
      </c>
      <c r="J93" s="10">
        <v>518.20182444557679</v>
      </c>
      <c r="K93" s="12">
        <v>166831</v>
      </c>
      <c r="L93" s="20">
        <v>15154</v>
      </c>
      <c r="M93" s="10">
        <v>16073</v>
      </c>
      <c r="N93" s="21">
        <v>11092</v>
      </c>
      <c r="O93" s="22">
        <f t="shared" si="1"/>
        <v>209150</v>
      </c>
      <c r="P93" s="10"/>
      <c r="Q93" s="5"/>
      <c r="R93" s="5"/>
      <c r="S93" s="5"/>
      <c r="T93" s="5"/>
    </row>
    <row r="94" spans="1:20" x14ac:dyDescent="0.35">
      <c r="A94" s="19">
        <v>42893</v>
      </c>
      <c r="B94" s="12">
        <v>9395</v>
      </c>
      <c r="C94" s="10">
        <v>29501</v>
      </c>
      <c r="D94" s="10">
        <v>98719</v>
      </c>
      <c r="E94" s="10">
        <v>32623</v>
      </c>
      <c r="F94" s="10">
        <v>17035</v>
      </c>
      <c r="G94" s="12">
        <v>52502</v>
      </c>
      <c r="H94" s="10">
        <v>14874</v>
      </c>
      <c r="I94" s="10">
        <v>119080</v>
      </c>
      <c r="J94" s="10">
        <v>817</v>
      </c>
      <c r="K94" s="12">
        <v>145946</v>
      </c>
      <c r="L94" s="20">
        <v>13862</v>
      </c>
      <c r="M94" s="10">
        <v>15955</v>
      </c>
      <c r="N94" s="21">
        <v>11510</v>
      </c>
      <c r="O94" s="22">
        <f t="shared" si="1"/>
        <v>187273</v>
      </c>
      <c r="P94" s="10"/>
      <c r="Q94" s="5"/>
      <c r="R94" s="5"/>
      <c r="S94" s="5"/>
      <c r="T94" s="5"/>
    </row>
    <row r="95" spans="1:20" x14ac:dyDescent="0.35">
      <c r="A95" s="19">
        <v>42924</v>
      </c>
      <c r="B95" s="12">
        <v>8860</v>
      </c>
      <c r="C95" s="10">
        <v>32606</v>
      </c>
      <c r="D95" s="10">
        <v>101889</v>
      </c>
      <c r="E95" s="10">
        <v>34091</v>
      </c>
      <c r="F95" s="10">
        <v>17323</v>
      </c>
      <c r="G95" s="12">
        <v>54488</v>
      </c>
      <c r="H95" s="10">
        <v>15421</v>
      </c>
      <c r="I95" s="10">
        <v>124260</v>
      </c>
      <c r="J95" s="10">
        <v>600</v>
      </c>
      <c r="K95" s="12">
        <v>153121</v>
      </c>
      <c r="L95" s="20">
        <v>13763</v>
      </c>
      <c r="M95" s="10">
        <v>16008</v>
      </c>
      <c r="N95" s="21">
        <v>11877</v>
      </c>
      <c r="O95" s="22">
        <f t="shared" si="1"/>
        <v>194769</v>
      </c>
      <c r="P95" s="10"/>
      <c r="Q95" s="5"/>
      <c r="R95" s="5"/>
      <c r="S95" s="5"/>
      <c r="T95" s="5"/>
    </row>
    <row r="96" spans="1:20" x14ac:dyDescent="0.35">
      <c r="A96" s="19">
        <v>42956</v>
      </c>
      <c r="B96" s="12">
        <v>9514</v>
      </c>
      <c r="C96" s="10">
        <v>34527</v>
      </c>
      <c r="D96" s="10">
        <v>109457</v>
      </c>
      <c r="E96" s="10">
        <v>35983</v>
      </c>
      <c r="F96" s="10">
        <v>18469</v>
      </c>
      <c r="G96" s="12">
        <v>58135</v>
      </c>
      <c r="H96" s="10">
        <v>16329</v>
      </c>
      <c r="I96" s="10">
        <v>132728</v>
      </c>
      <c r="J96" s="10">
        <v>758</v>
      </c>
      <c r="K96" s="12">
        <v>157818</v>
      </c>
      <c r="L96" s="20">
        <v>20316</v>
      </c>
      <c r="M96" s="10">
        <v>17337</v>
      </c>
      <c r="N96" s="21">
        <v>12479</v>
      </c>
      <c r="O96" s="22">
        <f t="shared" si="1"/>
        <v>207950</v>
      </c>
      <c r="P96" s="10"/>
      <c r="Q96" s="5"/>
      <c r="R96" s="5"/>
      <c r="S96" s="5"/>
      <c r="T96" s="5"/>
    </row>
    <row r="97" spans="1:20" x14ac:dyDescent="0.35">
      <c r="A97" s="19">
        <v>42981</v>
      </c>
      <c r="B97" s="12">
        <v>8621</v>
      </c>
      <c r="C97" s="10">
        <v>31534</v>
      </c>
      <c r="D97" s="10">
        <v>96440</v>
      </c>
      <c r="E97" s="10">
        <v>32382</v>
      </c>
      <c r="F97" s="10">
        <v>15506</v>
      </c>
      <c r="G97" s="12">
        <v>52658</v>
      </c>
      <c r="H97" s="10">
        <v>14428</v>
      </c>
      <c r="I97" s="10">
        <v>116746</v>
      </c>
      <c r="J97" s="10">
        <v>651</v>
      </c>
      <c r="K97" s="12">
        <v>145139</v>
      </c>
      <c r="L97" s="20">
        <v>12738</v>
      </c>
      <c r="M97" s="10">
        <v>15439</v>
      </c>
      <c r="N97" s="21">
        <v>11167</v>
      </c>
      <c r="O97" s="22">
        <f t="shared" si="1"/>
        <v>184483</v>
      </c>
      <c r="P97" s="10"/>
      <c r="Q97" s="5"/>
      <c r="R97" s="5"/>
      <c r="S97" s="5"/>
      <c r="T97" s="5"/>
    </row>
    <row r="98" spans="1:20" x14ac:dyDescent="0.35">
      <c r="A98" s="19">
        <v>43012</v>
      </c>
      <c r="B98" s="12">
        <v>8297</v>
      </c>
      <c r="C98" s="10">
        <v>30614</v>
      </c>
      <c r="D98" s="10">
        <v>95549</v>
      </c>
      <c r="E98" s="10">
        <v>32189</v>
      </c>
      <c r="F98" s="10">
        <v>15032</v>
      </c>
      <c r="G98" s="12">
        <v>52011</v>
      </c>
      <c r="H98" s="10">
        <v>14226</v>
      </c>
      <c r="I98" s="10">
        <v>114891</v>
      </c>
      <c r="J98" s="10">
        <v>553</v>
      </c>
      <c r="K98" s="12">
        <v>143642</v>
      </c>
      <c r="L98" s="20">
        <v>12334</v>
      </c>
      <c r="M98" s="10">
        <v>15405</v>
      </c>
      <c r="N98" s="21">
        <v>10300</v>
      </c>
      <c r="O98" s="22">
        <f t="shared" si="1"/>
        <v>181681</v>
      </c>
      <c r="P98" s="10"/>
      <c r="Q98" s="5"/>
      <c r="R98" s="5"/>
      <c r="S98" s="5"/>
      <c r="T98" s="5"/>
    </row>
    <row r="99" spans="1:20" x14ac:dyDescent="0.35">
      <c r="A99" s="19">
        <v>43044</v>
      </c>
      <c r="B99" s="12">
        <v>8039</v>
      </c>
      <c r="C99" s="10">
        <v>29285</v>
      </c>
      <c r="D99" s="10">
        <v>89732</v>
      </c>
      <c r="E99" s="10">
        <v>30470</v>
      </c>
      <c r="F99" s="10">
        <v>14258</v>
      </c>
      <c r="G99" s="12">
        <v>49389</v>
      </c>
      <c r="H99" s="10">
        <v>13224</v>
      </c>
      <c r="I99" s="10">
        <v>108422</v>
      </c>
      <c r="J99" s="10">
        <v>749</v>
      </c>
      <c r="K99" s="12">
        <v>136265</v>
      </c>
      <c r="L99" s="20">
        <v>10062</v>
      </c>
      <c r="M99" s="10">
        <v>14571</v>
      </c>
      <c r="N99" s="21">
        <v>10886</v>
      </c>
      <c r="O99" s="22">
        <f t="shared" si="1"/>
        <v>171784</v>
      </c>
      <c r="P99" s="10"/>
      <c r="Q99" s="5"/>
      <c r="R99" s="5"/>
      <c r="S99" s="5"/>
      <c r="T99" s="5"/>
    </row>
    <row r="100" spans="1:20" ht="15" thickBot="1" x14ac:dyDescent="0.4">
      <c r="A100" s="19">
        <v>43075</v>
      </c>
      <c r="B100" s="12">
        <v>4192</v>
      </c>
      <c r="C100" s="10">
        <v>15846</v>
      </c>
      <c r="D100" s="10">
        <v>67741</v>
      </c>
      <c r="E100" s="10">
        <v>21488</v>
      </c>
      <c r="F100" s="10">
        <v>10047</v>
      </c>
      <c r="G100" s="12">
        <v>30894</v>
      </c>
      <c r="H100" s="10">
        <v>8583</v>
      </c>
      <c r="I100" s="10">
        <v>79347</v>
      </c>
      <c r="J100" s="10">
        <v>490</v>
      </c>
      <c r="K100" s="12">
        <v>94786</v>
      </c>
      <c r="L100" s="20">
        <v>2875</v>
      </c>
      <c r="M100" s="10">
        <v>12588</v>
      </c>
      <c r="N100" s="21">
        <v>9065</v>
      </c>
      <c r="O100" s="22">
        <f t="shared" si="1"/>
        <v>119314</v>
      </c>
      <c r="P100" s="10"/>
      <c r="Q100" s="5"/>
      <c r="R100" s="5"/>
      <c r="S100" s="5"/>
      <c r="T100" s="5"/>
    </row>
    <row r="101" spans="1:20" x14ac:dyDescent="0.35">
      <c r="A101" s="23">
        <v>43102</v>
      </c>
      <c r="B101" s="24">
        <v>9390</v>
      </c>
      <c r="C101" s="25">
        <v>35898</v>
      </c>
      <c r="D101" s="25">
        <v>109791</v>
      </c>
      <c r="E101" s="25">
        <v>36523</v>
      </c>
      <c r="F101" s="25">
        <v>18533</v>
      </c>
      <c r="G101" s="24">
        <v>55570</v>
      </c>
      <c r="H101" s="25">
        <v>17028</v>
      </c>
      <c r="I101" s="25">
        <v>136998</v>
      </c>
      <c r="J101" s="25">
        <v>539</v>
      </c>
      <c r="K101" s="24">
        <v>180146</v>
      </c>
      <c r="L101" s="26">
        <v>8722</v>
      </c>
      <c r="M101" s="25">
        <v>12247</v>
      </c>
      <c r="N101" s="27">
        <v>9020</v>
      </c>
      <c r="O101" s="28">
        <f t="shared" si="1"/>
        <v>210135</v>
      </c>
      <c r="P101" s="10"/>
      <c r="Q101" s="5"/>
      <c r="R101" s="5"/>
      <c r="S101" s="5"/>
      <c r="T101" s="5"/>
    </row>
    <row r="102" spans="1:20" x14ac:dyDescent="0.35">
      <c r="A102" s="19">
        <v>43134</v>
      </c>
      <c r="B102" s="12">
        <v>8691</v>
      </c>
      <c r="C102" s="10">
        <v>30258</v>
      </c>
      <c r="D102" s="10">
        <v>99747</v>
      </c>
      <c r="E102" s="10">
        <v>35065</v>
      </c>
      <c r="F102" s="10">
        <v>17737</v>
      </c>
      <c r="G102" s="12">
        <v>48971</v>
      </c>
      <c r="H102" s="10">
        <v>15101</v>
      </c>
      <c r="I102" s="10">
        <v>126832</v>
      </c>
      <c r="J102" s="10">
        <v>594</v>
      </c>
      <c r="K102" s="12">
        <v>158038</v>
      </c>
      <c r="L102" s="20">
        <v>9579</v>
      </c>
      <c r="M102" s="10">
        <v>13712</v>
      </c>
      <c r="N102" s="21">
        <v>10169</v>
      </c>
      <c r="O102" s="22">
        <f t="shared" si="1"/>
        <v>191498</v>
      </c>
      <c r="P102" s="10"/>
      <c r="Q102" s="5"/>
      <c r="R102" s="5"/>
      <c r="S102" s="5"/>
      <c r="T102" s="5"/>
    </row>
    <row r="103" spans="1:20" x14ac:dyDescent="0.35">
      <c r="A103" s="19">
        <v>43163</v>
      </c>
      <c r="B103" s="12">
        <v>9633</v>
      </c>
      <c r="C103" s="10">
        <v>34720</v>
      </c>
      <c r="D103" s="10">
        <v>112654</v>
      </c>
      <c r="E103" s="10">
        <v>38387</v>
      </c>
      <c r="F103" s="10">
        <v>19633</v>
      </c>
      <c r="G103" s="12">
        <v>55921</v>
      </c>
      <c r="H103" s="10">
        <v>16606</v>
      </c>
      <c r="I103" s="10">
        <v>141859</v>
      </c>
      <c r="J103" s="10">
        <v>641</v>
      </c>
      <c r="K103" s="12">
        <v>178430</v>
      </c>
      <c r="L103" s="20">
        <v>7797</v>
      </c>
      <c r="M103" s="10">
        <v>16659</v>
      </c>
      <c r="N103" s="21">
        <v>12141</v>
      </c>
      <c r="O103" s="22">
        <f t="shared" si="1"/>
        <v>215027</v>
      </c>
      <c r="P103" s="10"/>
      <c r="Q103" s="5"/>
      <c r="R103" s="5"/>
      <c r="S103" s="5"/>
      <c r="T103" s="5"/>
    </row>
    <row r="104" spans="1:20" x14ac:dyDescent="0.35">
      <c r="A104" s="19">
        <v>43195</v>
      </c>
      <c r="B104" s="12">
        <v>10065</v>
      </c>
      <c r="C104" s="10">
        <v>36129</v>
      </c>
      <c r="D104" s="10">
        <v>116797</v>
      </c>
      <c r="E104" s="10">
        <v>39617</v>
      </c>
      <c r="F104" s="10">
        <v>19784</v>
      </c>
      <c r="G104" s="12">
        <v>57466</v>
      </c>
      <c r="H104" s="10">
        <v>17406</v>
      </c>
      <c r="I104" s="10">
        <v>146824</v>
      </c>
      <c r="J104" s="10">
        <v>696</v>
      </c>
      <c r="K104" s="12">
        <v>177391</v>
      </c>
      <c r="L104" s="20">
        <v>14532</v>
      </c>
      <c r="M104" s="10">
        <v>17475</v>
      </c>
      <c r="N104" s="21">
        <v>12994</v>
      </c>
      <c r="O104" s="22">
        <f t="shared" si="1"/>
        <v>222392</v>
      </c>
      <c r="P104" s="10"/>
      <c r="Q104" s="5"/>
      <c r="R104" s="5"/>
      <c r="S104" s="5"/>
      <c r="T104" s="5"/>
    </row>
    <row r="105" spans="1:20" x14ac:dyDescent="0.35">
      <c r="A105" s="19">
        <v>43226</v>
      </c>
      <c r="B105" s="12">
        <v>10432</v>
      </c>
      <c r="C105" s="10">
        <v>36721</v>
      </c>
      <c r="D105" s="10">
        <v>120449</v>
      </c>
      <c r="E105" s="10">
        <v>39452</v>
      </c>
      <c r="F105" s="10">
        <v>19599</v>
      </c>
      <c r="G105" s="12">
        <v>59165</v>
      </c>
      <c r="H105" s="10">
        <v>17950</v>
      </c>
      <c r="I105" s="10">
        <v>148835</v>
      </c>
      <c r="J105" s="10">
        <v>703</v>
      </c>
      <c r="K105" s="12">
        <v>182552</v>
      </c>
      <c r="L105" s="20">
        <v>14340</v>
      </c>
      <c r="M105" s="10">
        <v>17209</v>
      </c>
      <c r="N105" s="21">
        <v>12552</v>
      </c>
      <c r="O105" s="22">
        <f t="shared" si="1"/>
        <v>226653</v>
      </c>
      <c r="P105" s="10"/>
      <c r="Q105" s="5"/>
      <c r="R105" s="5"/>
      <c r="S105" s="5"/>
      <c r="T105" s="5"/>
    </row>
    <row r="106" spans="1:20" x14ac:dyDescent="0.35">
      <c r="A106" s="19">
        <v>43258</v>
      </c>
      <c r="B106" s="12">
        <v>8606</v>
      </c>
      <c r="C106" s="10">
        <v>30859</v>
      </c>
      <c r="D106" s="10">
        <v>106044</v>
      </c>
      <c r="E106" s="10">
        <v>34091</v>
      </c>
      <c r="F106" s="10">
        <v>17630</v>
      </c>
      <c r="G106" s="12">
        <v>50315</v>
      </c>
      <c r="H106" s="10">
        <v>15377</v>
      </c>
      <c r="I106" s="10">
        <v>130898</v>
      </c>
      <c r="J106" s="10">
        <v>640</v>
      </c>
      <c r="K106" s="12">
        <v>156460</v>
      </c>
      <c r="L106" s="20">
        <v>13274</v>
      </c>
      <c r="M106" s="10">
        <v>15897</v>
      </c>
      <c r="N106" s="21">
        <v>11599</v>
      </c>
      <c r="O106" s="22">
        <f t="shared" si="1"/>
        <v>197230</v>
      </c>
      <c r="P106" s="10"/>
      <c r="Q106" s="5"/>
      <c r="R106" s="5"/>
      <c r="S106" s="5"/>
      <c r="T106" s="5"/>
    </row>
    <row r="107" spans="1:20" x14ac:dyDescent="0.35">
      <c r="A107" s="19">
        <v>43289</v>
      </c>
      <c r="B107" s="12">
        <v>9093</v>
      </c>
      <c r="C107" s="10">
        <v>36016</v>
      </c>
      <c r="D107" s="10">
        <v>116549</v>
      </c>
      <c r="E107" s="10">
        <v>37875</v>
      </c>
      <c r="F107" s="10">
        <v>18901</v>
      </c>
      <c r="G107" s="12">
        <v>55209</v>
      </c>
      <c r="H107" s="10">
        <v>17124</v>
      </c>
      <c r="I107" s="10">
        <v>145311</v>
      </c>
      <c r="J107" s="10">
        <v>790</v>
      </c>
      <c r="K107" s="12">
        <v>176325</v>
      </c>
      <c r="L107" s="20">
        <v>13647</v>
      </c>
      <c r="M107" s="10">
        <v>16310</v>
      </c>
      <c r="N107" s="21">
        <v>12152</v>
      </c>
      <c r="O107" s="22">
        <f t="shared" si="1"/>
        <v>218434</v>
      </c>
      <c r="P107" s="10"/>
      <c r="Q107" s="5"/>
      <c r="R107" s="5"/>
      <c r="S107" s="5"/>
      <c r="T107" s="5"/>
    </row>
    <row r="108" spans="1:20" x14ac:dyDescent="0.35">
      <c r="A108" s="19">
        <v>43321</v>
      </c>
      <c r="B108" s="12">
        <v>10564</v>
      </c>
      <c r="C108" s="10">
        <v>40176</v>
      </c>
      <c r="D108" s="10">
        <v>128762</v>
      </c>
      <c r="E108" s="10">
        <v>42990</v>
      </c>
      <c r="F108" s="10">
        <v>21227</v>
      </c>
      <c r="G108" s="12">
        <v>62035</v>
      </c>
      <c r="H108" s="10">
        <v>18979</v>
      </c>
      <c r="I108" s="10">
        <v>161768</v>
      </c>
      <c r="J108" s="10">
        <v>937</v>
      </c>
      <c r="K108" s="12">
        <v>201013</v>
      </c>
      <c r="L108" s="20">
        <v>9162</v>
      </c>
      <c r="M108" s="10">
        <v>18656</v>
      </c>
      <c r="N108" s="21">
        <v>14888</v>
      </c>
      <c r="O108" s="22">
        <f t="shared" si="1"/>
        <v>243719</v>
      </c>
      <c r="P108" s="10"/>
      <c r="Q108" s="5"/>
      <c r="R108" s="5"/>
      <c r="S108" s="5"/>
      <c r="T108" s="5"/>
    </row>
    <row r="109" spans="1:20" x14ac:dyDescent="0.35">
      <c r="A109" s="19">
        <v>43353</v>
      </c>
      <c r="B109" s="12">
        <v>8813</v>
      </c>
      <c r="C109" s="10">
        <v>35239</v>
      </c>
      <c r="D109" s="10">
        <v>116329</v>
      </c>
      <c r="E109" s="10">
        <v>36574</v>
      </c>
      <c r="F109" s="10">
        <v>18010</v>
      </c>
      <c r="G109" s="12">
        <v>55020</v>
      </c>
      <c r="H109" s="10">
        <v>16872</v>
      </c>
      <c r="I109" s="10">
        <v>142231</v>
      </c>
      <c r="J109" s="10">
        <v>842</v>
      </c>
      <c r="K109" s="12">
        <v>175187</v>
      </c>
      <c r="L109" s="20">
        <v>12347</v>
      </c>
      <c r="M109" s="10">
        <v>15508</v>
      </c>
      <c r="N109" s="21">
        <v>11923</v>
      </c>
      <c r="O109" s="22">
        <f t="shared" ref="O109:O129" si="2">SUM(K109:N109)</f>
        <v>214965</v>
      </c>
      <c r="P109" s="10"/>
      <c r="Q109" s="5"/>
      <c r="R109" s="5"/>
      <c r="S109" s="5"/>
      <c r="T109" s="5"/>
    </row>
    <row r="110" spans="1:20" x14ac:dyDescent="0.35">
      <c r="A110" s="19">
        <v>43384</v>
      </c>
      <c r="B110" s="12">
        <v>9734</v>
      </c>
      <c r="C110" s="10">
        <v>37972</v>
      </c>
      <c r="D110" s="10">
        <v>126703</v>
      </c>
      <c r="E110" s="10">
        <v>41204</v>
      </c>
      <c r="F110" s="10">
        <v>19478</v>
      </c>
      <c r="G110" s="12">
        <v>59957</v>
      </c>
      <c r="H110" s="10">
        <v>17660</v>
      </c>
      <c r="I110" s="10">
        <v>156556</v>
      </c>
      <c r="J110" s="10">
        <v>918</v>
      </c>
      <c r="K110" s="12">
        <v>190692</v>
      </c>
      <c r="L110" s="20">
        <v>13528</v>
      </c>
      <c r="M110" s="10">
        <v>17501</v>
      </c>
      <c r="N110" s="21">
        <v>13370</v>
      </c>
      <c r="O110" s="22">
        <f t="shared" si="2"/>
        <v>235091</v>
      </c>
      <c r="P110" s="10"/>
      <c r="Q110" s="5"/>
      <c r="R110" s="5"/>
      <c r="S110" s="5"/>
      <c r="T110" s="5"/>
    </row>
    <row r="111" spans="1:20" x14ac:dyDescent="0.35">
      <c r="A111" s="19">
        <v>43416</v>
      </c>
      <c r="B111" s="12">
        <v>9081</v>
      </c>
      <c r="C111" s="10">
        <v>34638</v>
      </c>
      <c r="D111" s="10">
        <v>108168</v>
      </c>
      <c r="E111" s="10">
        <v>36139</v>
      </c>
      <c r="F111" s="10">
        <v>17261</v>
      </c>
      <c r="G111" s="12">
        <v>54256</v>
      </c>
      <c r="H111" s="10">
        <v>15744</v>
      </c>
      <c r="I111" s="10">
        <v>134412</v>
      </c>
      <c r="J111" s="10">
        <v>875</v>
      </c>
      <c r="K111" s="12">
        <v>166826</v>
      </c>
      <c r="L111" s="20">
        <v>11949</v>
      </c>
      <c r="M111" s="10">
        <v>14992</v>
      </c>
      <c r="N111" s="21">
        <v>11520</v>
      </c>
      <c r="O111" s="22">
        <f t="shared" si="2"/>
        <v>205287</v>
      </c>
      <c r="P111" s="10"/>
      <c r="Q111" s="5"/>
      <c r="R111" s="5"/>
      <c r="S111" s="5"/>
      <c r="T111" s="5"/>
    </row>
    <row r="112" spans="1:20" ht="15" thickBot="1" x14ac:dyDescent="0.4">
      <c r="A112" s="19">
        <v>43447</v>
      </c>
      <c r="B112" s="12">
        <v>6322</v>
      </c>
      <c r="C112" s="10">
        <v>26602</v>
      </c>
      <c r="D112" s="10">
        <v>83091</v>
      </c>
      <c r="E112" s="10">
        <v>25262</v>
      </c>
      <c r="F112" s="10">
        <v>13077</v>
      </c>
      <c r="G112" s="12">
        <v>38953</v>
      </c>
      <c r="H112" s="10">
        <v>11389</v>
      </c>
      <c r="I112" s="10">
        <v>103276</v>
      </c>
      <c r="J112" s="10">
        <v>736</v>
      </c>
      <c r="K112" s="12">
        <v>121370</v>
      </c>
      <c r="L112" s="20">
        <v>9857</v>
      </c>
      <c r="M112" s="10">
        <v>12910</v>
      </c>
      <c r="N112" s="21">
        <v>10217</v>
      </c>
      <c r="O112" s="22">
        <f t="shared" si="2"/>
        <v>154354</v>
      </c>
      <c r="P112" s="10"/>
      <c r="Q112" s="5"/>
      <c r="R112" s="5"/>
      <c r="S112" s="5"/>
      <c r="T112" s="5"/>
    </row>
    <row r="113" spans="1:20" x14ac:dyDescent="0.35">
      <c r="A113" s="23">
        <v>43479</v>
      </c>
      <c r="B113" s="24">
        <v>11751</v>
      </c>
      <c r="C113" s="25">
        <v>44649</v>
      </c>
      <c r="D113" s="25">
        <v>140970</v>
      </c>
      <c r="E113" s="25">
        <v>42930</v>
      </c>
      <c r="F113" s="25">
        <v>23116</v>
      </c>
      <c r="G113" s="24">
        <v>64155</v>
      </c>
      <c r="H113" s="25">
        <v>20459</v>
      </c>
      <c r="I113" s="25">
        <v>177987</v>
      </c>
      <c r="J113" s="25">
        <v>815</v>
      </c>
      <c r="K113" s="24">
        <v>226300</v>
      </c>
      <c r="L113" s="26">
        <v>11935</v>
      </c>
      <c r="M113" s="25">
        <v>13892</v>
      </c>
      <c r="N113" s="27">
        <v>11289</v>
      </c>
      <c r="O113" s="28">
        <f t="shared" si="2"/>
        <v>263416</v>
      </c>
      <c r="P113" s="10"/>
      <c r="Q113" s="5"/>
      <c r="R113" s="5"/>
      <c r="S113" s="5"/>
      <c r="T113" s="5"/>
    </row>
    <row r="114" spans="1:20" x14ac:dyDescent="0.35">
      <c r="A114" s="19">
        <v>43499</v>
      </c>
      <c r="B114" s="12">
        <v>11779</v>
      </c>
      <c r="C114" s="10">
        <v>41399</v>
      </c>
      <c r="D114" s="10">
        <v>134676</v>
      </c>
      <c r="E114" s="10">
        <v>44536</v>
      </c>
      <c r="F114" s="10">
        <v>22931</v>
      </c>
      <c r="G114" s="12">
        <v>60659</v>
      </c>
      <c r="H114" s="10">
        <v>19328</v>
      </c>
      <c r="I114" s="10">
        <v>174434</v>
      </c>
      <c r="J114" s="10">
        <v>900</v>
      </c>
      <c r="K114" s="12">
        <v>209460</v>
      </c>
      <c r="L114" s="20">
        <v>15348</v>
      </c>
      <c r="M114" s="10">
        <v>16874</v>
      </c>
      <c r="N114" s="21">
        <v>13639</v>
      </c>
      <c r="O114" s="22">
        <f t="shared" si="2"/>
        <v>255321</v>
      </c>
      <c r="P114" s="10"/>
      <c r="Q114" s="5"/>
      <c r="R114" s="5"/>
      <c r="S114" s="5"/>
      <c r="T114" s="5"/>
    </row>
    <row r="115" spans="1:20" x14ac:dyDescent="0.35">
      <c r="A115" s="19">
        <v>43528</v>
      </c>
      <c r="B115" s="12">
        <v>11095</v>
      </c>
      <c r="C115" s="10">
        <v>36735</v>
      </c>
      <c r="D115" s="10">
        <v>127661</v>
      </c>
      <c r="E115" s="10">
        <v>43426</v>
      </c>
      <c r="F115" s="10">
        <v>21603</v>
      </c>
      <c r="G115" s="12">
        <v>57792</v>
      </c>
      <c r="H115" s="10">
        <v>18695</v>
      </c>
      <c r="I115" s="10">
        <v>163184</v>
      </c>
      <c r="J115" s="10">
        <v>849</v>
      </c>
      <c r="K115" s="12">
        <v>196734</v>
      </c>
      <c r="L115" s="20">
        <v>14270</v>
      </c>
      <c r="M115" s="10">
        <v>16581</v>
      </c>
      <c r="N115" s="21">
        <v>12935</v>
      </c>
      <c r="O115" s="22">
        <f t="shared" si="2"/>
        <v>240520</v>
      </c>
      <c r="P115" s="10"/>
      <c r="Q115" s="5"/>
      <c r="R115" s="5"/>
      <c r="S115" s="5"/>
      <c r="T115" s="5"/>
    </row>
    <row r="116" spans="1:20" x14ac:dyDescent="0.35">
      <c r="A116" s="19">
        <v>43560</v>
      </c>
      <c r="B116" s="12">
        <v>12087</v>
      </c>
      <c r="C116" s="10">
        <v>41078</v>
      </c>
      <c r="D116" s="10">
        <v>139789</v>
      </c>
      <c r="E116" s="10">
        <v>46433</v>
      </c>
      <c r="F116" s="10">
        <v>22753</v>
      </c>
      <c r="G116" s="12">
        <v>63186</v>
      </c>
      <c r="H116" s="10">
        <v>20169</v>
      </c>
      <c r="I116" s="10">
        <v>177828</v>
      </c>
      <c r="J116" s="10">
        <v>957</v>
      </c>
      <c r="K116" s="12">
        <v>214332</v>
      </c>
      <c r="L116" s="20">
        <v>15969</v>
      </c>
      <c r="M116" s="10">
        <v>17907</v>
      </c>
      <c r="N116" s="21">
        <v>13932</v>
      </c>
      <c r="O116" s="22">
        <f t="shared" si="2"/>
        <v>262140</v>
      </c>
      <c r="P116" s="10"/>
      <c r="Q116" s="5"/>
      <c r="R116" s="5"/>
      <c r="S116" s="5"/>
      <c r="T116" s="5"/>
    </row>
    <row r="117" spans="1:20" x14ac:dyDescent="0.35">
      <c r="A117" s="19">
        <v>43591</v>
      </c>
      <c r="B117" s="12">
        <v>12133</v>
      </c>
      <c r="C117" s="10">
        <v>41416</v>
      </c>
      <c r="D117" s="10">
        <v>137671</v>
      </c>
      <c r="E117" s="10">
        <v>44603</v>
      </c>
      <c r="F117" s="10">
        <v>22471</v>
      </c>
      <c r="G117" s="12">
        <v>62044</v>
      </c>
      <c r="H117" s="10">
        <v>19544</v>
      </c>
      <c r="I117" s="10">
        <v>175452</v>
      </c>
      <c r="J117" s="10">
        <v>1254</v>
      </c>
      <c r="K117" s="12">
        <v>206268</v>
      </c>
      <c r="L117" s="20">
        <v>15854</v>
      </c>
      <c r="M117" s="10">
        <v>19965</v>
      </c>
      <c r="N117" s="21">
        <v>16207</v>
      </c>
      <c r="O117" s="22">
        <f t="shared" si="2"/>
        <v>258294</v>
      </c>
      <c r="P117" s="10"/>
      <c r="Q117" s="5"/>
      <c r="R117" s="5"/>
      <c r="S117" s="5"/>
      <c r="T117" s="5"/>
    </row>
    <row r="118" spans="1:20" x14ac:dyDescent="0.35">
      <c r="A118" s="19">
        <v>43623</v>
      </c>
      <c r="B118" s="12">
        <v>11351</v>
      </c>
      <c r="C118" s="10">
        <v>36022</v>
      </c>
      <c r="D118" s="10">
        <v>126173</v>
      </c>
      <c r="E118" s="10">
        <v>41999</v>
      </c>
      <c r="F118" s="10">
        <v>20479</v>
      </c>
      <c r="G118" s="12">
        <v>53825</v>
      </c>
      <c r="H118" s="10">
        <v>16911</v>
      </c>
      <c r="I118" s="10">
        <v>164124</v>
      </c>
      <c r="J118" s="10">
        <v>1164</v>
      </c>
      <c r="K118" s="12">
        <v>190088</v>
      </c>
      <c r="L118" s="20">
        <v>15052</v>
      </c>
      <c r="M118" s="10">
        <v>16562</v>
      </c>
      <c r="N118" s="21">
        <v>14322</v>
      </c>
      <c r="O118" s="22">
        <f t="shared" si="2"/>
        <v>236024</v>
      </c>
      <c r="P118" s="10"/>
      <c r="Q118" s="5"/>
      <c r="R118" s="5"/>
      <c r="S118" s="5"/>
      <c r="T118" s="5"/>
    </row>
    <row r="119" spans="1:20" x14ac:dyDescent="0.35">
      <c r="A119" s="19">
        <v>43654</v>
      </c>
      <c r="B119" s="12">
        <v>13138</v>
      </c>
      <c r="C119" s="10">
        <v>47440</v>
      </c>
      <c r="D119" s="10">
        <v>147903</v>
      </c>
      <c r="E119" s="10">
        <v>48387</v>
      </c>
      <c r="F119" s="10">
        <v>24776</v>
      </c>
      <c r="G119" s="12">
        <v>64566</v>
      </c>
      <c r="H119" s="10">
        <v>20645</v>
      </c>
      <c r="I119" s="10">
        <v>193255</v>
      </c>
      <c r="J119" s="10">
        <v>3178</v>
      </c>
      <c r="K119" s="12">
        <v>225655</v>
      </c>
      <c r="L119" s="20">
        <v>17645</v>
      </c>
      <c r="M119" s="10">
        <v>19865</v>
      </c>
      <c r="N119" s="21">
        <v>18479</v>
      </c>
      <c r="O119" s="22">
        <f t="shared" si="2"/>
        <v>281644</v>
      </c>
      <c r="P119" s="10"/>
      <c r="Q119" s="5"/>
      <c r="R119" s="5"/>
      <c r="S119" s="5"/>
      <c r="T119" s="5"/>
    </row>
    <row r="120" spans="1:20" x14ac:dyDescent="0.35">
      <c r="A120" s="19">
        <v>43686</v>
      </c>
      <c r="B120" s="12">
        <v>12882</v>
      </c>
      <c r="C120" s="10">
        <v>46212</v>
      </c>
      <c r="D120" s="10">
        <v>151994</v>
      </c>
      <c r="E120" s="10">
        <v>48373</v>
      </c>
      <c r="F120" s="10">
        <v>24682</v>
      </c>
      <c r="G120" s="12">
        <v>65925</v>
      </c>
      <c r="H120" s="10">
        <v>20815</v>
      </c>
      <c r="I120" s="10">
        <v>193933</v>
      </c>
      <c r="J120" s="10">
        <v>3470</v>
      </c>
      <c r="K120" s="12">
        <v>238561</v>
      </c>
      <c r="L120" s="20">
        <v>5694</v>
      </c>
      <c r="M120" s="10">
        <v>20296</v>
      </c>
      <c r="N120" s="21">
        <v>19592</v>
      </c>
      <c r="O120" s="22">
        <f t="shared" si="2"/>
        <v>284143</v>
      </c>
      <c r="P120" s="10"/>
      <c r="Q120" s="5"/>
      <c r="R120" s="5"/>
      <c r="S120" s="5"/>
      <c r="T120" s="5"/>
    </row>
    <row r="121" spans="1:20" x14ac:dyDescent="0.35">
      <c r="A121" s="19">
        <v>43718</v>
      </c>
      <c r="B121" s="12">
        <v>12925</v>
      </c>
      <c r="C121" s="10">
        <v>48636</v>
      </c>
      <c r="D121" s="10">
        <v>153975</v>
      </c>
      <c r="E121" s="10">
        <v>48524</v>
      </c>
      <c r="F121" s="10">
        <v>24191</v>
      </c>
      <c r="G121" s="12">
        <v>67151</v>
      </c>
      <c r="H121" s="10">
        <v>21473</v>
      </c>
      <c r="I121" s="10">
        <v>194800</v>
      </c>
      <c r="J121" s="10">
        <v>4827</v>
      </c>
      <c r="K121" s="12">
        <v>224234</v>
      </c>
      <c r="L121" s="20">
        <v>16983</v>
      </c>
      <c r="M121" s="10">
        <v>24307</v>
      </c>
      <c r="N121" s="21">
        <v>22727</v>
      </c>
      <c r="O121" s="22">
        <f t="shared" si="2"/>
        <v>288251</v>
      </c>
      <c r="P121" s="10"/>
      <c r="Q121" s="5"/>
      <c r="R121" s="5"/>
      <c r="S121" s="5"/>
      <c r="T121" s="5"/>
    </row>
    <row r="122" spans="1:20" x14ac:dyDescent="0.35">
      <c r="A122" s="19">
        <v>43749</v>
      </c>
      <c r="B122" s="12">
        <v>14224</v>
      </c>
      <c r="C122" s="10">
        <v>51803</v>
      </c>
      <c r="D122" s="10">
        <v>161716</v>
      </c>
      <c r="E122" s="10">
        <v>53885</v>
      </c>
      <c r="F122" s="10">
        <v>25815</v>
      </c>
      <c r="G122" s="12">
        <v>73598</v>
      </c>
      <c r="H122" s="10">
        <v>22996</v>
      </c>
      <c r="I122" s="10">
        <v>205728</v>
      </c>
      <c r="J122" s="10">
        <v>5121</v>
      </c>
      <c r="K122" s="12">
        <v>243149</v>
      </c>
      <c r="L122" s="20">
        <v>16694</v>
      </c>
      <c r="M122" s="10">
        <v>26072</v>
      </c>
      <c r="N122" s="21">
        <v>21528</v>
      </c>
      <c r="O122" s="22">
        <f t="shared" si="2"/>
        <v>307443</v>
      </c>
      <c r="P122" s="10"/>
      <c r="Q122" s="5"/>
      <c r="R122" s="5"/>
      <c r="S122" s="5"/>
      <c r="T122" s="5"/>
    </row>
    <row r="123" spans="1:20" x14ac:dyDescent="0.35">
      <c r="A123" s="19">
        <v>43780</v>
      </c>
      <c r="B123" s="12">
        <v>12375</v>
      </c>
      <c r="C123" s="10">
        <v>44081</v>
      </c>
      <c r="D123" s="10">
        <v>134284</v>
      </c>
      <c r="E123" s="10">
        <v>45088</v>
      </c>
      <c r="F123" s="10">
        <v>21869</v>
      </c>
      <c r="G123" s="12">
        <v>60649</v>
      </c>
      <c r="H123" s="10">
        <v>19043</v>
      </c>
      <c r="I123" s="10">
        <v>174382</v>
      </c>
      <c r="J123" s="10">
        <v>3623</v>
      </c>
      <c r="K123" s="12">
        <v>206744</v>
      </c>
      <c r="L123" s="20">
        <v>12833</v>
      </c>
      <c r="M123" s="10">
        <v>22622</v>
      </c>
      <c r="N123" s="21">
        <v>15498</v>
      </c>
      <c r="O123" s="22">
        <f t="shared" si="2"/>
        <v>257697</v>
      </c>
      <c r="P123" s="10"/>
      <c r="Q123" s="5"/>
      <c r="R123" s="5"/>
      <c r="S123" s="5"/>
      <c r="T123" s="5"/>
    </row>
    <row r="124" spans="1:20" ht="15" thickBot="1" x14ac:dyDescent="0.4">
      <c r="A124" s="19">
        <v>43810</v>
      </c>
      <c r="B124" s="12">
        <v>8579</v>
      </c>
      <c r="C124" s="10">
        <v>31511</v>
      </c>
      <c r="D124" s="10">
        <v>97223</v>
      </c>
      <c r="E124" s="10">
        <v>31935</v>
      </c>
      <c r="F124" s="10">
        <v>15331</v>
      </c>
      <c r="G124" s="12">
        <v>42000</v>
      </c>
      <c r="H124" s="10">
        <v>13008</v>
      </c>
      <c r="I124" s="10">
        <v>125975</v>
      </c>
      <c r="J124" s="10">
        <v>3596</v>
      </c>
      <c r="K124" s="12">
        <v>135981</v>
      </c>
      <c r="L124" s="20">
        <v>10863</v>
      </c>
      <c r="M124" s="10">
        <v>22532</v>
      </c>
      <c r="N124" s="21">
        <v>15203</v>
      </c>
      <c r="O124" s="22">
        <f t="shared" si="2"/>
        <v>184579</v>
      </c>
      <c r="P124" s="10"/>
      <c r="Q124" s="5"/>
      <c r="R124" s="5"/>
      <c r="S124" s="5"/>
      <c r="T124" s="5"/>
    </row>
    <row r="125" spans="1:20" x14ac:dyDescent="0.35">
      <c r="A125" s="23">
        <v>43841</v>
      </c>
      <c r="B125" s="24">
        <v>15626</v>
      </c>
      <c r="C125" s="25">
        <v>52917</v>
      </c>
      <c r="D125" s="25">
        <v>166455</v>
      </c>
      <c r="E125" s="25">
        <v>56511</v>
      </c>
      <c r="F125" s="25">
        <v>29003</v>
      </c>
      <c r="G125" s="24">
        <v>70932</v>
      </c>
      <c r="H125" s="25">
        <v>23523</v>
      </c>
      <c r="I125" s="25">
        <v>221987</v>
      </c>
      <c r="J125" s="25">
        <v>4070</v>
      </c>
      <c r="K125" s="24">
        <v>258180</v>
      </c>
      <c r="L125" s="26">
        <v>12691</v>
      </c>
      <c r="M125" s="25">
        <v>24835</v>
      </c>
      <c r="N125" s="27">
        <v>24806</v>
      </c>
      <c r="O125" s="28">
        <f t="shared" si="2"/>
        <v>320512</v>
      </c>
      <c r="P125" s="10"/>
      <c r="Q125" s="5"/>
      <c r="R125" s="5"/>
      <c r="S125" s="5"/>
      <c r="T125" s="5"/>
    </row>
    <row r="126" spans="1:20" x14ac:dyDescent="0.35">
      <c r="A126" s="19">
        <v>43872</v>
      </c>
      <c r="B126" s="12">
        <v>13261</v>
      </c>
      <c r="C126" s="10">
        <v>41786</v>
      </c>
      <c r="D126" s="10">
        <v>139521</v>
      </c>
      <c r="E126" s="10">
        <v>50460</v>
      </c>
      <c r="F126" s="10">
        <v>25193</v>
      </c>
      <c r="G126" s="12">
        <v>59061</v>
      </c>
      <c r="H126" s="10">
        <v>19701</v>
      </c>
      <c r="I126" s="10">
        <v>188415</v>
      </c>
      <c r="J126" s="10">
        <v>3044</v>
      </c>
      <c r="K126" s="12">
        <v>212292</v>
      </c>
      <c r="L126" s="20">
        <v>12301</v>
      </c>
      <c r="M126" s="10">
        <v>24121</v>
      </c>
      <c r="N126" s="21">
        <v>21507</v>
      </c>
      <c r="O126" s="22">
        <f t="shared" si="2"/>
        <v>270221</v>
      </c>
      <c r="P126" s="10"/>
      <c r="Q126" s="5"/>
      <c r="R126" s="5"/>
      <c r="S126" s="5"/>
      <c r="T126" s="5"/>
    </row>
    <row r="127" spans="1:20" x14ac:dyDescent="0.35">
      <c r="A127" s="19">
        <v>43901</v>
      </c>
      <c r="B127" s="12">
        <v>16361</v>
      </c>
      <c r="C127" s="10">
        <v>47980</v>
      </c>
      <c r="D127" s="10">
        <v>156579</v>
      </c>
      <c r="E127" s="10">
        <v>50386</v>
      </c>
      <c r="F127" s="10">
        <v>26964</v>
      </c>
      <c r="G127" s="12">
        <v>63789</v>
      </c>
      <c r="H127" s="10">
        <v>22391</v>
      </c>
      <c r="I127" s="10">
        <v>208066</v>
      </c>
      <c r="J127" s="10">
        <v>4024</v>
      </c>
      <c r="K127" s="12">
        <v>236550</v>
      </c>
      <c r="L127" s="20">
        <v>11066</v>
      </c>
      <c r="M127" s="10">
        <v>26983</v>
      </c>
      <c r="N127" s="21">
        <v>23671</v>
      </c>
      <c r="O127" s="22">
        <f t="shared" si="2"/>
        <v>298270</v>
      </c>
      <c r="P127" s="10"/>
      <c r="Q127" s="5"/>
      <c r="R127" s="5"/>
      <c r="S127" s="5"/>
      <c r="T127" s="5"/>
    </row>
    <row r="128" spans="1:20" x14ac:dyDescent="0.35">
      <c r="A128" s="19">
        <v>43932</v>
      </c>
      <c r="B128" s="12">
        <v>11210</v>
      </c>
      <c r="C128" s="10">
        <v>30818</v>
      </c>
      <c r="D128" s="10">
        <v>99643</v>
      </c>
      <c r="E128" s="10">
        <v>34382</v>
      </c>
      <c r="F128" s="10">
        <v>18829</v>
      </c>
      <c r="G128" s="12">
        <v>42265</v>
      </c>
      <c r="H128" s="10">
        <v>16090</v>
      </c>
      <c r="I128" s="10">
        <v>134210</v>
      </c>
      <c r="J128" s="10">
        <v>2317</v>
      </c>
      <c r="K128" s="12">
        <v>165018</v>
      </c>
      <c r="L128" s="20">
        <v>4889</v>
      </c>
      <c r="M128" s="10">
        <v>13913</v>
      </c>
      <c r="N128" s="21">
        <v>11062</v>
      </c>
      <c r="O128" s="22">
        <f t="shared" si="2"/>
        <v>194882</v>
      </c>
      <c r="P128" s="10"/>
      <c r="Q128" s="5"/>
      <c r="R128" s="5"/>
      <c r="S128" s="5"/>
      <c r="T128" s="5"/>
    </row>
    <row r="129" spans="1:20" x14ac:dyDescent="0.35">
      <c r="A129" s="19">
        <v>43962</v>
      </c>
      <c r="B129" s="12">
        <v>10776</v>
      </c>
      <c r="C129" s="10">
        <v>30131</v>
      </c>
      <c r="D129" s="10">
        <v>110868</v>
      </c>
      <c r="E129" s="10">
        <v>44259</v>
      </c>
      <c r="F129" s="10">
        <v>23715</v>
      </c>
      <c r="G129" s="12">
        <v>55960</v>
      </c>
      <c r="H129" s="10">
        <v>17242</v>
      </c>
      <c r="I129" s="10">
        <v>143423</v>
      </c>
      <c r="J129" s="10">
        <v>3124</v>
      </c>
      <c r="K129" s="12">
        <v>172307</v>
      </c>
      <c r="L129" s="20">
        <v>7800</v>
      </c>
      <c r="M129" s="10">
        <v>21885</v>
      </c>
      <c r="N129" s="21">
        <v>17757</v>
      </c>
      <c r="O129" s="22">
        <f t="shared" si="2"/>
        <v>219749</v>
      </c>
      <c r="P129" s="10"/>
      <c r="Q129" s="5"/>
      <c r="R129" s="5"/>
      <c r="S129" s="5"/>
      <c r="T129" s="5"/>
    </row>
    <row r="130" spans="1:20" x14ac:dyDescent="0.35">
      <c r="A130" s="19">
        <v>43993</v>
      </c>
      <c r="B130" s="12">
        <v>15709</v>
      </c>
      <c r="C130" s="10">
        <v>40145</v>
      </c>
      <c r="D130" s="10">
        <v>145225</v>
      </c>
      <c r="E130" s="10">
        <v>49938</v>
      </c>
      <c r="F130" s="10">
        <v>26840</v>
      </c>
      <c r="G130" s="12">
        <v>75976</v>
      </c>
      <c r="H130" s="10">
        <v>21718</v>
      </c>
      <c r="I130" s="10">
        <v>176351</v>
      </c>
      <c r="J130" s="10">
        <v>3812</v>
      </c>
      <c r="K130" s="12">
        <v>216709</v>
      </c>
      <c r="L130" s="20">
        <v>9925</v>
      </c>
      <c r="M130" s="10">
        <v>28443</v>
      </c>
      <c r="N130" s="21">
        <v>22780</v>
      </c>
      <c r="O130" s="22">
        <f t="shared" ref="O130:O137" si="3">SUM(K130:N130)</f>
        <v>277857</v>
      </c>
      <c r="P130" s="10"/>
      <c r="Q130" s="5"/>
      <c r="R130" s="5"/>
      <c r="S130" s="5"/>
      <c r="T130" s="5"/>
    </row>
    <row r="131" spans="1:20" x14ac:dyDescent="0.35">
      <c r="A131" s="19">
        <v>44023</v>
      </c>
      <c r="B131" s="12">
        <v>17318</v>
      </c>
      <c r="C131" s="10">
        <v>52914</v>
      </c>
      <c r="D131" s="10">
        <v>172201</v>
      </c>
      <c r="E131" s="10">
        <v>53881</v>
      </c>
      <c r="F131" s="10">
        <v>29315</v>
      </c>
      <c r="G131" s="12">
        <v>91650</v>
      </c>
      <c r="H131" s="10">
        <v>25025</v>
      </c>
      <c r="I131" s="10">
        <v>204973</v>
      </c>
      <c r="J131" s="10">
        <v>3981</v>
      </c>
      <c r="K131" s="12">
        <v>259556</v>
      </c>
      <c r="L131" s="20">
        <v>4905</v>
      </c>
      <c r="M131" s="10">
        <v>34814</v>
      </c>
      <c r="N131" s="21">
        <v>26354</v>
      </c>
      <c r="O131" s="22">
        <f t="shared" si="3"/>
        <v>325629</v>
      </c>
      <c r="P131" s="10"/>
      <c r="Q131" s="5"/>
      <c r="R131" s="5"/>
      <c r="S131" s="5"/>
      <c r="T131" s="5"/>
    </row>
    <row r="132" spans="1:20" x14ac:dyDescent="0.35">
      <c r="A132" s="19">
        <v>44054</v>
      </c>
      <c r="B132" s="12">
        <v>16820</v>
      </c>
      <c r="C132" s="10">
        <v>54551</v>
      </c>
      <c r="D132" s="10">
        <v>170783</v>
      </c>
      <c r="E132" s="10">
        <v>55310</v>
      </c>
      <c r="F132" s="10">
        <v>27983</v>
      </c>
      <c r="G132" s="12">
        <v>90976</v>
      </c>
      <c r="H132" s="10">
        <v>25214</v>
      </c>
      <c r="I132" s="10">
        <v>204499</v>
      </c>
      <c r="J132" s="10">
        <v>4758</v>
      </c>
      <c r="K132" s="12">
        <v>250933</v>
      </c>
      <c r="L132" s="20">
        <v>13962</v>
      </c>
      <c r="M132" s="10">
        <v>41678</v>
      </c>
      <c r="N132" s="21">
        <v>18874</v>
      </c>
      <c r="O132" s="22">
        <f t="shared" si="3"/>
        <v>325447</v>
      </c>
      <c r="P132" s="10"/>
      <c r="Q132" s="5"/>
      <c r="R132" s="5"/>
      <c r="S132" s="5"/>
      <c r="T132" s="5"/>
    </row>
    <row r="133" spans="1:20" x14ac:dyDescent="0.35">
      <c r="A133" s="19">
        <v>44085</v>
      </c>
      <c r="B133" s="12">
        <v>16247</v>
      </c>
      <c r="C133" s="10">
        <v>52993</v>
      </c>
      <c r="D133" s="10">
        <v>167790</v>
      </c>
      <c r="E133" s="10">
        <v>58032</v>
      </c>
      <c r="F133" s="10">
        <v>27161</v>
      </c>
      <c r="G133" s="12">
        <v>93195</v>
      </c>
      <c r="H133" s="10">
        <v>24276</v>
      </c>
      <c r="I133" s="10">
        <v>200992</v>
      </c>
      <c r="J133" s="10">
        <v>3760</v>
      </c>
      <c r="K133" s="12">
        <v>258271</v>
      </c>
      <c r="L133" s="20">
        <v>17468</v>
      </c>
      <c r="M133" s="10">
        <v>31945</v>
      </c>
      <c r="N133" s="21">
        <v>14539</v>
      </c>
      <c r="O133" s="22">
        <f t="shared" si="3"/>
        <v>322223</v>
      </c>
      <c r="P133" s="10"/>
      <c r="Q133" s="5"/>
      <c r="R133" s="5"/>
      <c r="S133" s="5"/>
      <c r="T133" s="5"/>
    </row>
    <row r="134" spans="1:20" x14ac:dyDescent="0.35">
      <c r="A134" s="19">
        <v>44115</v>
      </c>
      <c r="B134" s="12">
        <v>15333</v>
      </c>
      <c r="C134" s="10">
        <v>50518</v>
      </c>
      <c r="D134" s="10">
        <v>163546</v>
      </c>
      <c r="E134" s="10">
        <v>56612</v>
      </c>
      <c r="F134" s="10">
        <v>25581</v>
      </c>
      <c r="G134" s="12">
        <v>83293</v>
      </c>
      <c r="H134" s="10">
        <v>23702</v>
      </c>
      <c r="I134" s="10">
        <v>201530</v>
      </c>
      <c r="J134" s="10">
        <v>3065</v>
      </c>
      <c r="K134" s="12">
        <v>253371</v>
      </c>
      <c r="L134" s="20">
        <v>4660</v>
      </c>
      <c r="M134" s="10">
        <v>39565</v>
      </c>
      <c r="N134" s="21">
        <v>13994</v>
      </c>
      <c r="O134" s="22">
        <f t="shared" si="3"/>
        <v>311590</v>
      </c>
      <c r="P134" s="10"/>
      <c r="Q134" s="5"/>
      <c r="R134" s="5"/>
      <c r="S134" s="5"/>
      <c r="T134" s="5"/>
    </row>
    <row r="135" spans="1:20" x14ac:dyDescent="0.35">
      <c r="A135" s="19">
        <v>44146</v>
      </c>
      <c r="B135" s="12">
        <v>14112</v>
      </c>
      <c r="C135" s="10">
        <v>47545</v>
      </c>
      <c r="D135" s="10">
        <v>152367</v>
      </c>
      <c r="E135" s="10">
        <v>53333</v>
      </c>
      <c r="F135" s="10">
        <v>24911</v>
      </c>
      <c r="G135" s="12">
        <v>77147</v>
      </c>
      <c r="H135" s="10">
        <v>22060</v>
      </c>
      <c r="I135" s="10">
        <v>189258</v>
      </c>
      <c r="J135" s="10">
        <v>3803</v>
      </c>
      <c r="K135" s="12">
        <v>231927</v>
      </c>
      <c r="L135" s="20">
        <v>4550</v>
      </c>
      <c r="M135" s="10">
        <v>40335</v>
      </c>
      <c r="N135" s="21">
        <v>15456</v>
      </c>
      <c r="O135" s="22">
        <f t="shared" si="3"/>
        <v>292268</v>
      </c>
      <c r="P135" s="10"/>
      <c r="Q135" s="5"/>
      <c r="R135" s="5"/>
      <c r="S135" s="5"/>
      <c r="T135" s="5"/>
    </row>
    <row r="136" spans="1:20" ht="15" thickBot="1" x14ac:dyDescent="0.4">
      <c r="A136" s="31">
        <v>44176</v>
      </c>
      <c r="B136" s="32">
        <v>11738</v>
      </c>
      <c r="C136" s="33">
        <v>42191</v>
      </c>
      <c r="D136" s="33">
        <v>119790</v>
      </c>
      <c r="E136" s="33">
        <v>39243</v>
      </c>
      <c r="F136" s="33">
        <v>20321</v>
      </c>
      <c r="G136" s="32">
        <v>59310</v>
      </c>
      <c r="H136" s="33">
        <v>16342</v>
      </c>
      <c r="I136" s="33">
        <v>154933</v>
      </c>
      <c r="J136" s="33">
        <v>2698</v>
      </c>
      <c r="K136" s="32">
        <v>177197</v>
      </c>
      <c r="L136" s="34">
        <v>9462</v>
      </c>
      <c r="M136" s="33">
        <v>34134</v>
      </c>
      <c r="N136" s="35">
        <v>12490</v>
      </c>
      <c r="O136" s="36">
        <f t="shared" si="3"/>
        <v>233283</v>
      </c>
      <c r="P136" s="10"/>
      <c r="Q136" s="5"/>
      <c r="R136" s="5"/>
      <c r="S136" s="5"/>
      <c r="T136" s="5"/>
    </row>
    <row r="137" spans="1:20" x14ac:dyDescent="0.35">
      <c r="A137" s="23">
        <v>44207</v>
      </c>
      <c r="B137" s="24">
        <v>18081</v>
      </c>
      <c r="C137" s="25">
        <v>65900</v>
      </c>
      <c r="D137" s="25">
        <v>188347</v>
      </c>
      <c r="E137" s="25">
        <v>65198</v>
      </c>
      <c r="F137" s="25">
        <v>33055</v>
      </c>
      <c r="G137" s="24">
        <v>91037</v>
      </c>
      <c r="H137" s="25">
        <v>29461</v>
      </c>
      <c r="I137" s="25">
        <v>246859</v>
      </c>
      <c r="J137" s="25">
        <v>3224</v>
      </c>
      <c r="K137" s="24">
        <v>312462</v>
      </c>
      <c r="L137" s="26">
        <v>10577</v>
      </c>
      <c r="M137" s="25">
        <v>35418</v>
      </c>
      <c r="N137" s="27">
        <v>12124</v>
      </c>
      <c r="O137" s="28">
        <f t="shared" si="3"/>
        <v>370581</v>
      </c>
      <c r="P137" s="10"/>
      <c r="Q137" s="5"/>
      <c r="R137" s="5"/>
      <c r="S137" s="5"/>
      <c r="T137" s="5"/>
    </row>
    <row r="138" spans="1:20" x14ac:dyDescent="0.35">
      <c r="A138" s="19">
        <v>44238</v>
      </c>
      <c r="B138" s="12">
        <v>16124</v>
      </c>
      <c r="C138" s="10">
        <v>57268</v>
      </c>
      <c r="D138" s="10">
        <v>179255</v>
      </c>
      <c r="E138" s="10">
        <v>60364</v>
      </c>
      <c r="F138" s="10">
        <v>30800</v>
      </c>
      <c r="G138" s="12">
        <v>81374</v>
      </c>
      <c r="H138" s="10">
        <v>26622</v>
      </c>
      <c r="I138" s="10">
        <v>231839</v>
      </c>
      <c r="J138" s="10">
        <v>3976</v>
      </c>
      <c r="K138" s="12">
        <v>276201</v>
      </c>
      <c r="L138" s="20">
        <v>12505</v>
      </c>
      <c r="M138" s="10">
        <v>41408</v>
      </c>
      <c r="N138" s="21">
        <v>13697</v>
      </c>
      <c r="O138" s="22">
        <f t="shared" ref="O138:O148" si="4">SUM(K138:N138)</f>
        <v>343811</v>
      </c>
      <c r="P138" s="10"/>
      <c r="Q138" s="5"/>
      <c r="R138" s="5"/>
      <c r="S138" s="5"/>
      <c r="T138" s="5"/>
    </row>
    <row r="139" spans="1:20" x14ac:dyDescent="0.35">
      <c r="A139" s="19">
        <v>44266</v>
      </c>
      <c r="B139" s="12">
        <v>19739</v>
      </c>
      <c r="C139" s="10">
        <v>58069</v>
      </c>
      <c r="D139" s="10">
        <v>178357</v>
      </c>
      <c r="E139" s="10">
        <v>63781</v>
      </c>
      <c r="F139" s="10">
        <v>31768</v>
      </c>
      <c r="G139" s="12">
        <v>81890</v>
      </c>
      <c r="H139" s="10">
        <v>26419</v>
      </c>
      <c r="I139" s="10">
        <v>240166</v>
      </c>
      <c r="J139" s="10">
        <v>3239</v>
      </c>
      <c r="K139" s="12">
        <v>282221</v>
      </c>
      <c r="L139" s="20">
        <v>10383</v>
      </c>
      <c r="M139" s="10">
        <v>45145</v>
      </c>
      <c r="N139" s="21">
        <v>13965</v>
      </c>
      <c r="O139" s="22">
        <f t="shared" si="4"/>
        <v>351714</v>
      </c>
      <c r="P139" s="10"/>
      <c r="Q139" s="5"/>
      <c r="R139" s="5"/>
      <c r="S139" s="5"/>
      <c r="T139" s="5"/>
    </row>
    <row r="140" spans="1:20" x14ac:dyDescent="0.35">
      <c r="A140" s="19">
        <v>44297</v>
      </c>
      <c r="B140" s="12">
        <v>17198</v>
      </c>
      <c r="C140" s="10">
        <v>52395</v>
      </c>
      <c r="D140" s="10">
        <v>160249</v>
      </c>
      <c r="E140" s="10">
        <v>58947</v>
      </c>
      <c r="F140" s="10">
        <v>27910</v>
      </c>
      <c r="G140" s="12">
        <v>77123</v>
      </c>
      <c r="H140" s="10">
        <v>23847</v>
      </c>
      <c r="I140" s="10">
        <v>212210</v>
      </c>
      <c r="J140" s="10">
        <v>3519</v>
      </c>
      <c r="K140" s="12">
        <v>249648</v>
      </c>
      <c r="L140" s="20">
        <v>11217</v>
      </c>
      <c r="M140" s="10">
        <v>42161</v>
      </c>
      <c r="N140" s="21">
        <v>13673</v>
      </c>
      <c r="O140" s="22">
        <f t="shared" si="4"/>
        <v>316699</v>
      </c>
      <c r="P140" s="10"/>
      <c r="Q140" s="5"/>
      <c r="R140" s="5"/>
      <c r="S140" s="5"/>
      <c r="T140" s="5"/>
    </row>
    <row r="141" spans="1:20" x14ac:dyDescent="0.35">
      <c r="A141" s="19">
        <v>44327</v>
      </c>
      <c r="B141" s="12">
        <v>18665</v>
      </c>
      <c r="C141" s="10">
        <v>56738</v>
      </c>
      <c r="D141" s="10">
        <v>172325</v>
      </c>
      <c r="E141" s="10">
        <v>59400</v>
      </c>
      <c r="F141" s="10">
        <v>30622</v>
      </c>
      <c r="G141" s="12">
        <v>84818</v>
      </c>
      <c r="H141" s="10">
        <v>25509</v>
      </c>
      <c r="I141" s="10">
        <v>224034</v>
      </c>
      <c r="J141" s="10">
        <v>3389</v>
      </c>
      <c r="K141" s="12">
        <v>265922</v>
      </c>
      <c r="L141" s="20">
        <v>12032</v>
      </c>
      <c r="M141" s="10">
        <v>45644</v>
      </c>
      <c r="N141" s="21">
        <v>14152</v>
      </c>
      <c r="O141" s="22">
        <f t="shared" si="4"/>
        <v>337750</v>
      </c>
      <c r="P141" s="10"/>
      <c r="Q141" s="5"/>
      <c r="R141" s="5"/>
      <c r="S141" s="5"/>
      <c r="T141" s="5"/>
    </row>
    <row r="142" spans="1:20" x14ac:dyDescent="0.35">
      <c r="A142" s="19">
        <v>44358</v>
      </c>
      <c r="B142" s="12">
        <v>18454</v>
      </c>
      <c r="C142" s="10">
        <v>58029</v>
      </c>
      <c r="D142" s="10">
        <v>180908</v>
      </c>
      <c r="E142" s="10">
        <v>61831</v>
      </c>
      <c r="F142" s="10">
        <v>31040</v>
      </c>
      <c r="G142" s="12">
        <v>88503</v>
      </c>
      <c r="H142" s="10">
        <v>26086</v>
      </c>
      <c r="I142" s="10">
        <v>230537</v>
      </c>
      <c r="J142" s="10">
        <v>5136</v>
      </c>
      <c r="K142" s="12">
        <v>267713</v>
      </c>
      <c r="L142" s="20">
        <v>12870</v>
      </c>
      <c r="M142" s="10">
        <v>51896</v>
      </c>
      <c r="N142" s="21">
        <v>17783</v>
      </c>
      <c r="O142" s="22">
        <f t="shared" si="4"/>
        <v>350262</v>
      </c>
      <c r="P142" s="10"/>
      <c r="Q142" s="5"/>
      <c r="R142" s="5"/>
      <c r="S142" s="5"/>
      <c r="T142" s="5"/>
    </row>
    <row r="143" spans="1:20" x14ac:dyDescent="0.35">
      <c r="A143" s="19">
        <v>44388</v>
      </c>
      <c r="B143" s="12">
        <v>19107</v>
      </c>
      <c r="C143" s="10">
        <v>64866</v>
      </c>
      <c r="D143" s="10">
        <v>185505</v>
      </c>
      <c r="E143" s="10">
        <v>64208</v>
      </c>
      <c r="F143" s="10">
        <v>32102</v>
      </c>
      <c r="G143" s="12">
        <v>93537</v>
      </c>
      <c r="H143" s="10">
        <v>27358</v>
      </c>
      <c r="I143" s="10">
        <v>240144</v>
      </c>
      <c r="J143" s="10">
        <v>4749</v>
      </c>
      <c r="K143" s="12">
        <v>279925</v>
      </c>
      <c r="L143" s="20">
        <v>13294</v>
      </c>
      <c r="M143" s="10">
        <v>54861</v>
      </c>
      <c r="N143" s="21">
        <v>17708</v>
      </c>
      <c r="O143" s="22">
        <f t="shared" si="4"/>
        <v>365788</v>
      </c>
      <c r="P143" s="10"/>
      <c r="Q143" s="5"/>
      <c r="R143" s="5"/>
      <c r="S143" s="5"/>
      <c r="T143" s="5"/>
    </row>
    <row r="144" spans="1:20" x14ac:dyDescent="0.35">
      <c r="A144" s="19">
        <v>44419</v>
      </c>
      <c r="B144" s="12">
        <v>19593</v>
      </c>
      <c r="C144" s="10">
        <v>67999</v>
      </c>
      <c r="D144" s="10">
        <v>194175</v>
      </c>
      <c r="E144" s="10">
        <v>68226</v>
      </c>
      <c r="F144" s="10">
        <v>33103</v>
      </c>
      <c r="G144" s="12">
        <v>96781</v>
      </c>
      <c r="H144" s="10">
        <v>28947</v>
      </c>
      <c r="I144" s="10">
        <v>252349</v>
      </c>
      <c r="J144" s="10">
        <v>5019</v>
      </c>
      <c r="K144" s="12">
        <v>295500</v>
      </c>
      <c r="L144" s="20">
        <v>13100</v>
      </c>
      <c r="M144" s="10">
        <v>56529</v>
      </c>
      <c r="N144" s="21">
        <v>17967</v>
      </c>
      <c r="O144" s="22">
        <f t="shared" si="4"/>
        <v>383096</v>
      </c>
      <c r="P144" s="10"/>
      <c r="Q144" s="5"/>
      <c r="R144" s="5"/>
      <c r="S144" s="5"/>
      <c r="T144" s="5"/>
    </row>
    <row r="145" spans="1:20" x14ac:dyDescent="0.35">
      <c r="A145" s="19">
        <v>44450</v>
      </c>
      <c r="B145" s="12">
        <v>17458</v>
      </c>
      <c r="C145" s="10">
        <v>58929</v>
      </c>
      <c r="D145" s="10">
        <v>168193</v>
      </c>
      <c r="E145" s="10">
        <v>59987</v>
      </c>
      <c r="F145" s="10">
        <v>28944</v>
      </c>
      <c r="G145" s="12">
        <v>83247</v>
      </c>
      <c r="H145" s="10">
        <v>25126</v>
      </c>
      <c r="I145" s="10">
        <v>220877</v>
      </c>
      <c r="J145" s="10">
        <v>4261</v>
      </c>
      <c r="K145" s="12">
        <v>255810</v>
      </c>
      <c r="L145" s="20">
        <v>12098</v>
      </c>
      <c r="M145" s="10">
        <v>54756</v>
      </c>
      <c r="N145" s="21">
        <v>10847</v>
      </c>
      <c r="O145" s="22">
        <f t="shared" si="4"/>
        <v>333511</v>
      </c>
      <c r="P145" s="10"/>
      <c r="Q145" s="5"/>
      <c r="R145" s="5"/>
      <c r="S145" s="5"/>
      <c r="T145" s="5"/>
    </row>
    <row r="146" spans="1:20" x14ac:dyDescent="0.35">
      <c r="A146" s="19">
        <v>44480</v>
      </c>
      <c r="B146" s="12">
        <v>15921</v>
      </c>
      <c r="C146" s="10">
        <v>55949</v>
      </c>
      <c r="D146" s="10">
        <v>168390</v>
      </c>
      <c r="E146" s="10">
        <v>58130</v>
      </c>
      <c r="F146" s="10">
        <v>27342</v>
      </c>
      <c r="G146" s="12">
        <v>81053</v>
      </c>
      <c r="H146" s="10">
        <v>24305</v>
      </c>
      <c r="I146" s="10">
        <v>215648</v>
      </c>
      <c r="J146" s="10">
        <v>4726</v>
      </c>
      <c r="K146" s="12">
        <v>249921</v>
      </c>
      <c r="L146" s="20">
        <v>11447</v>
      </c>
      <c r="M146" s="10">
        <v>55402</v>
      </c>
      <c r="N146" s="21">
        <v>8962</v>
      </c>
      <c r="O146" s="22">
        <f>SUM(K146:N146)</f>
        <v>325732</v>
      </c>
      <c r="P146" s="10"/>
      <c r="Q146" s="5"/>
      <c r="R146" s="5"/>
      <c r="S146" s="5"/>
      <c r="T146" s="5"/>
    </row>
    <row r="147" spans="1:20" x14ac:dyDescent="0.35">
      <c r="A147" s="19">
        <v>44511</v>
      </c>
      <c r="B147" s="12">
        <v>16381</v>
      </c>
      <c r="C147" s="10">
        <v>54331</v>
      </c>
      <c r="D147" s="10">
        <v>170667</v>
      </c>
      <c r="E147" s="10">
        <v>56275</v>
      </c>
      <c r="F147" s="10">
        <v>26866</v>
      </c>
      <c r="G147" s="12">
        <v>80411</v>
      </c>
      <c r="H147" s="10">
        <v>24193</v>
      </c>
      <c r="I147" s="10">
        <v>215209</v>
      </c>
      <c r="J147" s="10">
        <v>4707</v>
      </c>
      <c r="K147" s="12">
        <v>248513</v>
      </c>
      <c r="L147" s="20">
        <v>11008</v>
      </c>
      <c r="M147" s="10">
        <v>55533</v>
      </c>
      <c r="N147" s="21">
        <v>9466</v>
      </c>
      <c r="O147" s="22">
        <f t="shared" si="4"/>
        <v>324520</v>
      </c>
      <c r="P147" s="10"/>
      <c r="Q147" s="5"/>
      <c r="R147" s="5"/>
      <c r="S147" s="5"/>
      <c r="T147" s="5"/>
    </row>
    <row r="148" spans="1:20" ht="15" thickBot="1" x14ac:dyDescent="0.4">
      <c r="A148" s="31">
        <v>44541</v>
      </c>
      <c r="B148" s="32">
        <v>12637</v>
      </c>
      <c r="C148" s="33">
        <v>42799</v>
      </c>
      <c r="D148" s="33">
        <v>130351</v>
      </c>
      <c r="E148" s="33">
        <v>41693</v>
      </c>
      <c r="F148" s="33">
        <v>21852</v>
      </c>
      <c r="G148" s="32">
        <v>58681</v>
      </c>
      <c r="H148" s="33">
        <v>17138</v>
      </c>
      <c r="I148" s="33">
        <v>168634</v>
      </c>
      <c r="J148" s="33">
        <v>4879</v>
      </c>
      <c r="K148" s="32">
        <v>182165</v>
      </c>
      <c r="L148" s="34">
        <v>9157</v>
      </c>
      <c r="M148" s="33">
        <v>49416</v>
      </c>
      <c r="N148" s="35">
        <v>8594</v>
      </c>
      <c r="O148" s="36">
        <f t="shared" si="4"/>
        <v>249332</v>
      </c>
      <c r="P148" s="10"/>
      <c r="Q148" s="5"/>
      <c r="R148" s="5"/>
      <c r="S148" s="5"/>
      <c r="T148" s="5"/>
    </row>
    <row r="149" spans="1:20" x14ac:dyDescent="0.35">
      <c r="A149" s="23">
        <v>44562</v>
      </c>
      <c r="B149" s="24">
        <v>17349</v>
      </c>
      <c r="C149" s="25">
        <v>59452</v>
      </c>
      <c r="D149" s="25">
        <v>178028</v>
      </c>
      <c r="E149" s="25">
        <v>62570</v>
      </c>
      <c r="F149" s="25">
        <v>31238</v>
      </c>
      <c r="G149" s="24">
        <v>77615</v>
      </c>
      <c r="H149" s="25">
        <v>25299</v>
      </c>
      <c r="I149" s="25">
        <v>241606</v>
      </c>
      <c r="J149" s="25">
        <v>4117</v>
      </c>
      <c r="K149" s="24">
        <v>283021</v>
      </c>
      <c r="L149" s="26">
        <v>10038</v>
      </c>
      <c r="M149" s="25">
        <v>48789</v>
      </c>
      <c r="N149" s="27">
        <v>6789</v>
      </c>
      <c r="O149" s="28">
        <f t="shared" ref="O149:O160" si="5">SUM(K149:N149)</f>
        <v>348637</v>
      </c>
      <c r="P149" s="10"/>
      <c r="Q149" s="5"/>
      <c r="R149" s="5"/>
      <c r="S149" s="5"/>
      <c r="T149" s="5"/>
    </row>
    <row r="150" spans="1:20" x14ac:dyDescent="0.35">
      <c r="A150" s="19">
        <v>44593</v>
      </c>
      <c r="B150" s="12">
        <v>17276</v>
      </c>
      <c r="C150" s="10">
        <v>56761</v>
      </c>
      <c r="D150" s="10">
        <v>179956</v>
      </c>
      <c r="E150" s="10">
        <v>61978</v>
      </c>
      <c r="F150" s="10">
        <v>30509</v>
      </c>
      <c r="G150" s="12">
        <v>76756</v>
      </c>
      <c r="H150" s="10">
        <v>25506</v>
      </c>
      <c r="I150" s="10">
        <v>240809</v>
      </c>
      <c r="J150" s="10">
        <v>3409</v>
      </c>
      <c r="K150" s="12">
        <v>274145</v>
      </c>
      <c r="L150" s="20">
        <v>10820</v>
      </c>
      <c r="M150" s="10">
        <v>55283</v>
      </c>
      <c r="N150" s="21">
        <v>6232</v>
      </c>
      <c r="O150" s="22">
        <f t="shared" si="5"/>
        <v>346480</v>
      </c>
      <c r="P150" s="10"/>
      <c r="Q150" s="5"/>
      <c r="R150" s="5"/>
      <c r="S150" s="5"/>
      <c r="T150" s="5"/>
    </row>
    <row r="151" spans="1:20" x14ac:dyDescent="0.35">
      <c r="A151" s="19">
        <v>44621</v>
      </c>
      <c r="B151" s="12">
        <v>18831</v>
      </c>
      <c r="C151" s="10">
        <v>59218</v>
      </c>
      <c r="D151" s="10">
        <v>177874</v>
      </c>
      <c r="E151" s="10">
        <v>66800</v>
      </c>
      <c r="F151" s="10">
        <v>34571</v>
      </c>
      <c r="G151" s="12">
        <v>80017</v>
      </c>
      <c r="H151" s="10">
        <v>24563</v>
      </c>
      <c r="I151" s="10">
        <v>248434</v>
      </c>
      <c r="J151" s="10">
        <v>4280</v>
      </c>
      <c r="K151" s="12">
        <v>271575</v>
      </c>
      <c r="L151" s="20">
        <v>12086</v>
      </c>
      <c r="M151" s="10">
        <v>65220</v>
      </c>
      <c r="N151" s="21">
        <v>8413</v>
      </c>
      <c r="O151" s="22">
        <f t="shared" si="5"/>
        <v>357294</v>
      </c>
      <c r="P151" s="10"/>
      <c r="Q151" s="5"/>
      <c r="R151" s="5"/>
      <c r="S151" s="5"/>
      <c r="T151" s="5"/>
    </row>
    <row r="152" spans="1:20" x14ac:dyDescent="0.35">
      <c r="A152" s="19">
        <v>44652</v>
      </c>
      <c r="B152" s="12">
        <v>16833</v>
      </c>
      <c r="C152" s="10">
        <v>51569</v>
      </c>
      <c r="D152" s="10">
        <v>154783</v>
      </c>
      <c r="E152" s="10">
        <v>57236</v>
      </c>
      <c r="F152" s="10">
        <v>29388</v>
      </c>
      <c r="G152" s="12">
        <v>69439</v>
      </c>
      <c r="H152" s="10">
        <v>20777</v>
      </c>
      <c r="I152" s="10">
        <v>216619</v>
      </c>
      <c r="J152" s="10">
        <v>2974</v>
      </c>
      <c r="K152" s="12">
        <v>244286</v>
      </c>
      <c r="L152" s="20">
        <v>7837</v>
      </c>
      <c r="M152" s="10">
        <v>51435</v>
      </c>
      <c r="N152" s="21">
        <v>6251</v>
      </c>
      <c r="O152" s="22">
        <f t="shared" si="5"/>
        <v>309809</v>
      </c>
      <c r="P152" s="10"/>
      <c r="Q152" s="5"/>
      <c r="R152" s="5"/>
      <c r="S152" s="5"/>
      <c r="T152" s="5"/>
    </row>
    <row r="153" spans="1:20" x14ac:dyDescent="0.35">
      <c r="A153" s="19">
        <v>44682</v>
      </c>
      <c r="B153" s="12">
        <v>19637</v>
      </c>
      <c r="C153" s="10">
        <v>61775</v>
      </c>
      <c r="D153" s="10">
        <v>185248</v>
      </c>
      <c r="E153" s="10">
        <v>64761</v>
      </c>
      <c r="F153" s="10">
        <v>33553</v>
      </c>
      <c r="G153" s="12">
        <v>82981</v>
      </c>
      <c r="H153" s="10">
        <v>24831</v>
      </c>
      <c r="I153" s="10">
        <v>252867</v>
      </c>
      <c r="J153" s="10">
        <v>4295</v>
      </c>
      <c r="K153" s="12">
        <v>278145</v>
      </c>
      <c r="L153" s="20">
        <v>11684</v>
      </c>
      <c r="M153" s="10">
        <v>66342</v>
      </c>
      <c r="N153" s="21">
        <v>8803</v>
      </c>
      <c r="O153" s="22">
        <f t="shared" si="5"/>
        <v>364974</v>
      </c>
      <c r="P153" s="10"/>
      <c r="Q153" s="5"/>
      <c r="R153" s="5"/>
      <c r="S153" s="5"/>
      <c r="T153" s="5"/>
    </row>
    <row r="154" spans="1:20" x14ac:dyDescent="0.35">
      <c r="A154" s="19">
        <v>44713</v>
      </c>
      <c r="B154" s="12">
        <v>17989</v>
      </c>
      <c r="C154" s="10">
        <v>52586</v>
      </c>
      <c r="D154" s="10">
        <v>173100</v>
      </c>
      <c r="E154" s="10">
        <v>62113</v>
      </c>
      <c r="F154" s="10">
        <v>32609</v>
      </c>
      <c r="G154" s="12">
        <v>76156</v>
      </c>
      <c r="H154" s="10">
        <v>22761</v>
      </c>
      <c r="I154" s="10">
        <v>235037</v>
      </c>
      <c r="J154" s="10">
        <v>4443</v>
      </c>
      <c r="K154" s="12">
        <v>256154</v>
      </c>
      <c r="L154" s="20">
        <v>11078</v>
      </c>
      <c r="M154" s="10">
        <v>62360</v>
      </c>
      <c r="N154" s="21">
        <v>8805</v>
      </c>
      <c r="O154" s="22">
        <f t="shared" si="5"/>
        <v>338397</v>
      </c>
      <c r="P154" s="10"/>
      <c r="Q154" s="5"/>
      <c r="R154" s="5"/>
      <c r="S154" s="5"/>
      <c r="T154" s="5"/>
    </row>
    <row r="155" spans="1:20" x14ac:dyDescent="0.35">
      <c r="A155" s="19">
        <v>44743</v>
      </c>
      <c r="B155" s="12">
        <v>15903</v>
      </c>
      <c r="C155" s="10">
        <v>55940</v>
      </c>
      <c r="D155" s="10">
        <v>168993</v>
      </c>
      <c r="E155" s="10">
        <v>61741</v>
      </c>
      <c r="F155" s="10">
        <v>30621</v>
      </c>
      <c r="G155" s="12">
        <v>75484</v>
      </c>
      <c r="H155" s="10">
        <v>22362</v>
      </c>
      <c r="I155" s="10">
        <v>231796</v>
      </c>
      <c r="J155" s="10">
        <v>3556</v>
      </c>
      <c r="K155" s="12">
        <v>253624</v>
      </c>
      <c r="L155" s="20">
        <v>10494</v>
      </c>
      <c r="M155" s="10">
        <v>62003</v>
      </c>
      <c r="N155" s="21">
        <v>7077</v>
      </c>
      <c r="O155" s="22">
        <f t="shared" si="5"/>
        <v>333198</v>
      </c>
      <c r="P155" s="10"/>
      <c r="Q155" s="5"/>
      <c r="R155" s="5"/>
      <c r="S155" s="5"/>
      <c r="T155" s="5"/>
    </row>
    <row r="156" spans="1:20" x14ac:dyDescent="0.35">
      <c r="A156" s="19">
        <v>44774</v>
      </c>
      <c r="B156" s="12">
        <v>18322</v>
      </c>
      <c r="C156" s="10">
        <v>61494</v>
      </c>
      <c r="D156" s="10">
        <v>184625</v>
      </c>
      <c r="E156" s="10">
        <v>67709</v>
      </c>
      <c r="F156" s="10">
        <v>33679</v>
      </c>
      <c r="G156" s="12">
        <v>81825</v>
      </c>
      <c r="H156" s="10">
        <v>25293</v>
      </c>
      <c r="I156" s="10">
        <v>255006</v>
      </c>
      <c r="J156" s="10">
        <v>3705</v>
      </c>
      <c r="K156" s="12">
        <v>283049</v>
      </c>
      <c r="L156" s="20">
        <v>10693</v>
      </c>
      <c r="M156" s="10">
        <v>65110</v>
      </c>
      <c r="N156" s="21">
        <v>6977</v>
      </c>
      <c r="O156" s="22">
        <f t="shared" si="5"/>
        <v>365829</v>
      </c>
      <c r="P156" s="10"/>
      <c r="Q156" s="5"/>
      <c r="R156" s="5"/>
      <c r="S156" s="5"/>
      <c r="T156" s="5"/>
    </row>
    <row r="157" spans="1:20" x14ac:dyDescent="0.35">
      <c r="A157" s="19">
        <v>44805</v>
      </c>
      <c r="B157" s="12">
        <v>15188</v>
      </c>
      <c r="C157" s="10">
        <v>52734</v>
      </c>
      <c r="D157" s="10">
        <v>159234</v>
      </c>
      <c r="E157" s="10">
        <v>60140</v>
      </c>
      <c r="F157" s="10">
        <v>28942</v>
      </c>
      <c r="G157" s="12">
        <v>69551</v>
      </c>
      <c r="H157" s="10">
        <v>21807</v>
      </c>
      <c r="I157" s="10">
        <v>221536</v>
      </c>
      <c r="J157" s="10">
        <v>3344</v>
      </c>
      <c r="K157" s="12">
        <v>245758</v>
      </c>
      <c r="L157" s="20">
        <v>7794</v>
      </c>
      <c r="M157" s="10">
        <v>56540</v>
      </c>
      <c r="N157" s="21">
        <v>6146</v>
      </c>
      <c r="O157" s="22">
        <f t="shared" si="5"/>
        <v>316238</v>
      </c>
      <c r="P157" s="10"/>
      <c r="Q157" s="5"/>
      <c r="R157" s="5"/>
      <c r="S157" s="5"/>
      <c r="T157" s="5"/>
    </row>
    <row r="158" spans="1:20" x14ac:dyDescent="0.35">
      <c r="A158" s="19">
        <v>44835</v>
      </c>
      <c r="B158" s="12">
        <v>13844</v>
      </c>
      <c r="C158" s="10">
        <v>47698</v>
      </c>
      <c r="D158" s="10">
        <v>149075</v>
      </c>
      <c r="E158" s="10">
        <v>56495</v>
      </c>
      <c r="F158" s="10">
        <v>26259</v>
      </c>
      <c r="G158" s="12">
        <v>65679</v>
      </c>
      <c r="H158" s="10">
        <v>19546</v>
      </c>
      <c r="I158" s="10">
        <v>203551</v>
      </c>
      <c r="J158" s="10">
        <v>4595</v>
      </c>
      <c r="K158" s="12">
        <v>219154</v>
      </c>
      <c r="L158" s="20">
        <v>9101</v>
      </c>
      <c r="M158" s="10">
        <v>57219</v>
      </c>
      <c r="N158" s="21">
        <v>7897</v>
      </c>
      <c r="O158" s="22">
        <f t="shared" si="5"/>
        <v>293371</v>
      </c>
      <c r="P158" s="10"/>
      <c r="Q158" s="5"/>
      <c r="R158" s="5"/>
      <c r="S158" s="5"/>
      <c r="T158" s="5"/>
    </row>
    <row r="159" spans="1:20" x14ac:dyDescent="0.35">
      <c r="A159" s="19">
        <v>44866</v>
      </c>
      <c r="B159" s="12">
        <v>13925</v>
      </c>
      <c r="C159" s="10">
        <v>47224</v>
      </c>
      <c r="D159" s="10">
        <v>140435</v>
      </c>
      <c r="E159" s="10">
        <v>52305</v>
      </c>
      <c r="F159" s="10">
        <v>25474</v>
      </c>
      <c r="G159" s="12">
        <v>62502</v>
      </c>
      <c r="H159" s="10">
        <v>17509</v>
      </c>
      <c r="I159" s="10">
        <v>195825</v>
      </c>
      <c r="J159" s="10">
        <v>3527</v>
      </c>
      <c r="K159" s="12">
        <v>205395</v>
      </c>
      <c r="L159" s="20">
        <v>13990</v>
      </c>
      <c r="M159" s="10">
        <v>53544</v>
      </c>
      <c r="N159" s="21">
        <v>6434</v>
      </c>
      <c r="O159" s="22">
        <f t="shared" si="5"/>
        <v>279363</v>
      </c>
      <c r="P159" s="10"/>
      <c r="Q159" s="5"/>
      <c r="R159" s="5"/>
      <c r="S159" s="5"/>
      <c r="T159" s="5"/>
    </row>
    <row r="160" spans="1:20" ht="15" thickBot="1" x14ac:dyDescent="0.4">
      <c r="A160" s="31">
        <v>44896</v>
      </c>
      <c r="B160" s="32">
        <v>10552</v>
      </c>
      <c r="C160" s="33">
        <v>36890</v>
      </c>
      <c r="D160" s="33">
        <v>108180</v>
      </c>
      <c r="E160" s="33">
        <v>37925</v>
      </c>
      <c r="F160" s="33">
        <v>20158</v>
      </c>
      <c r="G160" s="32">
        <v>44999</v>
      </c>
      <c r="H160" s="33">
        <v>12406</v>
      </c>
      <c r="I160" s="33">
        <v>153805</v>
      </c>
      <c r="J160" s="33">
        <v>2495</v>
      </c>
      <c r="K160" s="32">
        <v>152705</v>
      </c>
      <c r="L160" s="34">
        <v>9882</v>
      </c>
      <c r="M160" s="33">
        <v>45828</v>
      </c>
      <c r="N160" s="35">
        <v>5290</v>
      </c>
      <c r="O160" s="36">
        <f t="shared" si="5"/>
        <v>213705</v>
      </c>
      <c r="P160" s="10"/>
      <c r="Q160" s="5"/>
      <c r="R160" s="5"/>
      <c r="S160" s="5"/>
      <c r="T160" s="5"/>
    </row>
    <row r="161" spans="1:20" x14ac:dyDescent="0.35">
      <c r="A161" s="23">
        <v>44927</v>
      </c>
      <c r="B161" s="24">
        <v>17530</v>
      </c>
      <c r="C161" s="25">
        <v>58981</v>
      </c>
      <c r="D161" s="25">
        <v>180133</v>
      </c>
      <c r="E161" s="25">
        <v>65909</v>
      </c>
      <c r="F161" s="25">
        <v>33235</v>
      </c>
      <c r="G161" s="24">
        <v>72268</v>
      </c>
      <c r="H161" s="25">
        <v>22638</v>
      </c>
      <c r="I161" s="25">
        <v>257769</v>
      </c>
      <c r="J161" s="25">
        <v>3113</v>
      </c>
      <c r="K161" s="24">
        <v>290577</v>
      </c>
      <c r="L161" s="26">
        <v>5353</v>
      </c>
      <c r="M161" s="25">
        <v>54361</v>
      </c>
      <c r="N161" s="27">
        <v>5497</v>
      </c>
      <c r="O161" s="28">
        <f>SUM(K161:N161)</f>
        <v>355788</v>
      </c>
      <c r="P161" s="10"/>
      <c r="Q161" s="5"/>
      <c r="R161" s="5"/>
      <c r="S161" s="5"/>
      <c r="T161" s="5"/>
    </row>
    <row r="162" spans="1:20" x14ac:dyDescent="0.35">
      <c r="A162" s="19">
        <v>44958</v>
      </c>
      <c r="B162" s="12">
        <v>15346</v>
      </c>
      <c r="C162" s="10">
        <v>46715</v>
      </c>
      <c r="D162" s="10">
        <v>152688</v>
      </c>
      <c r="E162" s="10">
        <v>59409</v>
      </c>
      <c r="F162" s="10">
        <v>29507</v>
      </c>
      <c r="G162" s="12">
        <v>62541</v>
      </c>
      <c r="H162" s="10">
        <v>19254</v>
      </c>
      <c r="I162" s="10">
        <v>218099</v>
      </c>
      <c r="J162" s="10">
        <v>3771</v>
      </c>
      <c r="K162" s="12">
        <v>227267</v>
      </c>
      <c r="L162" s="20">
        <v>10605</v>
      </c>
      <c r="M162" s="10">
        <v>59002</v>
      </c>
      <c r="N162" s="21">
        <v>6791</v>
      </c>
      <c r="O162" s="22">
        <f>SUM(K162:N162)</f>
        <v>303665</v>
      </c>
      <c r="P162" s="10"/>
      <c r="Q162" s="5"/>
      <c r="R162" s="5"/>
      <c r="S162" s="5"/>
      <c r="T162" s="5"/>
    </row>
    <row r="163" spans="1:20" x14ac:dyDescent="0.35">
      <c r="A163" s="19">
        <v>44986</v>
      </c>
      <c r="B163" s="12">
        <v>19125</v>
      </c>
      <c r="C163" s="10">
        <v>59572</v>
      </c>
      <c r="D163" s="10">
        <v>190099</v>
      </c>
      <c r="E163" s="10">
        <v>73152</v>
      </c>
      <c r="F163" s="10">
        <v>36498</v>
      </c>
      <c r="G163" s="12">
        <v>79163</v>
      </c>
      <c r="H163" s="10">
        <v>23604</v>
      </c>
      <c r="I163" s="10">
        <v>270770</v>
      </c>
      <c r="J163" s="10">
        <v>4909</v>
      </c>
      <c r="K163" s="12">
        <v>279997</v>
      </c>
      <c r="L163" s="20">
        <v>11576</v>
      </c>
      <c r="M163" s="10">
        <v>78069</v>
      </c>
      <c r="N163" s="21">
        <v>8804</v>
      </c>
      <c r="O163" s="22">
        <f>SUM(K163:N163)</f>
        <v>378446</v>
      </c>
      <c r="P163" s="10"/>
      <c r="Q163" s="5"/>
      <c r="R163" s="5"/>
      <c r="S163" s="5"/>
      <c r="T163" s="5"/>
    </row>
    <row r="164" spans="1:20" x14ac:dyDescent="0.35">
      <c r="A164" s="19">
        <v>45017</v>
      </c>
      <c r="B164" s="12">
        <v>15195</v>
      </c>
      <c r="C164" s="10">
        <v>47431</v>
      </c>
      <c r="D164" s="10">
        <v>151072</v>
      </c>
      <c r="E164" s="10">
        <v>56544</v>
      </c>
      <c r="F164" s="10">
        <v>28656</v>
      </c>
      <c r="G164" s="12">
        <v>62684</v>
      </c>
      <c r="H164" s="10">
        <v>18903</v>
      </c>
      <c r="I164" s="10">
        <v>213773</v>
      </c>
      <c r="J164" s="10">
        <v>3538</v>
      </c>
      <c r="K164" s="12">
        <v>225263</v>
      </c>
      <c r="L164" s="20">
        <v>8723</v>
      </c>
      <c r="M164" s="10">
        <v>58312</v>
      </c>
      <c r="N164" s="21">
        <v>6600</v>
      </c>
      <c r="O164" s="22">
        <f>SUM(K164:N164)</f>
        <v>298898</v>
      </c>
      <c r="P164" s="10"/>
      <c r="Q164" s="5"/>
      <c r="R164" s="5"/>
      <c r="S164" s="5"/>
      <c r="T164" s="5"/>
    </row>
    <row r="165" spans="1:20" x14ac:dyDescent="0.35">
      <c r="A165" s="19">
        <v>45047</v>
      </c>
      <c r="B165" s="12">
        <v>18223</v>
      </c>
      <c r="C165" s="10">
        <v>57882</v>
      </c>
      <c r="D165" s="10">
        <v>181916</v>
      </c>
      <c r="E165" s="10">
        <v>66547</v>
      </c>
      <c r="F165" s="10">
        <v>33711</v>
      </c>
      <c r="G165" s="12">
        <v>74685</v>
      </c>
      <c r="H165" s="10">
        <v>22799</v>
      </c>
      <c r="I165" s="10">
        <v>256705</v>
      </c>
      <c r="J165" s="10">
        <v>4090</v>
      </c>
      <c r="K165" s="12">
        <v>271541</v>
      </c>
      <c r="L165" s="20">
        <v>9515</v>
      </c>
      <c r="M165" s="10">
        <v>69437</v>
      </c>
      <c r="N165" s="21">
        <v>7786</v>
      </c>
      <c r="O165" s="22">
        <f t="shared" ref="O165:O173" si="6">SUM(K165:N165)</f>
        <v>358279</v>
      </c>
      <c r="P165" s="10"/>
      <c r="Q165" s="5"/>
      <c r="R165" s="5"/>
      <c r="S165" s="5"/>
      <c r="T165" s="5"/>
    </row>
    <row r="166" spans="1:20" x14ac:dyDescent="0.35">
      <c r="A166" s="19">
        <v>45078</v>
      </c>
      <c r="B166" s="12">
        <v>16309</v>
      </c>
      <c r="C166" s="10">
        <v>49426</v>
      </c>
      <c r="D166" s="10">
        <v>168193</v>
      </c>
      <c r="E166" s="10">
        <v>62161</v>
      </c>
      <c r="F166" s="10">
        <v>31169</v>
      </c>
      <c r="G166" s="12">
        <v>68597</v>
      </c>
      <c r="H166" s="10">
        <v>20521</v>
      </c>
      <c r="I166" s="10">
        <v>233522</v>
      </c>
      <c r="J166" s="10">
        <v>4618</v>
      </c>
      <c r="K166" s="12">
        <v>241811</v>
      </c>
      <c r="L166" s="20">
        <v>8667</v>
      </c>
      <c r="M166" s="10">
        <v>68427</v>
      </c>
      <c r="N166" s="21">
        <v>8353</v>
      </c>
      <c r="O166" s="22">
        <f t="shared" si="6"/>
        <v>327258</v>
      </c>
      <c r="P166" s="10"/>
      <c r="Q166" s="5"/>
      <c r="R166" s="5"/>
      <c r="S166" s="5"/>
      <c r="T166" s="5"/>
    </row>
    <row r="167" spans="1:20" x14ac:dyDescent="0.35">
      <c r="A167" s="19">
        <v>45108</v>
      </c>
      <c r="B167" s="12">
        <v>15699</v>
      </c>
      <c r="C167" s="10">
        <v>54662</v>
      </c>
      <c r="D167" s="10">
        <v>173515</v>
      </c>
      <c r="E167" s="10">
        <v>64224</v>
      </c>
      <c r="F167" s="10">
        <v>31460</v>
      </c>
      <c r="G167" s="12">
        <v>71222</v>
      </c>
      <c r="H167" s="10">
        <v>21852</v>
      </c>
      <c r="I167" s="10">
        <v>242021</v>
      </c>
      <c r="J167" s="10">
        <v>4465</v>
      </c>
      <c r="K167" s="12">
        <v>251307</v>
      </c>
      <c r="L167" s="20">
        <v>9636</v>
      </c>
      <c r="M167" s="10">
        <v>70652</v>
      </c>
      <c r="N167" s="21">
        <v>7965</v>
      </c>
      <c r="O167" s="22">
        <f t="shared" si="6"/>
        <v>339560</v>
      </c>
      <c r="P167" s="10"/>
      <c r="Q167" s="5"/>
      <c r="R167" s="5"/>
      <c r="S167" s="5"/>
      <c r="T167" s="5"/>
    </row>
    <row r="168" spans="1:20" x14ac:dyDescent="0.35">
      <c r="A168" s="19">
        <v>45139</v>
      </c>
      <c r="B168" s="12">
        <v>17307</v>
      </c>
      <c r="C168" s="10">
        <v>57631</v>
      </c>
      <c r="D168" s="10">
        <v>187692</v>
      </c>
      <c r="E168" s="10">
        <v>70294</v>
      </c>
      <c r="F168" s="10">
        <v>34415</v>
      </c>
      <c r="G168" s="12">
        <v>77096</v>
      </c>
      <c r="H168" s="10">
        <v>23894</v>
      </c>
      <c r="I168" s="10">
        <v>261519</v>
      </c>
      <c r="J168" s="10">
        <v>4830</v>
      </c>
      <c r="K168" s="12">
        <v>271531</v>
      </c>
      <c r="L168" s="20">
        <v>10196</v>
      </c>
      <c r="M168" s="10">
        <v>76942</v>
      </c>
      <c r="N168" s="21">
        <v>8670</v>
      </c>
      <c r="O168" s="22">
        <f t="shared" si="6"/>
        <v>367339</v>
      </c>
      <c r="P168" s="10"/>
      <c r="Q168" s="5"/>
      <c r="R168" s="5"/>
      <c r="S168" s="5"/>
      <c r="T168" s="5"/>
    </row>
    <row r="169" spans="1:20" x14ac:dyDescent="0.35">
      <c r="A169" s="19">
        <v>45170</v>
      </c>
      <c r="B169" s="12">
        <v>14434</v>
      </c>
      <c r="C169" s="10">
        <v>48997</v>
      </c>
      <c r="D169" s="10">
        <v>155698</v>
      </c>
      <c r="E169" s="10">
        <v>58710</v>
      </c>
      <c r="F169" s="10">
        <v>28614</v>
      </c>
      <c r="G169" s="12">
        <v>64178</v>
      </c>
      <c r="H169" s="10">
        <v>19595</v>
      </c>
      <c r="I169" s="10">
        <v>218470</v>
      </c>
      <c r="J169" s="10">
        <v>4210</v>
      </c>
      <c r="K169" s="12">
        <v>228042</v>
      </c>
      <c r="L169" s="20">
        <v>6316</v>
      </c>
      <c r="M169" s="10">
        <v>65091</v>
      </c>
      <c r="N169" s="21">
        <v>7004</v>
      </c>
      <c r="O169" s="22">
        <f t="shared" si="6"/>
        <v>306453</v>
      </c>
      <c r="P169" s="10"/>
      <c r="Q169" s="5"/>
      <c r="R169" s="5"/>
      <c r="S169" s="5"/>
      <c r="T169" s="5"/>
    </row>
    <row r="170" spans="1:20" x14ac:dyDescent="0.35">
      <c r="A170" s="19">
        <v>45200</v>
      </c>
      <c r="B170" s="12">
        <v>15759</v>
      </c>
      <c r="C170" s="10">
        <v>53323</v>
      </c>
      <c r="D170" s="10">
        <v>172754</v>
      </c>
      <c r="E170" s="10">
        <v>65282</v>
      </c>
      <c r="F170" s="10">
        <v>31458</v>
      </c>
      <c r="G170" s="12">
        <v>71048</v>
      </c>
      <c r="H170" s="10">
        <v>21118</v>
      </c>
      <c r="I170" s="10">
        <v>241756</v>
      </c>
      <c r="J170" s="10">
        <v>4654</v>
      </c>
      <c r="K170" s="12">
        <v>248344</v>
      </c>
      <c r="L170" s="20">
        <v>11706</v>
      </c>
      <c r="M170" s="10">
        <v>70365</v>
      </c>
      <c r="N170" s="21">
        <v>8161</v>
      </c>
      <c r="O170" s="22">
        <f t="shared" si="6"/>
        <v>338576</v>
      </c>
      <c r="P170" s="10"/>
      <c r="Q170" s="5"/>
      <c r="R170" s="5"/>
      <c r="S170" s="5"/>
      <c r="T170" s="5"/>
    </row>
    <row r="171" spans="1:20" x14ac:dyDescent="0.35">
      <c r="A171" s="19">
        <v>45231</v>
      </c>
      <c r="B171" s="12">
        <v>14831</v>
      </c>
      <c r="C171" s="10">
        <v>48639</v>
      </c>
      <c r="D171" s="10">
        <v>149899</v>
      </c>
      <c r="E171" s="10">
        <v>58232</v>
      </c>
      <c r="F171" s="10">
        <v>28277</v>
      </c>
      <c r="G171" s="12">
        <v>62572</v>
      </c>
      <c r="H171" s="10">
        <v>18245</v>
      </c>
      <c r="I171" s="10">
        <v>214871</v>
      </c>
      <c r="J171" s="10">
        <v>4190</v>
      </c>
      <c r="K171" s="12">
        <v>216868</v>
      </c>
      <c r="L171" s="20">
        <v>10338</v>
      </c>
      <c r="M171" s="10">
        <v>65029</v>
      </c>
      <c r="N171" s="21">
        <v>7643</v>
      </c>
      <c r="O171" s="22">
        <f t="shared" si="6"/>
        <v>299878</v>
      </c>
      <c r="P171" s="10"/>
      <c r="Q171" s="5"/>
      <c r="R171" s="5"/>
      <c r="S171" s="5"/>
      <c r="T171" s="5"/>
    </row>
    <row r="172" spans="1:20" ht="15" thickBot="1" x14ac:dyDescent="0.4">
      <c r="A172" s="31">
        <v>45261</v>
      </c>
      <c r="B172" s="32">
        <v>11058</v>
      </c>
      <c r="C172" s="33">
        <v>37183</v>
      </c>
      <c r="D172" s="33">
        <v>119187</v>
      </c>
      <c r="E172" s="33">
        <v>41770</v>
      </c>
      <c r="F172" s="33">
        <v>21228</v>
      </c>
      <c r="G172" s="32">
        <v>45784</v>
      </c>
      <c r="H172" s="33">
        <v>12643</v>
      </c>
      <c r="I172" s="33">
        <v>168162</v>
      </c>
      <c r="J172" s="33">
        <v>3837</v>
      </c>
      <c r="K172" s="32">
        <v>153825</v>
      </c>
      <c r="L172" s="34">
        <v>8727</v>
      </c>
      <c r="M172" s="33">
        <v>60739</v>
      </c>
      <c r="N172" s="35">
        <v>7135</v>
      </c>
      <c r="O172" s="36">
        <f t="shared" si="6"/>
        <v>230426</v>
      </c>
      <c r="P172" s="10"/>
      <c r="Q172" s="5"/>
      <c r="R172" s="5"/>
      <c r="S172" s="5"/>
      <c r="T172" s="5"/>
    </row>
    <row r="173" spans="1:20" x14ac:dyDescent="0.35">
      <c r="A173" s="23">
        <v>45292</v>
      </c>
      <c r="B173" s="24">
        <v>18104</v>
      </c>
      <c r="C173" s="25">
        <v>59516</v>
      </c>
      <c r="D173" s="25">
        <v>194736</v>
      </c>
      <c r="E173" s="25">
        <v>73410</v>
      </c>
      <c r="F173" s="25">
        <v>35980</v>
      </c>
      <c r="G173" s="24">
        <v>73031</v>
      </c>
      <c r="H173" s="25">
        <v>22601</v>
      </c>
      <c r="I173" s="25">
        <v>281784</v>
      </c>
      <c r="J173" s="25">
        <v>4330</v>
      </c>
      <c r="K173" s="24">
        <v>289902</v>
      </c>
      <c r="L173" s="26">
        <v>12812</v>
      </c>
      <c r="M173" s="25">
        <v>71644</v>
      </c>
      <c r="N173" s="27">
        <v>7388</v>
      </c>
      <c r="O173" s="28">
        <f t="shared" si="6"/>
        <v>381746</v>
      </c>
      <c r="P173" s="10"/>
      <c r="Q173" s="5"/>
      <c r="R173" s="5"/>
      <c r="S173" s="5"/>
      <c r="T173" s="5"/>
    </row>
    <row r="174" spans="1:20" x14ac:dyDescent="0.35">
      <c r="A174" s="19">
        <v>45323</v>
      </c>
      <c r="B174" s="12">
        <v>16827</v>
      </c>
      <c r="C174" s="10">
        <v>52632</v>
      </c>
      <c r="D174" s="10">
        <v>182190</v>
      </c>
      <c r="E174" s="10">
        <v>71440</v>
      </c>
      <c r="F174" s="10">
        <v>34629</v>
      </c>
      <c r="G174" s="12">
        <v>68616</v>
      </c>
      <c r="H174" s="10">
        <v>21876</v>
      </c>
      <c r="I174" s="10">
        <v>262435</v>
      </c>
      <c r="J174" s="10">
        <v>4791</v>
      </c>
      <c r="K174" s="12">
        <v>259993</v>
      </c>
      <c r="L174" s="20">
        <v>12597</v>
      </c>
      <c r="M174" s="10">
        <v>76839</v>
      </c>
      <c r="N174" s="21">
        <v>8289</v>
      </c>
      <c r="O174" s="22">
        <f>SUM(K174:N174)</f>
        <v>357718</v>
      </c>
      <c r="P174" s="10"/>
      <c r="Q174" s="5"/>
      <c r="R174" s="5"/>
      <c r="S174" s="5"/>
      <c r="T174" s="5"/>
    </row>
    <row r="175" spans="1:20" x14ac:dyDescent="0.35">
      <c r="A175" s="19">
        <v>45352</v>
      </c>
      <c r="B175" s="12">
        <v>17290</v>
      </c>
      <c r="C175" s="10">
        <v>54209</v>
      </c>
      <c r="D175" s="10">
        <v>186292</v>
      </c>
      <c r="E175" s="10">
        <v>69890</v>
      </c>
      <c r="F175" s="10">
        <v>34511</v>
      </c>
      <c r="G175" s="12">
        <v>70107</v>
      </c>
      <c r="H175" s="10">
        <v>22049</v>
      </c>
      <c r="I175" s="10">
        <v>264091</v>
      </c>
      <c r="J175" s="10">
        <v>5945</v>
      </c>
      <c r="K175" s="12">
        <v>260319</v>
      </c>
      <c r="L175" s="20">
        <v>13203</v>
      </c>
      <c r="M175" s="10">
        <v>79038</v>
      </c>
      <c r="N175" s="21">
        <v>9632</v>
      </c>
      <c r="O175" s="22">
        <f>SUM(K175:N175)</f>
        <v>362192</v>
      </c>
      <c r="P175" s="10"/>
      <c r="Q175" s="5"/>
      <c r="R175" s="5"/>
      <c r="S175" s="5"/>
      <c r="T175" s="5"/>
    </row>
    <row r="176" spans="1:20" x14ac:dyDescent="0.35">
      <c r="A176" s="19">
        <v>45383</v>
      </c>
      <c r="B176" s="12">
        <v>19609</v>
      </c>
      <c r="C176" s="10">
        <v>61517</v>
      </c>
      <c r="D176" s="10">
        <v>201008</v>
      </c>
      <c r="E176" s="10">
        <v>76829</v>
      </c>
      <c r="F176" s="10">
        <v>37839</v>
      </c>
      <c r="G176" s="12">
        <v>76999</v>
      </c>
      <c r="H176" s="10">
        <v>23730</v>
      </c>
      <c r="I176" s="10">
        <v>291064</v>
      </c>
      <c r="J176" s="10">
        <v>5009</v>
      </c>
      <c r="K176" s="12">
        <v>281283</v>
      </c>
      <c r="L176" s="20">
        <v>14534</v>
      </c>
      <c r="M176" s="10">
        <v>91413</v>
      </c>
      <c r="N176" s="21">
        <v>9572</v>
      </c>
      <c r="O176" s="22">
        <f>SUM(K176:N176)</f>
        <v>396802</v>
      </c>
      <c r="P176" s="10"/>
      <c r="Q176" s="5"/>
      <c r="R176" s="5"/>
      <c r="S176" s="5"/>
      <c r="T176" s="5"/>
    </row>
    <row r="177" spans="1:20" x14ac:dyDescent="0.35">
      <c r="A177" s="19">
        <v>45413</v>
      </c>
      <c r="B177" s="12">
        <v>18663</v>
      </c>
      <c r="C177" s="10">
        <v>59341</v>
      </c>
      <c r="D177" s="10">
        <v>188416</v>
      </c>
      <c r="E177" s="10">
        <v>61484</v>
      </c>
      <c r="F177" s="10">
        <v>34901</v>
      </c>
      <c r="G177" s="12">
        <v>70159</v>
      </c>
      <c r="H177" s="10">
        <v>22380</v>
      </c>
      <c r="I177" s="10">
        <v>266247</v>
      </c>
      <c r="J177" s="10">
        <v>4019</v>
      </c>
      <c r="K177" s="12">
        <v>264407</v>
      </c>
      <c r="L177" s="20">
        <v>12919</v>
      </c>
      <c r="M177" s="10">
        <v>76826</v>
      </c>
      <c r="N177" s="21">
        <v>8653</v>
      </c>
      <c r="O177" s="22">
        <f>SUM(K177:N177)</f>
        <v>362805</v>
      </c>
      <c r="P177" s="10"/>
      <c r="Q177" s="5"/>
      <c r="R177" s="5"/>
      <c r="S177" s="5"/>
      <c r="T177" s="5"/>
    </row>
    <row r="178" spans="1:20" x14ac:dyDescent="0.35">
      <c r="A178" s="19">
        <v>45444</v>
      </c>
      <c r="B178" s="12"/>
      <c r="C178" s="10"/>
      <c r="D178" s="10"/>
      <c r="E178" s="10"/>
      <c r="F178" s="10"/>
      <c r="G178" s="12"/>
      <c r="H178" s="10"/>
      <c r="I178" s="10"/>
      <c r="J178" s="10"/>
      <c r="K178" s="12"/>
      <c r="L178" s="20"/>
      <c r="M178" s="10"/>
      <c r="N178" s="21"/>
      <c r="O178" s="22"/>
      <c r="P178" s="10"/>
      <c r="Q178" s="5"/>
      <c r="R178" s="5"/>
      <c r="S178" s="5"/>
      <c r="T178" s="5"/>
    </row>
    <row r="179" spans="1:20" x14ac:dyDescent="0.35">
      <c r="A179" s="19">
        <v>45474</v>
      </c>
      <c r="B179" s="12"/>
      <c r="C179" s="10"/>
      <c r="D179" s="10"/>
      <c r="E179" s="10"/>
      <c r="F179" s="10"/>
      <c r="G179" s="12"/>
      <c r="H179" s="10"/>
      <c r="I179" s="10"/>
      <c r="J179" s="10"/>
      <c r="K179" s="12"/>
      <c r="L179" s="20"/>
      <c r="M179" s="10"/>
      <c r="N179" s="21"/>
      <c r="O179" s="22"/>
      <c r="P179" s="10"/>
      <c r="Q179" s="5"/>
      <c r="R179" s="5"/>
      <c r="S179" s="5"/>
      <c r="T179" s="5"/>
    </row>
    <row r="180" spans="1:20" x14ac:dyDescent="0.35">
      <c r="A180" s="19">
        <v>45505</v>
      </c>
      <c r="B180" s="12"/>
      <c r="C180" s="10"/>
      <c r="D180" s="10"/>
      <c r="E180" s="10"/>
      <c r="F180" s="10"/>
      <c r="G180" s="12"/>
      <c r="H180" s="10"/>
      <c r="I180" s="10"/>
      <c r="J180" s="10"/>
      <c r="K180" s="12"/>
      <c r="L180" s="20"/>
      <c r="M180" s="10"/>
      <c r="N180" s="21"/>
      <c r="O180" s="22"/>
      <c r="P180" s="10"/>
      <c r="Q180" s="5"/>
      <c r="R180" s="5"/>
      <c r="S180" s="5"/>
      <c r="T180" s="5"/>
    </row>
    <row r="181" spans="1:20" x14ac:dyDescent="0.35">
      <c r="A181" s="19">
        <v>45536</v>
      </c>
      <c r="B181" s="12"/>
      <c r="C181" s="10"/>
      <c r="D181" s="10"/>
      <c r="E181" s="10"/>
      <c r="F181" s="10"/>
      <c r="G181" s="12"/>
      <c r="H181" s="10"/>
      <c r="I181" s="10"/>
      <c r="J181" s="10"/>
      <c r="K181" s="12"/>
      <c r="L181" s="20"/>
      <c r="M181" s="10"/>
      <c r="N181" s="21"/>
      <c r="O181" s="22"/>
      <c r="P181" s="10"/>
      <c r="Q181" s="5"/>
      <c r="R181" s="5"/>
      <c r="S181" s="5"/>
      <c r="T181" s="5"/>
    </row>
    <row r="182" spans="1:20" x14ac:dyDescent="0.35">
      <c r="A182" s="19">
        <v>45566</v>
      </c>
      <c r="B182" s="12"/>
      <c r="C182" s="10"/>
      <c r="D182" s="10"/>
      <c r="E182" s="10"/>
      <c r="F182" s="10"/>
      <c r="G182" s="12"/>
      <c r="H182" s="10"/>
      <c r="I182" s="10"/>
      <c r="J182" s="10"/>
      <c r="K182" s="12"/>
      <c r="L182" s="20"/>
      <c r="M182" s="10"/>
      <c r="N182" s="21"/>
      <c r="O182" s="22"/>
      <c r="P182" s="10"/>
      <c r="Q182" s="5"/>
      <c r="R182" s="5"/>
      <c r="S182" s="5"/>
      <c r="T182" s="5"/>
    </row>
    <row r="183" spans="1:20" x14ac:dyDescent="0.35">
      <c r="A183" s="19">
        <v>45597</v>
      </c>
      <c r="B183" s="12"/>
      <c r="C183" s="10"/>
      <c r="D183" s="10"/>
      <c r="E183" s="10"/>
      <c r="F183" s="10"/>
      <c r="G183" s="12"/>
      <c r="H183" s="10"/>
      <c r="I183" s="10"/>
      <c r="J183" s="10"/>
      <c r="K183" s="12"/>
      <c r="L183" s="20"/>
      <c r="M183" s="10"/>
      <c r="N183" s="21"/>
      <c r="O183" s="22"/>
      <c r="P183" s="10"/>
      <c r="Q183" s="5"/>
      <c r="R183" s="5"/>
      <c r="S183" s="5"/>
      <c r="T183" s="5"/>
    </row>
    <row r="184" spans="1:20" ht="15" thickBot="1" x14ac:dyDescent="0.4">
      <c r="A184" s="31">
        <v>45627</v>
      </c>
      <c r="B184" s="32"/>
      <c r="C184" s="33"/>
      <c r="D184" s="33"/>
      <c r="E184" s="33"/>
      <c r="F184" s="33"/>
      <c r="G184" s="32"/>
      <c r="H184" s="33"/>
      <c r="I184" s="33"/>
      <c r="J184" s="33"/>
      <c r="K184" s="32"/>
      <c r="L184" s="34"/>
      <c r="M184" s="33"/>
      <c r="N184" s="35"/>
      <c r="O184" s="36"/>
      <c r="P184" s="10"/>
      <c r="Q184" s="5"/>
      <c r="R184" s="5"/>
      <c r="S184" s="5"/>
      <c r="T184" s="5"/>
    </row>
  </sheetData>
  <mergeCells count="4">
    <mergeCell ref="B3:F3"/>
    <mergeCell ref="G3:J3"/>
    <mergeCell ref="K3:N3"/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183"/>
  <sheetViews>
    <sheetView showGridLines="0" zoomScale="90" zoomScaleNormal="90" workbookViewId="0">
      <pane xSplit="1" ySplit="3" topLeftCell="M161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179687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49" customHeight="1" x14ac:dyDescent="0.3"/>
    <row r="2" spans="1:32" ht="15" customHeight="1" x14ac:dyDescent="0.3">
      <c r="B2" s="179" t="s">
        <v>53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32" x14ac:dyDescent="0.3">
      <c r="A3" s="142" t="s">
        <v>12</v>
      </c>
      <c r="B3" s="142" t="s">
        <v>26</v>
      </c>
      <c r="C3" s="142" t="s">
        <v>27</v>
      </c>
      <c r="D3" s="142" t="s">
        <v>28</v>
      </c>
      <c r="E3" s="142" t="s">
        <v>29</v>
      </c>
      <c r="F3" s="142" t="s">
        <v>30</v>
      </c>
      <c r="G3" s="142" t="s">
        <v>31</v>
      </c>
      <c r="H3" s="142" t="s">
        <v>32</v>
      </c>
      <c r="I3" s="142" t="s">
        <v>33</v>
      </c>
      <c r="J3" s="142" t="s">
        <v>34</v>
      </c>
      <c r="K3" s="142" t="s">
        <v>35</v>
      </c>
      <c r="L3" s="142" t="s">
        <v>36</v>
      </c>
      <c r="M3" s="142" t="s">
        <v>37</v>
      </c>
      <c r="N3" s="142" t="s">
        <v>38</v>
      </c>
      <c r="O3" s="142" t="s">
        <v>39</v>
      </c>
      <c r="P3" s="142" t="s">
        <v>40</v>
      </c>
      <c r="Q3" s="142" t="s">
        <v>41</v>
      </c>
      <c r="R3" s="142" t="s">
        <v>42</v>
      </c>
      <c r="S3" s="142" t="s">
        <v>43</v>
      </c>
      <c r="T3" s="142" t="s">
        <v>44</v>
      </c>
      <c r="U3" s="142" t="s">
        <v>45</v>
      </c>
      <c r="V3" s="142" t="s">
        <v>46</v>
      </c>
      <c r="W3" s="142" t="s">
        <v>47</v>
      </c>
      <c r="X3" s="142" t="s">
        <v>48</v>
      </c>
      <c r="Y3" s="142" t="s">
        <v>49</v>
      </c>
      <c r="Z3" s="142" t="s">
        <v>5</v>
      </c>
      <c r="AA3" s="142" t="s">
        <v>50</v>
      </c>
      <c r="AB3" s="142" t="s">
        <v>51</v>
      </c>
      <c r="AC3" s="142" t="s">
        <v>6</v>
      </c>
      <c r="AD3" s="118"/>
      <c r="AE3" s="118"/>
      <c r="AF3" s="118"/>
    </row>
    <row r="4" spans="1:32" x14ac:dyDescent="0.3">
      <c r="A4" s="124">
        <v>40179</v>
      </c>
      <c r="B4" s="125">
        <v>2.1571807910659361E-3</v>
      </c>
      <c r="C4" s="141">
        <v>8.0288966034680904E-3</v>
      </c>
      <c r="D4" s="141">
        <v>7.6183949953118517E-3</v>
      </c>
      <c r="E4" s="141">
        <v>2.6385931189469021E-3</v>
      </c>
      <c r="F4" s="141">
        <v>4.4630997262184439E-2</v>
      </c>
      <c r="G4" s="141">
        <v>3.1407715645278847E-2</v>
      </c>
      <c r="H4" s="141">
        <v>2.5705997822075707E-2</v>
      </c>
      <c r="I4" s="141">
        <v>2.7111453093443216E-2</v>
      </c>
      <c r="J4" s="141">
        <v>3.0922061574381189E-2</v>
      </c>
      <c r="K4" s="141">
        <v>1.2399078618479185E-2</v>
      </c>
      <c r="L4" s="141">
        <v>0.11495031247935635</v>
      </c>
      <c r="M4" s="141">
        <v>9.6490976018498188E-3</v>
      </c>
      <c r="N4" s="141">
        <v>1.2652208699468882E-2</v>
      </c>
      <c r="O4" s="141">
        <v>1.5277271729854977E-2</v>
      </c>
      <c r="P4" s="141">
        <v>9.1647586055709808E-3</v>
      </c>
      <c r="Q4" s="141">
        <v>2.5808826531136801E-2</v>
      </c>
      <c r="R4" s="141">
        <v>7.0912783287536583E-3</v>
      </c>
      <c r="S4" s="141">
        <v>8.2147719528222057E-2</v>
      </c>
      <c r="T4" s="141">
        <v>8.5475708249773533E-2</v>
      </c>
      <c r="U4" s="141">
        <v>9.5490104089447549E-3</v>
      </c>
      <c r="V4" s="141">
        <v>5.6331564236253382E-3</v>
      </c>
      <c r="W4" s="141">
        <v>1.1297051582326145E-3</v>
      </c>
      <c r="X4" s="141">
        <v>8.3990200001914539E-2</v>
      </c>
      <c r="Y4" s="141">
        <v>5.2500165101582646E-2</v>
      </c>
      <c r="Z4" s="141">
        <v>4.9910201612735263E-3</v>
      </c>
      <c r="AA4" s="141">
        <v>0.28141671206009489</v>
      </c>
      <c r="AB4" s="126">
        <v>5.952479405709225E-3</v>
      </c>
      <c r="AC4" s="123">
        <v>1</v>
      </c>
      <c r="AD4" s="118"/>
      <c r="AE4" s="118"/>
      <c r="AF4" s="118"/>
    </row>
    <row r="5" spans="1:32" x14ac:dyDescent="0.3">
      <c r="A5" s="124">
        <v>40210</v>
      </c>
      <c r="B5" s="125">
        <v>4.4484793985421168E-3</v>
      </c>
      <c r="C5" s="123">
        <v>1.151445030707126E-2</v>
      </c>
      <c r="D5" s="123">
        <v>8.2031595006415679E-3</v>
      </c>
      <c r="E5" s="123">
        <v>2.7542773077241008E-3</v>
      </c>
      <c r="F5" s="123">
        <v>5.1972006769225323E-2</v>
      </c>
      <c r="G5" s="123">
        <v>2.5724201325735756E-2</v>
      </c>
      <c r="H5" s="123">
        <v>2.0706529128819161E-2</v>
      </c>
      <c r="I5" s="123">
        <v>2.0847915627384868E-2</v>
      </c>
      <c r="J5" s="123">
        <v>4.7435565652129391E-2</v>
      </c>
      <c r="K5" s="123">
        <v>1.413467295780116E-2</v>
      </c>
      <c r="L5" s="123">
        <v>8.9366545725740126E-2</v>
      </c>
      <c r="M5" s="123">
        <v>2.0217716480254361E-2</v>
      </c>
      <c r="N5" s="123">
        <v>2.4426859510809917E-2</v>
      </c>
      <c r="O5" s="123">
        <v>2.160219327174057E-2</v>
      </c>
      <c r="P5" s="123">
        <v>1.3177233546972603E-2</v>
      </c>
      <c r="Q5" s="123">
        <v>2.9279111159333029E-2</v>
      </c>
      <c r="R5" s="123">
        <v>7.9632988382738034E-3</v>
      </c>
      <c r="S5" s="123">
        <v>6.9478395874008031E-2</v>
      </c>
      <c r="T5" s="123">
        <v>9.4950366540170666E-2</v>
      </c>
      <c r="U5" s="123">
        <v>1.4484309975243553E-2</v>
      </c>
      <c r="V5" s="123">
        <v>9.4988511724829715E-3</v>
      </c>
      <c r="W5" s="123">
        <v>2.0164842113348327E-3</v>
      </c>
      <c r="X5" s="123">
        <v>5.9287989011558455E-2</v>
      </c>
      <c r="Y5" s="123">
        <v>5.0251724483763201E-2</v>
      </c>
      <c r="Z5" s="123">
        <v>5.9086445883136428E-3</v>
      </c>
      <c r="AA5" s="123">
        <v>0.27070011276988643</v>
      </c>
      <c r="AB5" s="126">
        <v>9.6489048650390506E-3</v>
      </c>
      <c r="AC5" s="123">
        <v>1</v>
      </c>
      <c r="AD5" s="118"/>
      <c r="AE5" s="118"/>
      <c r="AF5" s="118"/>
    </row>
    <row r="6" spans="1:32" x14ac:dyDescent="0.3">
      <c r="A6" s="124">
        <v>40238</v>
      </c>
      <c r="B6" s="125">
        <v>4.7128886054458741E-3</v>
      </c>
      <c r="C6" s="123">
        <v>1.093918134759315E-2</v>
      </c>
      <c r="D6" s="123">
        <v>1.2021203115058898E-2</v>
      </c>
      <c r="E6" s="123">
        <v>2.7677498074201484E-3</v>
      </c>
      <c r="F6" s="123">
        <v>5.6450130350329968E-2</v>
      </c>
      <c r="G6" s="123">
        <v>2.7442247975084072E-2</v>
      </c>
      <c r="H6" s="123">
        <v>2.2337820331617384E-2</v>
      </c>
      <c r="I6" s="123">
        <v>2.1302468819210364E-2</v>
      </c>
      <c r="J6" s="123">
        <v>4.5287075995416169E-2</v>
      </c>
      <c r="K6" s="123">
        <v>1.5488616421479747E-2</v>
      </c>
      <c r="L6" s="123">
        <v>9.419219915819653E-2</v>
      </c>
      <c r="M6" s="123">
        <v>1.5955279330290246E-2</v>
      </c>
      <c r="N6" s="123">
        <v>2.2734058068430412E-2</v>
      </c>
      <c r="O6" s="123">
        <v>2.0394705786025032E-2</v>
      </c>
      <c r="P6" s="123">
        <v>1.379307140415152E-2</v>
      </c>
      <c r="Q6" s="123">
        <v>2.9275298600228056E-2</v>
      </c>
      <c r="R6" s="123">
        <v>7.5448415247531082E-3</v>
      </c>
      <c r="S6" s="123">
        <v>6.5551026646945496E-2</v>
      </c>
      <c r="T6" s="123">
        <v>0.10629525366178119</v>
      </c>
      <c r="U6" s="123">
        <v>1.3722742482206658E-2</v>
      </c>
      <c r="V6" s="123">
        <v>1.0230637825567487E-2</v>
      </c>
      <c r="W6" s="123">
        <v>1.8379296188241795E-3</v>
      </c>
      <c r="X6" s="123">
        <v>6.090189459412676E-2</v>
      </c>
      <c r="Y6" s="123">
        <v>4.2960037402120975E-2</v>
      </c>
      <c r="Z6" s="123">
        <v>5.940215211153746E-3</v>
      </c>
      <c r="AA6" s="123">
        <v>0.26002063659774449</v>
      </c>
      <c r="AB6" s="126">
        <v>9.9007893187985085E-3</v>
      </c>
      <c r="AC6" s="123">
        <v>1</v>
      </c>
      <c r="AD6" s="118"/>
      <c r="AE6" s="118"/>
      <c r="AF6" s="118"/>
    </row>
    <row r="7" spans="1:32" x14ac:dyDescent="0.3">
      <c r="A7" s="124">
        <v>40269</v>
      </c>
      <c r="B7" s="125">
        <v>3.9152470596542348E-3</v>
      </c>
      <c r="C7" s="123">
        <v>1.0505850902196497E-2</v>
      </c>
      <c r="D7" s="123">
        <v>1.2833733808287281E-2</v>
      </c>
      <c r="E7" s="123">
        <v>3.7535881522202177E-3</v>
      </c>
      <c r="F7" s="123">
        <v>8.2904442902089329E-2</v>
      </c>
      <c r="G7" s="123">
        <v>2.7971445125957832E-2</v>
      </c>
      <c r="H7" s="123">
        <v>2.3745605200645052E-2</v>
      </c>
      <c r="I7" s="123">
        <v>1.8775065061164012E-2</v>
      </c>
      <c r="J7" s="123">
        <v>4.3233871770033037E-2</v>
      </c>
      <c r="K7" s="123">
        <v>1.4751013947610411E-2</v>
      </c>
      <c r="L7" s="123">
        <v>9.2751517082792626E-2</v>
      </c>
      <c r="M7" s="123">
        <v>1.5191398854614605E-2</v>
      </c>
      <c r="N7" s="123">
        <v>2.0796593880035932E-2</v>
      </c>
      <c r="O7" s="123">
        <v>2.1526297055371114E-2</v>
      </c>
      <c r="P7" s="123">
        <v>1.744108843060594E-2</v>
      </c>
      <c r="Q7" s="123">
        <v>3.0363383345807422E-2</v>
      </c>
      <c r="R7" s="123">
        <v>7.4302059110007293E-3</v>
      </c>
      <c r="S7" s="123">
        <v>6.2281545883621302E-2</v>
      </c>
      <c r="T7" s="123">
        <v>9.5295951392437503E-2</v>
      </c>
      <c r="U7" s="123">
        <v>1.3418638406600748E-2</v>
      </c>
      <c r="V7" s="123">
        <v>9.1701177675057814E-3</v>
      </c>
      <c r="W7" s="123">
        <v>1.6258272831835008E-3</v>
      </c>
      <c r="X7" s="123">
        <v>6.240673455833818E-2</v>
      </c>
      <c r="Y7" s="123">
        <v>4.009064098931104E-2</v>
      </c>
      <c r="Z7" s="123">
        <v>5.8046048936081195E-3</v>
      </c>
      <c r="AA7" s="123">
        <v>0.25422849388767205</v>
      </c>
      <c r="AB7" s="126">
        <v>7.7870964476353501E-3</v>
      </c>
      <c r="AC7" s="123">
        <v>1</v>
      </c>
      <c r="AD7" s="118"/>
      <c r="AE7" s="118"/>
      <c r="AF7" s="118"/>
    </row>
    <row r="8" spans="1:32" x14ac:dyDescent="0.3">
      <c r="A8" s="124">
        <v>40299</v>
      </c>
      <c r="B8" s="125">
        <v>4.2580176000873993E-3</v>
      </c>
      <c r="C8" s="123">
        <v>1.0041437443984277E-2</v>
      </c>
      <c r="D8" s="123">
        <v>1.180507623532606E-2</v>
      </c>
      <c r="E8" s="123">
        <v>3.8856776602889023E-3</v>
      </c>
      <c r="F8" s="123">
        <v>9.8852077801018831E-2</v>
      </c>
      <c r="G8" s="123">
        <v>2.6710675875349484E-2</v>
      </c>
      <c r="H8" s="123">
        <v>2.3890497944027755E-2</v>
      </c>
      <c r="I8" s="123">
        <v>1.9578347340485948E-2</v>
      </c>
      <c r="J8" s="123">
        <v>4.0068537099711199E-2</v>
      </c>
      <c r="K8" s="123">
        <v>2.0651941847194193E-2</v>
      </c>
      <c r="L8" s="123">
        <v>9.1301665631825513E-2</v>
      </c>
      <c r="M8" s="123">
        <v>1.4759059203270045E-2</v>
      </c>
      <c r="N8" s="123">
        <v>1.9113276629792487E-2</v>
      </c>
      <c r="O8" s="123">
        <v>2.1971555374784079E-2</v>
      </c>
      <c r="P8" s="123">
        <v>1.650872952397258E-2</v>
      </c>
      <c r="Q8" s="123">
        <v>3.3590648136556212E-2</v>
      </c>
      <c r="R8" s="123">
        <v>5.6708051215525876E-3</v>
      </c>
      <c r="S8" s="123">
        <v>6.3687953277775169E-2</v>
      </c>
      <c r="T8" s="123">
        <v>9.7354392727532033E-2</v>
      </c>
      <c r="U8" s="123">
        <v>1.4876246085137362E-2</v>
      </c>
      <c r="V8" s="123">
        <v>8.5953282276997455E-3</v>
      </c>
      <c r="W8" s="123">
        <v>1.8244274418111463E-3</v>
      </c>
      <c r="X8" s="123">
        <v>5.5646820001372568E-2</v>
      </c>
      <c r="Y8" s="123">
        <v>3.8312961449490583E-2</v>
      </c>
      <c r="Z8" s="123">
        <v>6.2393177906914996E-3</v>
      </c>
      <c r="AA8" s="123">
        <v>0.2439339344078407</v>
      </c>
      <c r="AB8" s="126">
        <v>6.8705921214217824E-3</v>
      </c>
      <c r="AC8" s="123">
        <v>1</v>
      </c>
      <c r="AD8" s="118"/>
      <c r="AE8" s="118"/>
      <c r="AF8" s="118"/>
    </row>
    <row r="9" spans="1:32" x14ac:dyDescent="0.3">
      <c r="A9" s="124">
        <v>40330</v>
      </c>
      <c r="B9" s="125">
        <v>3.6683326222362203E-3</v>
      </c>
      <c r="C9" s="123">
        <v>9.3515316563436406E-3</v>
      </c>
      <c r="D9" s="123">
        <v>1.2850671271068261E-2</v>
      </c>
      <c r="E9" s="123">
        <v>4.4012076197596115E-3</v>
      </c>
      <c r="F9" s="123">
        <v>5.3718950404646908E-2</v>
      </c>
      <c r="G9" s="123">
        <v>2.5489296966594313E-2</v>
      </c>
      <c r="H9" s="123">
        <v>2.4120738602854883E-2</v>
      </c>
      <c r="I9" s="123">
        <v>2.1159456171085059E-2</v>
      </c>
      <c r="J9" s="123">
        <v>4.2785090640018987E-2</v>
      </c>
      <c r="K9" s="123">
        <v>1.98880589111015E-2</v>
      </c>
      <c r="L9" s="123">
        <v>9.3132169277142116E-2</v>
      </c>
      <c r="M9" s="123">
        <v>2.0956908109845684E-2</v>
      </c>
      <c r="N9" s="123">
        <v>2.1249867795606416E-2</v>
      </c>
      <c r="O9" s="123">
        <v>2.1592037718159533E-2</v>
      </c>
      <c r="P9" s="123">
        <v>1.1898223756724851E-2</v>
      </c>
      <c r="Q9" s="123">
        <v>3.5760681501655213E-2</v>
      </c>
      <c r="R9" s="123">
        <v>7.4687425815494011E-3</v>
      </c>
      <c r="S9" s="123">
        <v>6.7970169944090539E-2</v>
      </c>
      <c r="T9" s="123">
        <v>0.10047966270059326</v>
      </c>
      <c r="U9" s="123">
        <v>1.5106079305215021E-2</v>
      </c>
      <c r="V9" s="123">
        <v>7.8705551497365543E-3</v>
      </c>
      <c r="W9" s="123">
        <v>1.8268139106233665E-3</v>
      </c>
      <c r="X9" s="123">
        <v>6.642997810597813E-2</v>
      </c>
      <c r="Y9" s="123">
        <v>4.1260114010891108E-2</v>
      </c>
      <c r="Z9" s="123">
        <v>5.6817977630965371E-3</v>
      </c>
      <c r="AA9" s="123">
        <v>0.25501642605549996</v>
      </c>
      <c r="AB9" s="126">
        <v>8.8664374478829022E-3</v>
      </c>
      <c r="AC9" s="123">
        <v>1</v>
      </c>
      <c r="AD9" s="118"/>
      <c r="AE9" s="118"/>
      <c r="AF9" s="118"/>
    </row>
    <row r="10" spans="1:32" x14ac:dyDescent="0.3">
      <c r="A10" s="124">
        <v>40360</v>
      </c>
      <c r="B10" s="125">
        <v>2.8575476103457759E-3</v>
      </c>
      <c r="C10" s="123">
        <v>1.1022167987594493E-2</v>
      </c>
      <c r="D10" s="123">
        <v>1.1407608507337288E-2</v>
      </c>
      <c r="E10" s="123">
        <v>3.775912545462023E-3</v>
      </c>
      <c r="F10" s="123">
        <v>6.3408122151459023E-2</v>
      </c>
      <c r="G10" s="123">
        <v>2.5947254695341031E-2</v>
      </c>
      <c r="H10" s="123">
        <v>2.3871566612922872E-2</v>
      </c>
      <c r="I10" s="123">
        <v>2.0709575182329749E-2</v>
      </c>
      <c r="J10" s="123">
        <v>3.797746669994332E-2</v>
      </c>
      <c r="K10" s="123">
        <v>1.5572285746561635E-2</v>
      </c>
      <c r="L10" s="123">
        <v>9.1078301561424407E-2</v>
      </c>
      <c r="M10" s="123">
        <v>2.3311019537315535E-2</v>
      </c>
      <c r="N10" s="123">
        <v>1.9404329721665888E-2</v>
      </c>
      <c r="O10" s="123">
        <v>1.6944877424528701E-2</v>
      </c>
      <c r="P10" s="123">
        <v>1.2787467703328914E-2</v>
      </c>
      <c r="Q10" s="123">
        <v>4.0690360217446694E-2</v>
      </c>
      <c r="R10" s="123">
        <v>6.8942308935344317E-3</v>
      </c>
      <c r="S10" s="123">
        <v>6.2076864038764716E-2</v>
      </c>
      <c r="T10" s="123">
        <v>0.10084333211194792</v>
      </c>
      <c r="U10" s="123">
        <v>1.3107630253364989E-2</v>
      </c>
      <c r="V10" s="123">
        <v>7.440622306285085E-3</v>
      </c>
      <c r="W10" s="123">
        <v>2.1619971500707186E-3</v>
      </c>
      <c r="X10" s="123">
        <v>6.8435936849102277E-2</v>
      </c>
      <c r="Y10" s="123">
        <v>3.8749545935262412E-2</v>
      </c>
      <c r="Z10" s="123">
        <v>6.8277455724564421E-3</v>
      </c>
      <c r="AA10" s="123">
        <v>0.24008796295099827</v>
      </c>
      <c r="AB10" s="126">
        <v>3.2608268033205337E-2</v>
      </c>
      <c r="AC10" s="123">
        <v>1</v>
      </c>
      <c r="AD10" s="118"/>
      <c r="AE10" s="118"/>
      <c r="AF10" s="127"/>
    </row>
    <row r="11" spans="1:32" x14ac:dyDescent="0.3">
      <c r="A11" s="124">
        <v>40391</v>
      </c>
      <c r="B11" s="125">
        <v>2.767047885366056E-3</v>
      </c>
      <c r="C11" s="123">
        <v>1.2636006561080892E-2</v>
      </c>
      <c r="D11" s="123">
        <v>1.1507227373947064E-2</v>
      </c>
      <c r="E11" s="123">
        <v>2.7338758280252107E-3</v>
      </c>
      <c r="F11" s="123">
        <v>6.4622122451293382E-2</v>
      </c>
      <c r="G11" s="123">
        <v>2.6800140998018265E-2</v>
      </c>
      <c r="H11" s="123">
        <v>2.3267036691722955E-2</v>
      </c>
      <c r="I11" s="123">
        <v>2.1884889214573613E-2</v>
      </c>
      <c r="J11" s="123">
        <v>3.9830637949949135E-2</v>
      </c>
      <c r="K11" s="123">
        <v>1.4863563540304076E-2</v>
      </c>
      <c r="L11" s="123">
        <v>9.1413415262358758E-2</v>
      </c>
      <c r="M11" s="123">
        <v>1.538290157678553E-2</v>
      </c>
      <c r="N11" s="123">
        <v>1.7603469867250744E-2</v>
      </c>
      <c r="O11" s="123">
        <v>1.9677902522549678E-2</v>
      </c>
      <c r="P11" s="123">
        <v>1.200372421623778E-2</v>
      </c>
      <c r="Q11" s="123">
        <v>4.2674111451970004E-2</v>
      </c>
      <c r="R11" s="123">
        <v>1.1960617913578043E-2</v>
      </c>
      <c r="S11" s="123">
        <v>6.330886553051969E-2</v>
      </c>
      <c r="T11" s="123">
        <v>0.1138110133817886</v>
      </c>
      <c r="U11" s="123">
        <v>1.3008293561963834E-2</v>
      </c>
      <c r="V11" s="123">
        <v>7.438088101254463E-3</v>
      </c>
      <c r="W11" s="123">
        <v>2.0630831060138976E-3</v>
      </c>
      <c r="X11" s="123">
        <v>6.5619745628424264E-2</v>
      </c>
      <c r="Y11" s="123">
        <v>3.5325020062262603E-2</v>
      </c>
      <c r="Z11" s="123">
        <v>8.8997290707611525E-3</v>
      </c>
      <c r="AA11" s="123">
        <v>0.25121048091124104</v>
      </c>
      <c r="AB11" s="126">
        <v>7.686989340759405E-3</v>
      </c>
      <c r="AC11" s="123">
        <v>1</v>
      </c>
      <c r="AD11" s="118"/>
      <c r="AE11" s="118"/>
      <c r="AF11" s="127"/>
    </row>
    <row r="12" spans="1:32" x14ac:dyDescent="0.3">
      <c r="A12" s="124">
        <v>40422</v>
      </c>
      <c r="B12" s="125">
        <v>3.1206403671081078E-3</v>
      </c>
      <c r="C12" s="123">
        <v>1.222605568946972E-2</v>
      </c>
      <c r="D12" s="123">
        <v>1.9273139503639111E-2</v>
      </c>
      <c r="E12" s="123">
        <v>2.9877281914604046E-3</v>
      </c>
      <c r="F12" s="123">
        <v>6.4453854399090557E-2</v>
      </c>
      <c r="G12" s="123">
        <v>2.6734946760033851E-2</v>
      </c>
      <c r="H12" s="123">
        <v>2.1898046325290462E-2</v>
      </c>
      <c r="I12" s="123">
        <v>2.209265849612262E-2</v>
      </c>
      <c r="J12" s="123">
        <v>3.8455546395057064E-2</v>
      </c>
      <c r="K12" s="123">
        <v>1.3567792053662703E-2</v>
      </c>
      <c r="L12" s="123">
        <v>9.3869098918226548E-2</v>
      </c>
      <c r="M12" s="123">
        <v>1.3603736447047486E-2</v>
      </c>
      <c r="N12" s="123">
        <v>1.6964487440598509E-2</v>
      </c>
      <c r="O12" s="123">
        <v>2.2110329336404458E-2</v>
      </c>
      <c r="P12" s="123">
        <v>1.1682429237344694E-2</v>
      </c>
      <c r="Q12" s="123">
        <v>4.1513552871223991E-2</v>
      </c>
      <c r="R12" s="123">
        <v>7.2105185476381891E-3</v>
      </c>
      <c r="S12" s="123">
        <v>6.0922278908800448E-2</v>
      </c>
      <c r="T12" s="123">
        <v>0.11929499138734592</v>
      </c>
      <c r="U12" s="123">
        <v>1.3071107838223843E-2</v>
      </c>
      <c r="V12" s="123">
        <v>6.9079677007043601E-3</v>
      </c>
      <c r="W12" s="123">
        <v>1.6043963531203829E-3</v>
      </c>
      <c r="X12" s="123">
        <v>6.2402530087504259E-2</v>
      </c>
      <c r="Y12" s="123">
        <v>3.6053392547067784E-2</v>
      </c>
      <c r="Z12" s="123">
        <v>7.8150387776795404E-3</v>
      </c>
      <c r="AA12" s="123">
        <v>0.2544917552227301</v>
      </c>
      <c r="AB12" s="126">
        <v>5.6719801974051114E-3</v>
      </c>
      <c r="AC12" s="123">
        <v>1</v>
      </c>
      <c r="AD12" s="118"/>
      <c r="AE12" s="118"/>
      <c r="AF12" s="127"/>
    </row>
    <row r="13" spans="1:32" x14ac:dyDescent="0.3">
      <c r="A13" s="124">
        <v>40452</v>
      </c>
      <c r="B13" s="125">
        <v>2.9609017291569737E-3</v>
      </c>
      <c r="C13" s="123">
        <v>1.3847778975964354E-2</v>
      </c>
      <c r="D13" s="123">
        <v>1.5623024059815674E-2</v>
      </c>
      <c r="E13" s="123">
        <v>4.3755088577800364E-3</v>
      </c>
      <c r="F13" s="123">
        <v>9.4199902196232435E-2</v>
      </c>
      <c r="G13" s="123">
        <v>2.9462594924362047E-2</v>
      </c>
      <c r="H13" s="123">
        <v>2.351991665805888E-2</v>
      </c>
      <c r="I13" s="123">
        <v>2.2422546740736123E-2</v>
      </c>
      <c r="J13" s="123">
        <v>3.4459143600615166E-2</v>
      </c>
      <c r="K13" s="123">
        <v>1.9392100096089632E-2</v>
      </c>
      <c r="L13" s="123">
        <v>8.4286612403136923E-2</v>
      </c>
      <c r="M13" s="123">
        <v>1.8245025925441468E-2</v>
      </c>
      <c r="N13" s="123">
        <v>2.7370006007845393E-2</v>
      </c>
      <c r="O13" s="123">
        <v>3.5383036848852231E-2</v>
      </c>
      <c r="P13" s="123">
        <v>9.6869326837714306E-3</v>
      </c>
      <c r="Q13" s="123">
        <v>3.692250387049964E-2</v>
      </c>
      <c r="R13" s="123">
        <v>9.2396258905587739E-3</v>
      </c>
      <c r="S13" s="123">
        <v>5.3188654954690391E-2</v>
      </c>
      <c r="T13" s="123">
        <v>0.11275120116336122</v>
      </c>
      <c r="U13" s="123">
        <v>1.2533809066767009E-2</v>
      </c>
      <c r="V13" s="123">
        <v>9.8863276171159142E-3</v>
      </c>
      <c r="W13" s="123">
        <v>2.2003633457022176E-3</v>
      </c>
      <c r="X13" s="123">
        <v>5.8604944514837158E-2</v>
      </c>
      <c r="Y13" s="123">
        <v>3.3512358952295651E-2</v>
      </c>
      <c r="Z13" s="123">
        <v>1.3125402447863916E-2</v>
      </c>
      <c r="AA13" s="123">
        <v>0.21685064601181578</v>
      </c>
      <c r="AB13" s="126">
        <v>5.9491304566334528E-3</v>
      </c>
      <c r="AC13" s="123">
        <v>1</v>
      </c>
      <c r="AD13" s="118"/>
      <c r="AE13" s="118"/>
      <c r="AF13" s="127"/>
    </row>
    <row r="14" spans="1:32" x14ac:dyDescent="0.3">
      <c r="A14" s="124">
        <v>40483</v>
      </c>
      <c r="B14" s="125">
        <v>4.1898465853821027E-3</v>
      </c>
      <c r="C14" s="123">
        <v>1.0808015305982256E-2</v>
      </c>
      <c r="D14" s="123">
        <v>1.0680820587804391E-2</v>
      </c>
      <c r="E14" s="123">
        <v>4.0512814648867778E-3</v>
      </c>
      <c r="F14" s="123">
        <v>0.11926450811780702</v>
      </c>
      <c r="G14" s="123">
        <v>3.0277294170230784E-2</v>
      </c>
      <c r="H14" s="123">
        <v>2.3477034347244609E-2</v>
      </c>
      <c r="I14" s="123">
        <v>2.0707171864930731E-2</v>
      </c>
      <c r="J14" s="123">
        <v>3.3365251992956819E-2</v>
      </c>
      <c r="K14" s="123">
        <v>2.2028728503572188E-2</v>
      </c>
      <c r="L14" s="123">
        <v>8.3217134632483203E-2</v>
      </c>
      <c r="M14" s="123">
        <v>1.4265093681586957E-2</v>
      </c>
      <c r="N14" s="123">
        <v>1.8198800293057087E-2</v>
      </c>
      <c r="O14" s="123">
        <v>3.1088320635076685E-2</v>
      </c>
      <c r="P14" s="123">
        <v>1.0598485414530611E-2</v>
      </c>
      <c r="Q14" s="123">
        <v>3.6108509503883932E-2</v>
      </c>
      <c r="R14" s="123">
        <v>7.4097591254539174E-3</v>
      </c>
      <c r="S14" s="123">
        <v>5.3306813545492701E-2</v>
      </c>
      <c r="T14" s="123">
        <v>0.10675175393894881</v>
      </c>
      <c r="U14" s="123">
        <v>1.4566420643946702E-2</v>
      </c>
      <c r="V14" s="123">
        <v>1.1674742096603248E-2</v>
      </c>
      <c r="W14" s="123">
        <v>1.9194856101511445E-3</v>
      </c>
      <c r="X14" s="123">
        <v>5.7933572390644256E-2</v>
      </c>
      <c r="Y14" s="123">
        <v>3.2310783545193969E-2</v>
      </c>
      <c r="Z14" s="123">
        <v>1.3257990995643305E-2</v>
      </c>
      <c r="AA14" s="123">
        <v>0.22231761568151218</v>
      </c>
      <c r="AB14" s="126">
        <v>6.2247653249935921E-3</v>
      </c>
      <c r="AC14" s="123">
        <v>1</v>
      </c>
      <c r="AD14" s="118"/>
      <c r="AE14" s="118"/>
      <c r="AF14" s="118"/>
    </row>
    <row r="15" spans="1:32" ht="13.5" thickBot="1" x14ac:dyDescent="0.35">
      <c r="A15" s="124">
        <v>40513</v>
      </c>
      <c r="B15" s="128">
        <v>3.2833386252035506E-3</v>
      </c>
      <c r="C15" s="129">
        <v>9.4868041464846939E-3</v>
      </c>
      <c r="D15" s="129">
        <v>1.4682651970918136E-2</v>
      </c>
      <c r="E15" s="129">
        <v>3.8240397802494137E-3</v>
      </c>
      <c r="F15" s="129">
        <v>9.0635576229418716E-2</v>
      </c>
      <c r="G15" s="129">
        <v>2.8130044064009256E-2</v>
      </c>
      <c r="H15" s="129">
        <v>2.5440045253945883E-2</v>
      </c>
      <c r="I15" s="129">
        <v>2.2713941954967162E-2</v>
      </c>
      <c r="J15" s="129">
        <v>3.5232261526561608E-2</v>
      </c>
      <c r="K15" s="129">
        <v>1.6928793262642888E-2</v>
      </c>
      <c r="L15" s="129">
        <v>0.10198440088280476</v>
      </c>
      <c r="M15" s="129">
        <v>1.1380148510584493E-2</v>
      </c>
      <c r="N15" s="129">
        <v>1.7084643568767165E-2</v>
      </c>
      <c r="O15" s="129">
        <v>2.8325139656104333E-2</v>
      </c>
      <c r="P15" s="129">
        <v>1.0589881761627989E-2</v>
      </c>
      <c r="Q15" s="129">
        <v>3.4785831295145217E-2</v>
      </c>
      <c r="R15" s="129">
        <v>7.5163698819974475E-3</v>
      </c>
      <c r="S15" s="129">
        <v>5.5841236991761904E-2</v>
      </c>
      <c r="T15" s="129">
        <v>0.10891154650099452</v>
      </c>
      <c r="U15" s="129">
        <v>1.3028414634219467E-2</v>
      </c>
      <c r="V15" s="129">
        <v>5.9010271531591179E-3</v>
      </c>
      <c r="W15" s="129">
        <v>1.7460894558853214E-3</v>
      </c>
      <c r="X15" s="129">
        <v>6.4374204783683206E-2</v>
      </c>
      <c r="Y15" s="129">
        <v>3.6165549233326828E-2</v>
      </c>
      <c r="Z15" s="129">
        <v>7.306404045254399E-3</v>
      </c>
      <c r="AA15" s="129">
        <v>0.23869557640712671</v>
      </c>
      <c r="AB15" s="130">
        <v>6.0060384231556607E-3</v>
      </c>
      <c r="AC15" s="123">
        <v>1</v>
      </c>
      <c r="AD15" s="118"/>
      <c r="AE15" s="118"/>
      <c r="AF15" s="118"/>
    </row>
    <row r="16" spans="1:32" x14ac:dyDescent="0.3">
      <c r="A16" s="131">
        <v>40544</v>
      </c>
      <c r="B16" s="120">
        <v>3.2571840115304439E-3</v>
      </c>
      <c r="C16" s="121">
        <v>9.9911259559187053E-3</v>
      </c>
      <c r="D16" s="121">
        <v>1.2100262414168641E-2</v>
      </c>
      <c r="E16" s="121">
        <v>3.4825801299881226E-3</v>
      </c>
      <c r="F16" s="121">
        <v>7.9215181775670565E-2</v>
      </c>
      <c r="G16" s="121">
        <v>2.8313371852879587E-2</v>
      </c>
      <c r="H16" s="121">
        <v>2.1387201570745782E-2</v>
      </c>
      <c r="I16" s="121">
        <v>2.2910653996887419E-2</v>
      </c>
      <c r="J16" s="121">
        <v>4.1323933524958174E-2</v>
      </c>
      <c r="K16" s="121">
        <v>1.7279904356460558E-2</v>
      </c>
      <c r="L16" s="121">
        <v>9.5068976934936919E-2</v>
      </c>
      <c r="M16" s="121">
        <v>1.5714007442392829E-2</v>
      </c>
      <c r="N16" s="121">
        <v>2.1129080440582395E-2</v>
      </c>
      <c r="O16" s="121">
        <v>2.5571600014728905E-2</v>
      </c>
      <c r="P16" s="121">
        <v>1.3021835683139204E-2</v>
      </c>
      <c r="Q16" s="121">
        <v>3.3213995476851298E-2</v>
      </c>
      <c r="R16" s="121">
        <v>7.4096125613722658E-3</v>
      </c>
      <c r="S16" s="121">
        <v>6.3079123259977138E-2</v>
      </c>
      <c r="T16" s="121">
        <v>9.7881574841731336E-2</v>
      </c>
      <c r="U16" s="121">
        <v>1.3841878940838347E-2</v>
      </c>
      <c r="V16" s="121">
        <v>7.8918332795987981E-3</v>
      </c>
      <c r="W16" s="121">
        <v>1.5751333124098151E-3</v>
      </c>
      <c r="X16" s="121">
        <v>6.2565111482626681E-2</v>
      </c>
      <c r="Y16" s="121">
        <v>3.8505059532034071E-2</v>
      </c>
      <c r="Z16" s="121">
        <v>6.4483270541071652E-3</v>
      </c>
      <c r="AA16" s="121">
        <v>0.25016581948099315</v>
      </c>
      <c r="AB16" s="122">
        <v>7.655630672471719E-3</v>
      </c>
      <c r="AC16" s="123">
        <v>1</v>
      </c>
      <c r="AD16" s="118"/>
      <c r="AE16" s="118"/>
      <c r="AF16" s="118"/>
    </row>
    <row r="17" spans="1:32" x14ac:dyDescent="0.3">
      <c r="A17" s="132">
        <v>40575</v>
      </c>
      <c r="B17" s="125">
        <v>2.6694985561063886E-3</v>
      </c>
      <c r="C17" s="123">
        <v>9.9646455072493374E-3</v>
      </c>
      <c r="D17" s="123">
        <v>1.103621593718125E-2</v>
      </c>
      <c r="E17" s="123">
        <v>3.2351311434458785E-3</v>
      </c>
      <c r="F17" s="123">
        <v>6.5207369268241736E-2</v>
      </c>
      <c r="G17" s="123">
        <v>2.6819719746040745E-2</v>
      </c>
      <c r="H17" s="123">
        <v>2.2381174448911738E-2</v>
      </c>
      <c r="I17" s="123">
        <v>2.219384579723397E-2</v>
      </c>
      <c r="J17" s="123">
        <v>3.8851888953433188E-2</v>
      </c>
      <c r="K17" s="123">
        <v>1.412932659264237E-2</v>
      </c>
      <c r="L17" s="123">
        <v>0.10161736825121705</v>
      </c>
      <c r="M17" s="123">
        <v>1.681745849080549E-2</v>
      </c>
      <c r="N17" s="123">
        <v>2.3373666891954727E-2</v>
      </c>
      <c r="O17" s="123">
        <v>2.2808487958849082E-2</v>
      </c>
      <c r="P17" s="123">
        <v>1.202294001534013E-2</v>
      </c>
      <c r="Q17" s="123">
        <v>3.0767742457519964E-2</v>
      </c>
      <c r="R17" s="123">
        <v>7.3119035959287159E-3</v>
      </c>
      <c r="S17" s="123">
        <v>6.7945625736047677E-2</v>
      </c>
      <c r="T17" s="123">
        <v>9.9432736674249247E-2</v>
      </c>
      <c r="U17" s="123">
        <v>1.3371194079104405E-2</v>
      </c>
      <c r="V17" s="123">
        <v>8.5843396526619972E-3</v>
      </c>
      <c r="W17" s="123">
        <v>1.9274662006684383E-3</v>
      </c>
      <c r="X17" s="123">
        <v>5.4894871806846171E-2</v>
      </c>
      <c r="Y17" s="123">
        <v>4.1989303458288871E-2</v>
      </c>
      <c r="Z17" s="123">
        <v>5.954195154696011E-3</v>
      </c>
      <c r="AA17" s="123">
        <v>0.2667472371702726</v>
      </c>
      <c r="AB17" s="126">
        <v>7.9446464550626903E-3</v>
      </c>
      <c r="AC17" s="123">
        <v>1</v>
      </c>
      <c r="AD17" s="118"/>
      <c r="AE17" s="118"/>
      <c r="AF17" s="118"/>
    </row>
    <row r="18" spans="1:32" x14ac:dyDescent="0.3">
      <c r="A18" s="132">
        <v>40603</v>
      </c>
      <c r="B18" s="125">
        <v>2.7805335367164911E-3</v>
      </c>
      <c r="C18" s="123">
        <v>9.5835187174096326E-3</v>
      </c>
      <c r="D18" s="123">
        <v>8.6305795505498412E-3</v>
      </c>
      <c r="E18" s="123">
        <v>3.2465064326639387E-3</v>
      </c>
      <c r="F18" s="123">
        <v>5.5820203313344516E-2</v>
      </c>
      <c r="G18" s="123">
        <v>2.5299183713019716E-2</v>
      </c>
      <c r="H18" s="123">
        <v>2.4715035496628551E-2</v>
      </c>
      <c r="I18" s="123">
        <v>2.1379791068771126E-2</v>
      </c>
      <c r="J18" s="123">
        <v>3.792979255234017E-2</v>
      </c>
      <c r="K18" s="123">
        <v>1.3231706093075675E-2</v>
      </c>
      <c r="L18" s="123">
        <v>9.8959715781007013E-2</v>
      </c>
      <c r="M18" s="123">
        <v>1.5003827921028518E-2</v>
      </c>
      <c r="N18" s="123">
        <v>2.5148045330108667E-2</v>
      </c>
      <c r="O18" s="123">
        <v>2.1871630288689294E-2</v>
      </c>
      <c r="P18" s="123">
        <v>1.1335338351075541E-2</v>
      </c>
      <c r="Q18" s="123">
        <v>2.8296649693679492E-2</v>
      </c>
      <c r="R18" s="123">
        <v>7.6082489359718059E-3</v>
      </c>
      <c r="S18" s="123">
        <v>6.9154499677035297E-2</v>
      </c>
      <c r="T18" s="123">
        <v>8.9338164410450088E-2</v>
      </c>
      <c r="U18" s="123">
        <v>1.153842634734761E-2</v>
      </c>
      <c r="V18" s="123">
        <v>9.0828233705235704E-3</v>
      </c>
      <c r="W18" s="123">
        <v>1.736829719575199E-3</v>
      </c>
      <c r="X18" s="123">
        <v>6.9773829914095642E-2</v>
      </c>
      <c r="Y18" s="123">
        <v>4.0980437595589711E-2</v>
      </c>
      <c r="Z18" s="123">
        <v>5.9775594663667555E-3</v>
      </c>
      <c r="AA18" s="123">
        <v>0.2841063364532071</v>
      </c>
      <c r="AB18" s="126">
        <v>7.4707862697290621E-3</v>
      </c>
      <c r="AC18" s="123">
        <v>1</v>
      </c>
      <c r="AD18" s="118"/>
      <c r="AE18" s="118"/>
      <c r="AF18" s="118"/>
    </row>
    <row r="19" spans="1:32" x14ac:dyDescent="0.3">
      <c r="A19" s="132">
        <v>40634</v>
      </c>
      <c r="B19" s="125">
        <v>2.957097103628382E-3</v>
      </c>
      <c r="C19" s="123">
        <v>9.5809501042612242E-3</v>
      </c>
      <c r="D19" s="123">
        <v>9.0887245793913503E-3</v>
      </c>
      <c r="E19" s="123">
        <v>3.4339246175987136E-3</v>
      </c>
      <c r="F19" s="123">
        <v>5.5810879523174976E-2</v>
      </c>
      <c r="G19" s="123">
        <v>2.4631137680035296E-2</v>
      </c>
      <c r="H19" s="123">
        <v>2.4856843843447718E-2</v>
      </c>
      <c r="I19" s="123">
        <v>2.0744016830298678E-2</v>
      </c>
      <c r="J19" s="123">
        <v>3.7959593693832568E-2</v>
      </c>
      <c r="K19" s="123">
        <v>1.3586432911228252E-2</v>
      </c>
      <c r="L19" s="123">
        <v>9.7356104190522902E-2</v>
      </c>
      <c r="M19" s="123">
        <v>1.4129145960909363E-2</v>
      </c>
      <c r="N19" s="123">
        <v>2.1539073675087502E-2</v>
      </c>
      <c r="O19" s="123">
        <v>2.2426716730622881E-2</v>
      </c>
      <c r="P19" s="123">
        <v>1.229702874309393E-2</v>
      </c>
      <c r="Q19" s="123">
        <v>2.9807966469178163E-2</v>
      </c>
      <c r="R19" s="123">
        <v>7.296795893507492E-3</v>
      </c>
      <c r="S19" s="123">
        <v>6.4501935522093115E-2</v>
      </c>
      <c r="T19" s="123">
        <v>0.10060352368219083</v>
      </c>
      <c r="U19" s="123">
        <v>1.2358918695943468E-2</v>
      </c>
      <c r="V19" s="123">
        <v>8.5060642605467411E-3</v>
      </c>
      <c r="W19" s="123">
        <v>2.3804263149947609E-3</v>
      </c>
      <c r="X19" s="123">
        <v>6.2821446374367693E-2</v>
      </c>
      <c r="Y19" s="123">
        <v>3.9182483752104959E-2</v>
      </c>
      <c r="Z19" s="123">
        <v>6.3459194548280912E-3</v>
      </c>
      <c r="AA19" s="123">
        <v>0.28823295876280303</v>
      </c>
      <c r="AB19" s="126">
        <v>7.5638906303078512E-3</v>
      </c>
      <c r="AC19" s="123">
        <v>1</v>
      </c>
      <c r="AD19" s="118"/>
      <c r="AE19" s="118"/>
      <c r="AF19" s="118"/>
    </row>
    <row r="20" spans="1:32" x14ac:dyDescent="0.3">
      <c r="A20" s="132">
        <v>40664</v>
      </c>
      <c r="B20" s="125">
        <v>2.7732553666129692E-3</v>
      </c>
      <c r="C20" s="123">
        <v>9.580800953397018E-3</v>
      </c>
      <c r="D20" s="123">
        <v>8.8033161238460327E-3</v>
      </c>
      <c r="E20" s="123">
        <v>3.032903141091075E-3</v>
      </c>
      <c r="F20" s="123">
        <v>5.7473442620447852E-2</v>
      </c>
      <c r="G20" s="123">
        <v>3.1891148971406345E-2</v>
      </c>
      <c r="H20" s="123">
        <v>2.4434411494028991E-2</v>
      </c>
      <c r="I20" s="123">
        <v>1.9664490686198997E-2</v>
      </c>
      <c r="J20" s="123">
        <v>3.6737174307546278E-2</v>
      </c>
      <c r="K20" s="123">
        <v>1.5115093097385368E-2</v>
      </c>
      <c r="L20" s="123">
        <v>9.7546645477169319E-2</v>
      </c>
      <c r="M20" s="123">
        <v>1.4370614946316907E-2</v>
      </c>
      <c r="N20" s="123">
        <v>1.9698073299635466E-2</v>
      </c>
      <c r="O20" s="123">
        <v>2.183268491444593E-2</v>
      </c>
      <c r="P20" s="123">
        <v>1.207151503524396E-2</v>
      </c>
      <c r="Q20" s="123">
        <v>3.102852541525962E-2</v>
      </c>
      <c r="R20" s="123">
        <v>8.7689807513429453E-3</v>
      </c>
      <c r="S20" s="123">
        <v>6.1813403819888098E-2</v>
      </c>
      <c r="T20" s="123">
        <v>0.10126991197810881</v>
      </c>
      <c r="U20" s="123">
        <v>1.1550949102579743E-2</v>
      </c>
      <c r="V20" s="123">
        <v>7.7747385058740742E-3</v>
      </c>
      <c r="W20" s="123">
        <v>1.7758684359669185E-3</v>
      </c>
      <c r="X20" s="123">
        <v>6.4825522007140993E-2</v>
      </c>
      <c r="Y20" s="123">
        <v>3.8845591908733143E-2</v>
      </c>
      <c r="Z20" s="123">
        <v>5.8120404216261794E-3</v>
      </c>
      <c r="AA20" s="123">
        <v>0.28471884099406608</v>
      </c>
      <c r="AB20" s="126">
        <v>6.7900562246410749E-3</v>
      </c>
      <c r="AC20" s="123">
        <v>1</v>
      </c>
      <c r="AD20" s="118"/>
      <c r="AE20" s="118"/>
      <c r="AF20" s="118"/>
    </row>
    <row r="21" spans="1:32" x14ac:dyDescent="0.3">
      <c r="A21" s="132">
        <v>40695</v>
      </c>
      <c r="B21" s="125">
        <v>3.2705550541173621E-3</v>
      </c>
      <c r="C21" s="123">
        <v>9.6853979852984419E-3</v>
      </c>
      <c r="D21" s="123">
        <v>1.052896539263385E-2</v>
      </c>
      <c r="E21" s="123">
        <v>3.6726385861632952E-3</v>
      </c>
      <c r="F21" s="123">
        <v>5.9094476344661348E-2</v>
      </c>
      <c r="G21" s="123">
        <v>3.3878700879881533E-2</v>
      </c>
      <c r="H21" s="123">
        <v>2.6682999644819707E-2</v>
      </c>
      <c r="I21" s="123">
        <v>2.0452066954347991E-2</v>
      </c>
      <c r="J21" s="123">
        <v>3.8505432303856009E-2</v>
      </c>
      <c r="K21" s="123">
        <v>1.4416019759604343E-2</v>
      </c>
      <c r="L21" s="123">
        <v>9.9566642107517297E-2</v>
      </c>
      <c r="M21" s="123">
        <v>1.4096000823981093E-2</v>
      </c>
      <c r="N21" s="123">
        <v>2.1892741507798907E-2</v>
      </c>
      <c r="O21" s="123">
        <v>2.4749720653379489E-2</v>
      </c>
      <c r="P21" s="123">
        <v>1.1739464335645928E-2</v>
      </c>
      <c r="Q21" s="123">
        <v>3.2250231296802906E-2</v>
      </c>
      <c r="R21" s="123">
        <v>1.2628876797403838E-2</v>
      </c>
      <c r="S21" s="123">
        <v>5.9172580814418625E-2</v>
      </c>
      <c r="T21" s="123">
        <v>9.815624250961244E-2</v>
      </c>
      <c r="U21" s="123">
        <v>1.4123406638026392E-2</v>
      </c>
      <c r="V21" s="123">
        <v>9.6289284544978631E-3</v>
      </c>
      <c r="W21" s="123">
        <v>2.3602554023008896E-3</v>
      </c>
      <c r="X21" s="123">
        <v>6.3838196992605178E-2</v>
      </c>
      <c r="Y21" s="123">
        <v>3.649144006682728E-2</v>
      </c>
      <c r="Z21" s="123">
        <v>5.3493427451407746E-3</v>
      </c>
      <c r="AA21" s="123">
        <v>0.2673959960715383</v>
      </c>
      <c r="AB21" s="126">
        <v>6.3726798771186937E-3</v>
      </c>
      <c r="AC21" s="123">
        <v>1</v>
      </c>
      <c r="AD21" s="118"/>
      <c r="AE21" s="118"/>
      <c r="AF21" s="118"/>
    </row>
    <row r="22" spans="1:32" x14ac:dyDescent="0.3">
      <c r="A22" s="132">
        <v>40725</v>
      </c>
      <c r="B22" s="125">
        <v>4.347935597080875E-3</v>
      </c>
      <c r="C22" s="123">
        <v>1.0773500403159639E-2</v>
      </c>
      <c r="D22" s="123">
        <v>9.5025387331334494E-3</v>
      </c>
      <c r="E22" s="123">
        <v>3.175709043996772E-3</v>
      </c>
      <c r="F22" s="123">
        <v>6.9511256975162056E-2</v>
      </c>
      <c r="G22" s="123">
        <v>2.9549010296561297E-2</v>
      </c>
      <c r="H22" s="123">
        <v>4.0718593828602385E-2</v>
      </c>
      <c r="I22" s="123">
        <v>2.1213699806319219E-2</v>
      </c>
      <c r="J22" s="123">
        <v>3.3823681396864445E-2</v>
      </c>
      <c r="K22" s="123">
        <v>1.5734864450913565E-2</v>
      </c>
      <c r="L22" s="123">
        <v>9.2707103968723295E-2</v>
      </c>
      <c r="M22" s="123">
        <v>1.3977607136509371E-2</v>
      </c>
      <c r="N22" s="123">
        <v>1.9071497872307479E-2</v>
      </c>
      <c r="O22" s="123">
        <v>2.179397520094499E-2</v>
      </c>
      <c r="P22" s="123">
        <v>1.150269434106492E-2</v>
      </c>
      <c r="Q22" s="123">
        <v>3.7062240898129539E-2</v>
      </c>
      <c r="R22" s="123">
        <v>1.1332565653061516E-2</v>
      </c>
      <c r="S22" s="123">
        <v>5.5972847277210802E-2</v>
      </c>
      <c r="T22" s="123">
        <v>9.6554051316143877E-2</v>
      </c>
      <c r="U22" s="123">
        <v>1.5874045090930555E-2</v>
      </c>
      <c r="V22" s="123">
        <v>7.5514630650723438E-3</v>
      </c>
      <c r="W22" s="123">
        <v>2.3982124404112264E-3</v>
      </c>
      <c r="X22" s="123">
        <v>5.5631051538952481E-2</v>
      </c>
      <c r="Y22" s="123">
        <v>3.3640774963167253E-2</v>
      </c>
      <c r="Z22" s="123">
        <v>7.3906945487787557E-3</v>
      </c>
      <c r="AA22" s="123">
        <v>0.2733154350186498</v>
      </c>
      <c r="AB22" s="126">
        <v>5.872949138148122E-3</v>
      </c>
      <c r="AC22" s="123">
        <v>1</v>
      </c>
      <c r="AD22" s="118"/>
      <c r="AE22" s="118"/>
      <c r="AF22" s="118"/>
    </row>
    <row r="23" spans="1:32" x14ac:dyDescent="0.3">
      <c r="A23" s="132">
        <v>40756</v>
      </c>
      <c r="B23" s="125">
        <v>2.8494967200124698E-3</v>
      </c>
      <c r="C23" s="123">
        <v>1.2238097087752586E-2</v>
      </c>
      <c r="D23" s="123">
        <v>9.8667302118867987E-3</v>
      </c>
      <c r="E23" s="123">
        <v>2.2545585727629836E-3</v>
      </c>
      <c r="F23" s="123">
        <v>5.9370760435081674E-2</v>
      </c>
      <c r="G23" s="123">
        <v>3.1153964361297342E-2</v>
      </c>
      <c r="H23" s="123">
        <v>2.4138872032285378E-2</v>
      </c>
      <c r="I23" s="123">
        <v>2.2535278823630295E-2</v>
      </c>
      <c r="J23" s="123">
        <v>3.5371564540858685E-2</v>
      </c>
      <c r="K23" s="123">
        <v>1.606540427215836E-2</v>
      </c>
      <c r="L23" s="123">
        <v>0.10073525414925996</v>
      </c>
      <c r="M23" s="123">
        <v>1.3265607995804405E-2</v>
      </c>
      <c r="N23" s="123">
        <v>1.9057553562918109E-2</v>
      </c>
      <c r="O23" s="123">
        <v>2.0739540971571047E-2</v>
      </c>
      <c r="P23" s="123">
        <v>1.2466888599060547E-2</v>
      </c>
      <c r="Q23" s="123">
        <v>3.4102757221910369E-2</v>
      </c>
      <c r="R23" s="123">
        <v>9.5085907250336225E-3</v>
      </c>
      <c r="S23" s="123">
        <v>5.9764983169254549E-2</v>
      </c>
      <c r="T23" s="123">
        <v>0.10395315319421045</v>
      </c>
      <c r="U23" s="123">
        <v>1.3991048512079789E-2</v>
      </c>
      <c r="V23" s="123">
        <v>6.7346468296091509E-3</v>
      </c>
      <c r="W23" s="123">
        <v>1.6620763120806274E-3</v>
      </c>
      <c r="X23" s="123">
        <v>6.0104246991206686E-2</v>
      </c>
      <c r="Y23" s="123">
        <v>3.3931852077351277E-2</v>
      </c>
      <c r="Z23" s="123">
        <v>6.5840639493306308E-3</v>
      </c>
      <c r="AA23" s="123">
        <v>0.28094007652594588</v>
      </c>
      <c r="AB23" s="126">
        <v>6.6129321556463562E-3</v>
      </c>
      <c r="AC23" s="123">
        <v>1</v>
      </c>
      <c r="AD23" s="118"/>
      <c r="AE23" s="118"/>
      <c r="AF23" s="118"/>
    </row>
    <row r="24" spans="1:32" x14ac:dyDescent="0.3">
      <c r="A24" s="132">
        <v>40787</v>
      </c>
      <c r="B24" s="125">
        <v>2.9660763272708964E-3</v>
      </c>
      <c r="C24" s="123">
        <v>1.2431612080103693E-2</v>
      </c>
      <c r="D24" s="123">
        <v>9.1729778064016075E-3</v>
      </c>
      <c r="E24" s="123">
        <v>3.4366659297095201E-3</v>
      </c>
      <c r="F24" s="123">
        <v>5.773357627764137E-2</v>
      </c>
      <c r="G24" s="123">
        <v>3.013759763115114E-2</v>
      </c>
      <c r="H24" s="123">
        <v>2.3886360963833436E-2</v>
      </c>
      <c r="I24" s="123">
        <v>2.2338571771385051E-2</v>
      </c>
      <c r="J24" s="123">
        <v>3.4814547887150139E-2</v>
      </c>
      <c r="K24" s="123">
        <v>1.4555443556228724E-2</v>
      </c>
      <c r="L24" s="123">
        <v>0.10054189050313828</v>
      </c>
      <c r="M24" s="123">
        <v>1.4612992453530801E-2</v>
      </c>
      <c r="N24" s="123">
        <v>1.8940678496024179E-2</v>
      </c>
      <c r="O24" s="123">
        <v>2.2874217776580098E-2</v>
      </c>
      <c r="P24" s="123">
        <v>1.178192317964671E-2</v>
      </c>
      <c r="Q24" s="123">
        <v>3.5546127298735707E-2</v>
      </c>
      <c r="R24" s="123">
        <v>8.3313682143127104E-3</v>
      </c>
      <c r="S24" s="123">
        <v>5.9209213301339263E-2</v>
      </c>
      <c r="T24" s="123">
        <v>9.7490311051109182E-2</v>
      </c>
      <c r="U24" s="123">
        <v>1.3774055212300906E-2</v>
      </c>
      <c r="V24" s="123">
        <v>6.7829285669930477E-3</v>
      </c>
      <c r="W24" s="123">
        <v>1.6650532068937013E-3</v>
      </c>
      <c r="X24" s="123">
        <v>6.0239972074447076E-2</v>
      </c>
      <c r="Y24" s="123">
        <v>3.5988118724440944E-2</v>
      </c>
      <c r="Z24" s="123">
        <v>6.7030370763454354E-3</v>
      </c>
      <c r="AA24" s="123">
        <v>0.28795680004390195</v>
      </c>
      <c r="AB24" s="126">
        <v>6.0878825893846402E-3</v>
      </c>
      <c r="AC24" s="123">
        <v>1</v>
      </c>
      <c r="AD24" s="118"/>
      <c r="AE24" s="118"/>
      <c r="AF24" s="118"/>
    </row>
    <row r="25" spans="1:32" x14ac:dyDescent="0.3">
      <c r="A25" s="132">
        <v>40817</v>
      </c>
      <c r="B25" s="125">
        <v>3.0232110785487734E-3</v>
      </c>
      <c r="C25" s="123">
        <v>1.214638699096504E-2</v>
      </c>
      <c r="D25" s="123">
        <v>7.9447917326316737E-3</v>
      </c>
      <c r="E25" s="123">
        <v>3.2519927895279599E-3</v>
      </c>
      <c r="F25" s="123">
        <v>5.515535622773373E-2</v>
      </c>
      <c r="G25" s="123">
        <v>3.0272531522339594E-2</v>
      </c>
      <c r="H25" s="123">
        <v>2.4022498264066803E-2</v>
      </c>
      <c r="I25" s="123">
        <v>2.2960070211124582E-2</v>
      </c>
      <c r="J25" s="123">
        <v>3.4166794096369822E-2</v>
      </c>
      <c r="K25" s="123">
        <v>1.6247816157494228E-2</v>
      </c>
      <c r="L25" s="123">
        <v>0.10135527213148514</v>
      </c>
      <c r="M25" s="123">
        <v>1.2843462903668789E-2</v>
      </c>
      <c r="N25" s="123">
        <v>2.0688373238398616E-2</v>
      </c>
      <c r="O25" s="123">
        <v>2.2269273303928361E-2</v>
      </c>
      <c r="P25" s="123">
        <v>1.1077735824846106E-2</v>
      </c>
      <c r="Q25" s="123">
        <v>3.3463550178786709E-2</v>
      </c>
      <c r="R25" s="123">
        <v>7.6898070431812371E-3</v>
      </c>
      <c r="S25" s="123">
        <v>6.1144646789309733E-2</v>
      </c>
      <c r="T25" s="123">
        <v>9.9389045348951557E-2</v>
      </c>
      <c r="U25" s="123">
        <v>1.283536265180483E-2</v>
      </c>
      <c r="V25" s="123">
        <v>7.1161304323662826E-3</v>
      </c>
      <c r="W25" s="123">
        <v>1.7872502132043825E-3</v>
      </c>
      <c r="X25" s="123">
        <v>6.5971054874890578E-2</v>
      </c>
      <c r="Y25" s="123">
        <v>3.7708330284703301E-2</v>
      </c>
      <c r="Z25" s="123">
        <v>8.3103728633432336E-3</v>
      </c>
      <c r="AA25" s="123">
        <v>0.28125854877368095</v>
      </c>
      <c r="AB25" s="126">
        <v>5.9003340726482252E-3</v>
      </c>
      <c r="AC25" s="123">
        <v>1</v>
      </c>
      <c r="AD25" s="118"/>
      <c r="AE25" s="118"/>
      <c r="AF25" s="118"/>
    </row>
    <row r="26" spans="1:32" x14ac:dyDescent="0.3">
      <c r="A26" s="132">
        <v>40848</v>
      </c>
      <c r="B26" s="125">
        <v>3.0941274019060101E-3</v>
      </c>
      <c r="C26" s="123">
        <v>1.1882708823453256E-2</v>
      </c>
      <c r="D26" s="123">
        <v>1.0021577072379519E-2</v>
      </c>
      <c r="E26" s="123">
        <v>2.5983135568279745E-3</v>
      </c>
      <c r="F26" s="123">
        <v>5.5890828644893406E-2</v>
      </c>
      <c r="G26" s="123">
        <v>3.3359756955676098E-2</v>
      </c>
      <c r="H26" s="123">
        <v>2.4740809134986042E-2</v>
      </c>
      <c r="I26" s="123">
        <v>2.3661172527250706E-2</v>
      </c>
      <c r="J26" s="123">
        <v>3.4302989872863468E-2</v>
      </c>
      <c r="K26" s="123">
        <v>1.5699996797138821E-2</v>
      </c>
      <c r="L26" s="123">
        <v>0.10181597818498993</v>
      </c>
      <c r="M26" s="123">
        <v>1.3423338123568013E-2</v>
      </c>
      <c r="N26" s="123">
        <v>1.796724139491835E-2</v>
      </c>
      <c r="O26" s="123">
        <v>2.4523675937702983E-2</v>
      </c>
      <c r="P26" s="123">
        <v>1.1700188006042956E-2</v>
      </c>
      <c r="Q26" s="123">
        <v>3.4536527458609488E-2</v>
      </c>
      <c r="R26" s="123">
        <v>8.6236209286397747E-3</v>
      </c>
      <c r="S26" s="123">
        <v>5.7220166037405561E-2</v>
      </c>
      <c r="T26" s="123">
        <v>9.8815189837818992E-2</v>
      </c>
      <c r="U26" s="123">
        <v>1.427087413151187E-2</v>
      </c>
      <c r="V26" s="123">
        <v>6.7328014768817885E-3</v>
      </c>
      <c r="W26" s="123">
        <v>1.7732883108168126E-3</v>
      </c>
      <c r="X26" s="123">
        <v>6.6439333717170868E-2</v>
      </c>
      <c r="Y26" s="123">
        <v>3.8074871674935104E-2</v>
      </c>
      <c r="Z26" s="123">
        <v>7.3169734829137403E-3</v>
      </c>
      <c r="AA26" s="123">
        <v>0.27524128748643573</v>
      </c>
      <c r="AB26" s="126">
        <v>6.2723630222627893E-3</v>
      </c>
      <c r="AC26" s="123">
        <v>1</v>
      </c>
      <c r="AD26" s="118"/>
      <c r="AE26" s="118"/>
      <c r="AF26" s="118"/>
    </row>
    <row r="27" spans="1:32" ht="13.5" thickBot="1" x14ac:dyDescent="0.35">
      <c r="A27" s="133">
        <v>40878</v>
      </c>
      <c r="B27" s="128">
        <v>3.3026542360706482E-3</v>
      </c>
      <c r="C27" s="129">
        <v>1.0742815987634671E-2</v>
      </c>
      <c r="D27" s="129">
        <v>1.1713871139420894E-2</v>
      </c>
      <c r="E27" s="129">
        <v>3.0775368726068779E-3</v>
      </c>
      <c r="F27" s="129">
        <v>5.7498987360252739E-2</v>
      </c>
      <c r="G27" s="129">
        <v>3.1253079760823949E-2</v>
      </c>
      <c r="H27" s="129">
        <v>2.2140457375512207E-2</v>
      </c>
      <c r="I27" s="129">
        <v>2.2939327838514684E-2</v>
      </c>
      <c r="J27" s="129">
        <v>3.2932091964635618E-2</v>
      </c>
      <c r="K27" s="129">
        <v>1.8321295151889874E-2</v>
      </c>
      <c r="L27" s="129">
        <v>0.10369545920688424</v>
      </c>
      <c r="M27" s="129">
        <v>1.2788459936256222E-2</v>
      </c>
      <c r="N27" s="129">
        <v>1.6589574618377085E-2</v>
      </c>
      <c r="O27" s="129">
        <v>2.3291433704422802E-2</v>
      </c>
      <c r="P27" s="129">
        <v>1.3075000348006922E-2</v>
      </c>
      <c r="Q27" s="129">
        <v>3.3877760300537935E-2</v>
      </c>
      <c r="R27" s="129">
        <v>7.7220703431931563E-3</v>
      </c>
      <c r="S27" s="129">
        <v>5.5801027918901999E-2</v>
      </c>
      <c r="T27" s="129">
        <v>0.10764248120539803</v>
      </c>
      <c r="U27" s="129">
        <v>1.4011472761249267E-2</v>
      </c>
      <c r="V27" s="129">
        <v>5.7263501455658821E-3</v>
      </c>
      <c r="W27" s="129">
        <v>1.5235146587852721E-3</v>
      </c>
      <c r="X27" s="129">
        <v>6.6860368727480093E-2</v>
      </c>
      <c r="Y27" s="129">
        <v>3.6245477355006911E-2</v>
      </c>
      <c r="Z27" s="129">
        <v>6.6257046778707583E-3</v>
      </c>
      <c r="AA27" s="129">
        <v>0.27340915563871782</v>
      </c>
      <c r="AB27" s="130">
        <v>7.1925707659835601E-3</v>
      </c>
      <c r="AC27" s="123">
        <v>1</v>
      </c>
      <c r="AD27" s="118"/>
      <c r="AE27" s="118"/>
      <c r="AF27" s="118"/>
    </row>
    <row r="28" spans="1:32" x14ac:dyDescent="0.3">
      <c r="A28" s="131">
        <v>40909</v>
      </c>
      <c r="B28" s="120">
        <v>2.7697282692058615E-3</v>
      </c>
      <c r="C28" s="121">
        <v>1.1849934920067416E-2</v>
      </c>
      <c r="D28" s="121">
        <v>1.1293452891642589E-2</v>
      </c>
      <c r="E28" s="121">
        <v>2.4975253356302471E-3</v>
      </c>
      <c r="F28" s="121">
        <v>5.7247358056411658E-2</v>
      </c>
      <c r="G28" s="121">
        <v>3.6498344890022134E-2</v>
      </c>
      <c r="H28" s="121">
        <v>2.3272198345274157E-2</v>
      </c>
      <c r="I28" s="121">
        <v>2.1536375228700978E-2</v>
      </c>
      <c r="J28" s="121">
        <v>4.1909628731412428E-2</v>
      </c>
      <c r="K28" s="121">
        <v>1.5636790680402975E-2</v>
      </c>
      <c r="L28" s="121">
        <v>0.10062025895685668</v>
      </c>
      <c r="M28" s="121">
        <v>1.5259511513360515E-2</v>
      </c>
      <c r="N28" s="121">
        <v>1.9403167647074955E-2</v>
      </c>
      <c r="O28" s="121">
        <v>2.3876689957389337E-2</v>
      </c>
      <c r="P28" s="121">
        <v>1.3181469524166364E-2</v>
      </c>
      <c r="Q28" s="121">
        <v>3.4568420227485241E-2</v>
      </c>
      <c r="R28" s="121">
        <v>7.3547992063539274E-3</v>
      </c>
      <c r="S28" s="121">
        <v>5.750830129323941E-2</v>
      </c>
      <c r="T28" s="121">
        <v>9.1981295523077267E-2</v>
      </c>
      <c r="U28" s="121">
        <v>1.2596698976553838E-2</v>
      </c>
      <c r="V28" s="121">
        <v>7.4970902859581865E-3</v>
      </c>
      <c r="W28" s="121">
        <v>1.6369772746164422E-3</v>
      </c>
      <c r="X28" s="121">
        <v>6.6488869940829712E-2</v>
      </c>
      <c r="Y28" s="121">
        <v>3.6489789374277451E-2</v>
      </c>
      <c r="Z28" s="121">
        <v>6.1760102368276122E-3</v>
      </c>
      <c r="AA28" s="121">
        <v>0.27382883567037303</v>
      </c>
      <c r="AB28" s="122">
        <v>7.0204770427896059E-3</v>
      </c>
      <c r="AC28" s="123">
        <v>1</v>
      </c>
      <c r="AD28" s="118"/>
      <c r="AE28" s="118"/>
      <c r="AF28" s="118"/>
    </row>
    <row r="29" spans="1:32" x14ac:dyDescent="0.3">
      <c r="A29" s="132">
        <v>40940</v>
      </c>
      <c r="B29" s="125">
        <v>2.878456708531828E-3</v>
      </c>
      <c r="C29" s="123">
        <v>9.9384735490869996E-3</v>
      </c>
      <c r="D29" s="123">
        <v>8.9950852136598484E-3</v>
      </c>
      <c r="E29" s="123">
        <v>2.4365530195943996E-3</v>
      </c>
      <c r="F29" s="123">
        <v>4.9230865507314175E-2</v>
      </c>
      <c r="G29" s="123">
        <v>3.0535408283335796E-2</v>
      </c>
      <c r="H29" s="123">
        <v>2.4356365488135738E-2</v>
      </c>
      <c r="I29" s="123">
        <v>2.2306815937103316E-2</v>
      </c>
      <c r="J29" s="123">
        <v>4.03824512144721E-2</v>
      </c>
      <c r="K29" s="123">
        <v>1.4078229499754879E-2</v>
      </c>
      <c r="L29" s="123">
        <v>0.10712081800392585</v>
      </c>
      <c r="M29" s="123">
        <v>1.4917960198798163E-2</v>
      </c>
      <c r="N29" s="123">
        <v>2.2359987191227795E-2</v>
      </c>
      <c r="O29" s="123">
        <v>2.3492157579455126E-2</v>
      </c>
      <c r="P29" s="123">
        <v>1.1830875704234554E-2</v>
      </c>
      <c r="Q29" s="123">
        <v>3.1190342491807247E-2</v>
      </c>
      <c r="R29" s="123">
        <v>8.6240168187901745E-3</v>
      </c>
      <c r="S29" s="123">
        <v>6.8075812887888484E-2</v>
      </c>
      <c r="T29" s="123">
        <v>8.3805161910728315E-2</v>
      </c>
      <c r="U29" s="123">
        <v>1.1584085191365534E-2</v>
      </c>
      <c r="V29" s="123">
        <v>7.637699900690729E-3</v>
      </c>
      <c r="W29" s="123">
        <v>1.6730833387158489E-3</v>
      </c>
      <c r="X29" s="123">
        <v>6.1641975218983722E-2</v>
      </c>
      <c r="Y29" s="123">
        <v>4.2004365997290849E-2</v>
      </c>
      <c r="Z29" s="123">
        <v>6.3490166081169794E-3</v>
      </c>
      <c r="AA29" s="123">
        <v>0.28417716776274032</v>
      </c>
      <c r="AB29" s="126">
        <v>8.3767687742512496E-3</v>
      </c>
      <c r="AC29" s="123">
        <v>1</v>
      </c>
      <c r="AD29" s="118"/>
      <c r="AE29" s="118"/>
      <c r="AF29" s="118"/>
    </row>
    <row r="30" spans="1:32" x14ac:dyDescent="0.3">
      <c r="A30" s="132">
        <v>40969</v>
      </c>
      <c r="B30" s="125">
        <v>2.1008712611350171E-3</v>
      </c>
      <c r="C30" s="123">
        <v>1.0946412865059508E-2</v>
      </c>
      <c r="D30" s="123">
        <v>9.7929939129868058E-3</v>
      </c>
      <c r="E30" s="123">
        <v>2.2780314419114552E-3</v>
      </c>
      <c r="F30" s="123">
        <v>5.4855179050410922E-2</v>
      </c>
      <c r="G30" s="123">
        <v>2.9896693618877288E-2</v>
      </c>
      <c r="H30" s="123">
        <v>2.5383812780735787E-2</v>
      </c>
      <c r="I30" s="123">
        <v>2.4334424011511802E-2</v>
      </c>
      <c r="J30" s="123">
        <v>3.957040084523223E-2</v>
      </c>
      <c r="K30" s="123">
        <v>1.422415573910139E-2</v>
      </c>
      <c r="L30" s="123">
        <v>0.10599091093861532</v>
      </c>
      <c r="M30" s="123">
        <v>1.4196125967046161E-2</v>
      </c>
      <c r="N30" s="123">
        <v>2.067893759816947E-2</v>
      </c>
      <c r="O30" s="123">
        <v>2.334681400300332E-2</v>
      </c>
      <c r="P30" s="123">
        <v>1.1920933985125002E-2</v>
      </c>
      <c r="Q30" s="123">
        <v>3.1153340495575135E-2</v>
      </c>
      <c r="R30" s="123">
        <v>8.2615846000881794E-3</v>
      </c>
      <c r="S30" s="123">
        <v>6.17148110806508E-2</v>
      </c>
      <c r="T30" s="123">
        <v>9.1136548636159456E-2</v>
      </c>
      <c r="U30" s="123">
        <v>1.31470667506698E-2</v>
      </c>
      <c r="V30" s="123">
        <v>8.0202330666089006E-3</v>
      </c>
      <c r="W30" s="123">
        <v>1.8315947228149552E-3</v>
      </c>
      <c r="X30" s="123">
        <v>6.3541243204885314E-2</v>
      </c>
      <c r="Y30" s="123">
        <v>4.0774076518349509E-2</v>
      </c>
      <c r="Z30" s="123">
        <v>6.6805049253902578E-3</v>
      </c>
      <c r="AA30" s="123">
        <v>0.27751947943320138</v>
      </c>
      <c r="AB30" s="126">
        <v>6.7028185466848633E-3</v>
      </c>
      <c r="AC30" s="123">
        <v>1</v>
      </c>
      <c r="AD30" s="118"/>
      <c r="AE30" s="118"/>
      <c r="AF30" s="118"/>
    </row>
    <row r="31" spans="1:32" x14ac:dyDescent="0.3">
      <c r="A31" s="132">
        <v>41000</v>
      </c>
      <c r="B31" s="125">
        <v>2.5260549365049754E-3</v>
      </c>
      <c r="C31" s="123">
        <v>1.1296050959931761E-2</v>
      </c>
      <c r="D31" s="123">
        <v>9.9471955278598433E-3</v>
      </c>
      <c r="E31" s="123">
        <v>2.1476771260742927E-3</v>
      </c>
      <c r="F31" s="123">
        <v>5.4274923004615089E-2</v>
      </c>
      <c r="G31" s="123">
        <v>3.3774129343269767E-2</v>
      </c>
      <c r="H31" s="123">
        <v>2.5261572687139171E-2</v>
      </c>
      <c r="I31" s="123">
        <v>2.4206446513171401E-2</v>
      </c>
      <c r="J31" s="123">
        <v>3.9344730345277787E-2</v>
      </c>
      <c r="K31" s="123">
        <v>1.4001535508918734E-2</v>
      </c>
      <c r="L31" s="123">
        <v>0.10845424339671425</v>
      </c>
      <c r="M31" s="123">
        <v>1.4186265831680551E-2</v>
      </c>
      <c r="N31" s="123">
        <v>2.0421626952478102E-2</v>
      </c>
      <c r="O31" s="123">
        <v>2.4749321560096953E-2</v>
      </c>
      <c r="P31" s="123">
        <v>1.2843123214430787E-2</v>
      </c>
      <c r="Q31" s="123">
        <v>3.3674495718305976E-2</v>
      </c>
      <c r="R31" s="123">
        <v>8.8120810533815902E-3</v>
      </c>
      <c r="S31" s="123">
        <v>6.107310911320793E-2</v>
      </c>
      <c r="T31" s="123">
        <v>9.3103121729652474E-2</v>
      </c>
      <c r="U31" s="123">
        <v>1.3489591055597249E-2</v>
      </c>
      <c r="V31" s="123">
        <v>8.3114468529484117E-3</v>
      </c>
      <c r="W31" s="123">
        <v>1.7842753190961264E-3</v>
      </c>
      <c r="X31" s="123">
        <v>6.5946605634074951E-2</v>
      </c>
      <c r="Y31" s="123">
        <v>4.0080044192795726E-2</v>
      </c>
      <c r="Z31" s="123">
        <v>5.9959883844750246E-3</v>
      </c>
      <c r="AA31" s="123">
        <v>0.26298545003576601</v>
      </c>
      <c r="AB31" s="126">
        <v>7.3088940025352522E-3</v>
      </c>
      <c r="AC31" s="123">
        <v>1</v>
      </c>
      <c r="AD31" s="118"/>
      <c r="AE31" s="118"/>
      <c r="AF31" s="118"/>
    </row>
    <row r="32" spans="1:32" x14ac:dyDescent="0.3">
      <c r="A32" s="132">
        <v>41030</v>
      </c>
      <c r="B32" s="125">
        <v>2.719850190208289E-3</v>
      </c>
      <c r="C32" s="123">
        <v>1.1017968719443202E-2</v>
      </c>
      <c r="D32" s="123">
        <v>1.0392255467061653E-2</v>
      </c>
      <c r="E32" s="123">
        <v>2.3223306326299984E-3</v>
      </c>
      <c r="F32" s="123">
        <v>5.315061606903506E-2</v>
      </c>
      <c r="G32" s="123">
        <v>3.2686731721753202E-2</v>
      </c>
      <c r="H32" s="123">
        <v>2.4934034832477307E-2</v>
      </c>
      <c r="I32" s="123">
        <v>2.2504833810497178E-2</v>
      </c>
      <c r="J32" s="123">
        <v>3.8136536615950865E-2</v>
      </c>
      <c r="K32" s="123">
        <v>1.3574360528814673E-2</v>
      </c>
      <c r="L32" s="123">
        <v>0.10726349891962966</v>
      </c>
      <c r="M32" s="123">
        <v>1.4935560923878434E-2</v>
      </c>
      <c r="N32" s="123">
        <v>2.0521170691688378E-2</v>
      </c>
      <c r="O32" s="123">
        <v>2.3891533458826834E-2</v>
      </c>
      <c r="P32" s="123">
        <v>1.2509992830507695E-2</v>
      </c>
      <c r="Q32" s="123">
        <v>3.2300850077442787E-2</v>
      </c>
      <c r="R32" s="123">
        <v>9.3383384033003166E-3</v>
      </c>
      <c r="S32" s="123">
        <v>6.2699692027959497E-2</v>
      </c>
      <c r="T32" s="123">
        <v>9.4430313893319254E-2</v>
      </c>
      <c r="U32" s="123">
        <v>1.2050784783963946E-2</v>
      </c>
      <c r="V32" s="123">
        <v>7.9581910435573902E-3</v>
      </c>
      <c r="W32" s="123">
        <v>1.8422481116610466E-3</v>
      </c>
      <c r="X32" s="123">
        <v>6.6331486919539648E-2</v>
      </c>
      <c r="Y32" s="123">
        <v>4.0007971584764213E-2</v>
      </c>
      <c r="Z32" s="123">
        <v>6.2197916564635785E-3</v>
      </c>
      <c r="AA32" s="123">
        <v>0.26971524889741683</v>
      </c>
      <c r="AB32" s="126">
        <v>6.5438071882088665E-3</v>
      </c>
      <c r="AC32" s="123">
        <v>1</v>
      </c>
      <c r="AD32" s="118"/>
      <c r="AE32" s="118"/>
      <c r="AF32" s="118"/>
    </row>
    <row r="33" spans="1:32" x14ac:dyDescent="0.3">
      <c r="A33" s="132">
        <v>41061</v>
      </c>
      <c r="B33" s="125">
        <v>3.02334421489299E-3</v>
      </c>
      <c r="C33" s="123">
        <v>9.2112344653089481E-3</v>
      </c>
      <c r="D33" s="123">
        <v>1.0251353763119928E-2</v>
      </c>
      <c r="E33" s="123">
        <v>2.592858932846609E-3</v>
      </c>
      <c r="F33" s="123">
        <v>5.0812967340343115E-2</v>
      </c>
      <c r="G33" s="123">
        <v>3.0741198871852927E-2</v>
      </c>
      <c r="H33" s="123">
        <v>2.7098205083675258E-2</v>
      </c>
      <c r="I33" s="123">
        <v>2.4372256087227505E-2</v>
      </c>
      <c r="J33" s="123">
        <v>3.7476303777215551E-2</v>
      </c>
      <c r="K33" s="123">
        <v>1.3537472492749848E-2</v>
      </c>
      <c r="L33" s="123">
        <v>0.11009411314258133</v>
      </c>
      <c r="M33" s="123">
        <v>1.44064922896649E-2</v>
      </c>
      <c r="N33" s="123">
        <v>1.9330512630815047E-2</v>
      </c>
      <c r="O33" s="123">
        <v>2.4338818445881209E-2</v>
      </c>
      <c r="P33" s="123">
        <v>1.1026539012664694E-2</v>
      </c>
      <c r="Q33" s="123">
        <v>3.0533875646388643E-2</v>
      </c>
      <c r="R33" s="123">
        <v>8.6573147833767967E-3</v>
      </c>
      <c r="S33" s="123">
        <v>6.2453495673272595E-2</v>
      </c>
      <c r="T33" s="123">
        <v>9.9414084271667064E-2</v>
      </c>
      <c r="U33" s="123">
        <v>1.1640233763968718E-2</v>
      </c>
      <c r="V33" s="123">
        <v>8.2700879892363532E-3</v>
      </c>
      <c r="W33" s="123">
        <v>1.7269131563163872E-3</v>
      </c>
      <c r="X33" s="123">
        <v>6.5341685705765151E-2</v>
      </c>
      <c r="Y33" s="123">
        <v>4.0572859741759754E-2</v>
      </c>
      <c r="Z33" s="123">
        <v>5.6042400403230252E-3</v>
      </c>
      <c r="AA33" s="123">
        <v>0.27099222606315482</v>
      </c>
      <c r="AB33" s="126">
        <v>6.4793126139305974E-3</v>
      </c>
      <c r="AC33" s="123">
        <v>1</v>
      </c>
      <c r="AD33" s="118"/>
      <c r="AE33" s="118"/>
      <c r="AF33" s="118"/>
    </row>
    <row r="34" spans="1:32" x14ac:dyDescent="0.3">
      <c r="A34" s="132">
        <v>41091</v>
      </c>
      <c r="B34" s="125">
        <v>3.3574749820166304E-3</v>
      </c>
      <c r="C34" s="123">
        <v>1.1727892426251966E-2</v>
      </c>
      <c r="D34" s="123">
        <v>1.4572711938665361E-2</v>
      </c>
      <c r="E34" s="123">
        <v>2.7521408832975229E-3</v>
      </c>
      <c r="F34" s="123">
        <v>6.0753276041006214E-2</v>
      </c>
      <c r="G34" s="123">
        <v>3.1003469212878516E-2</v>
      </c>
      <c r="H34" s="123">
        <v>3.0138080107692068E-2</v>
      </c>
      <c r="I34" s="123">
        <v>2.2441425093686931E-2</v>
      </c>
      <c r="J34" s="123">
        <v>3.3957931795915636E-2</v>
      </c>
      <c r="K34" s="123">
        <v>1.4733392180812859E-2</v>
      </c>
      <c r="L34" s="123">
        <v>0.10099471417699731</v>
      </c>
      <c r="M34" s="123">
        <v>1.5583889359242827E-2</v>
      </c>
      <c r="N34" s="123">
        <v>2.0079691783028014E-2</v>
      </c>
      <c r="O34" s="123">
        <v>2.6656720198181997E-2</v>
      </c>
      <c r="P34" s="123">
        <v>1.1898036256101852E-2</v>
      </c>
      <c r="Q34" s="123">
        <v>3.0649004432759874E-2</v>
      </c>
      <c r="R34" s="123">
        <v>1.3219882920070907E-2</v>
      </c>
      <c r="S34" s="123">
        <v>6.3017402999918079E-2</v>
      </c>
      <c r="T34" s="123">
        <v>9.7682054507221686E-2</v>
      </c>
      <c r="U34" s="123">
        <v>1.6155076735199819E-2</v>
      </c>
      <c r="V34" s="123">
        <v>9.1983121456121666E-3</v>
      </c>
      <c r="W34" s="123">
        <v>2.9092473856158481E-3</v>
      </c>
      <c r="X34" s="123">
        <v>6.5537590214254066E-2</v>
      </c>
      <c r="Y34" s="123">
        <v>4.0921113861387394E-2</v>
      </c>
      <c r="Z34" s="123">
        <v>7.2655327314868614E-3</v>
      </c>
      <c r="AA34" s="123">
        <v>0.24716647705884068</v>
      </c>
      <c r="AB34" s="126">
        <v>5.6274585718571035E-3</v>
      </c>
      <c r="AC34" s="123">
        <v>1</v>
      </c>
      <c r="AD34" s="118"/>
      <c r="AE34" s="118"/>
      <c r="AF34" s="118"/>
    </row>
    <row r="35" spans="1:32" x14ac:dyDescent="0.3">
      <c r="A35" s="132">
        <v>41122</v>
      </c>
      <c r="B35" s="125">
        <v>2.2812020835439842E-3</v>
      </c>
      <c r="C35" s="123">
        <v>1.0711583377315021E-2</v>
      </c>
      <c r="D35" s="123">
        <v>1.1146577326454372E-2</v>
      </c>
      <c r="E35" s="123">
        <v>2.4940421938678113E-3</v>
      </c>
      <c r="F35" s="123">
        <v>5.1146380938216392E-2</v>
      </c>
      <c r="G35" s="123">
        <v>2.9168678544966201E-2</v>
      </c>
      <c r="H35" s="123">
        <v>2.3881315829807497E-2</v>
      </c>
      <c r="I35" s="123">
        <v>2.3463110782106864E-2</v>
      </c>
      <c r="J35" s="123">
        <v>3.5674100481036884E-2</v>
      </c>
      <c r="K35" s="123">
        <v>1.4240652667608223E-2</v>
      </c>
      <c r="L35" s="123">
        <v>0.10458589781179571</v>
      </c>
      <c r="M35" s="123">
        <v>1.4400489573214183E-2</v>
      </c>
      <c r="N35" s="123">
        <v>1.8013527253255817E-2</v>
      </c>
      <c r="O35" s="123">
        <v>2.184183398599078E-2</v>
      </c>
      <c r="P35" s="123">
        <v>1.1554525530172728E-2</v>
      </c>
      <c r="Q35" s="123">
        <v>3.1556478493667925E-2</v>
      </c>
      <c r="R35" s="123">
        <v>7.9817748061753388E-3</v>
      </c>
      <c r="S35" s="123">
        <v>6.4652138209310692E-2</v>
      </c>
      <c r="T35" s="123">
        <v>9.9217689474981011E-2</v>
      </c>
      <c r="U35" s="123">
        <v>1.1901158760329832E-2</v>
      </c>
      <c r="V35" s="123">
        <v>6.840441273484878E-3</v>
      </c>
      <c r="W35" s="123">
        <v>1.8395227589040094E-3</v>
      </c>
      <c r="X35" s="123">
        <v>6.7770251581934615E-2</v>
      </c>
      <c r="Y35" s="123">
        <v>3.9986083431195515E-2</v>
      </c>
      <c r="Z35" s="123">
        <v>6.3720290668650677E-3</v>
      </c>
      <c r="AA35" s="123">
        <v>0.28107426708066346</v>
      </c>
      <c r="AB35" s="126">
        <v>6.2042466831351666E-3</v>
      </c>
      <c r="AC35" s="123">
        <v>1</v>
      </c>
      <c r="AD35" s="118"/>
      <c r="AE35" s="118"/>
      <c r="AF35" s="118"/>
    </row>
    <row r="36" spans="1:32" x14ac:dyDescent="0.3">
      <c r="A36" s="132">
        <v>41153</v>
      </c>
      <c r="B36" s="125">
        <v>2.1658276698513263E-3</v>
      </c>
      <c r="C36" s="123">
        <v>1.0219269247855956E-2</v>
      </c>
      <c r="D36" s="123">
        <v>7.9688773481204588E-3</v>
      </c>
      <c r="E36" s="123">
        <v>2.2634122001751215E-3</v>
      </c>
      <c r="F36" s="123">
        <v>5.618165844502062E-2</v>
      </c>
      <c r="G36" s="123">
        <v>3.1804161526113942E-2</v>
      </c>
      <c r="H36" s="123">
        <v>2.3853596300263263E-2</v>
      </c>
      <c r="I36" s="123">
        <v>2.2759870420805819E-2</v>
      </c>
      <c r="J36" s="123">
        <v>3.4027940649888844E-2</v>
      </c>
      <c r="K36" s="123">
        <v>1.2708843259637136E-2</v>
      </c>
      <c r="L36" s="123">
        <v>0.10636572557503385</v>
      </c>
      <c r="M36" s="123">
        <v>1.3655733506346556E-2</v>
      </c>
      <c r="N36" s="123">
        <v>1.7114938350037395E-2</v>
      </c>
      <c r="O36" s="123">
        <v>2.4385502981737146E-2</v>
      </c>
      <c r="P36" s="123">
        <v>1.222233429874185E-2</v>
      </c>
      <c r="Q36" s="123">
        <v>3.1448500625337251E-2</v>
      </c>
      <c r="R36" s="123">
        <v>7.9917360725195279E-3</v>
      </c>
      <c r="S36" s="123">
        <v>6.3059553143793634E-2</v>
      </c>
      <c r="T36" s="123">
        <v>0.10368466652917194</v>
      </c>
      <c r="U36" s="123">
        <v>1.1517902141315199E-2</v>
      </c>
      <c r="V36" s="123">
        <v>6.3981131732478557E-3</v>
      </c>
      <c r="W36" s="123">
        <v>1.8392584921411413E-3</v>
      </c>
      <c r="X36" s="123">
        <v>6.1873068191882812E-2</v>
      </c>
      <c r="Y36" s="123">
        <v>4.2256328773057066E-2</v>
      </c>
      <c r="Z36" s="123">
        <v>7.3193515479861365E-3</v>
      </c>
      <c r="AA36" s="123">
        <v>0.27883170335200802</v>
      </c>
      <c r="AB36" s="126">
        <v>6.0821261779099986E-3</v>
      </c>
      <c r="AC36" s="123">
        <v>1</v>
      </c>
      <c r="AD36" s="118"/>
      <c r="AE36" s="118"/>
      <c r="AF36" s="118"/>
    </row>
    <row r="37" spans="1:32" x14ac:dyDescent="0.3">
      <c r="A37" s="132">
        <v>41183</v>
      </c>
      <c r="B37" s="125">
        <v>2.4560606697362729E-3</v>
      </c>
      <c r="C37" s="123">
        <v>1.1608275482097049E-2</v>
      </c>
      <c r="D37" s="123">
        <v>9.2772211685148761E-3</v>
      </c>
      <c r="E37" s="123">
        <v>1.8992564819160409E-3</v>
      </c>
      <c r="F37" s="123">
        <v>5.572612035570973E-2</v>
      </c>
      <c r="G37" s="123">
        <v>3.0190234450246975E-2</v>
      </c>
      <c r="H37" s="123">
        <v>2.4101132177495398E-2</v>
      </c>
      <c r="I37" s="123">
        <v>2.2025636952147352E-2</v>
      </c>
      <c r="J37" s="123">
        <v>3.3506356888192222E-2</v>
      </c>
      <c r="K37" s="123">
        <v>1.411911443715317E-2</v>
      </c>
      <c r="L37" s="123">
        <v>0.1044971486752234</v>
      </c>
      <c r="M37" s="123">
        <v>1.3689513153550272E-2</v>
      </c>
      <c r="N37" s="123">
        <v>1.670773780992138E-2</v>
      </c>
      <c r="O37" s="123">
        <v>2.4183615376217875E-2</v>
      </c>
      <c r="P37" s="123">
        <v>1.2092088381460727E-2</v>
      </c>
      <c r="Q37" s="123">
        <v>2.9888463593126666E-2</v>
      </c>
      <c r="R37" s="123">
        <v>7.1263438684507109E-3</v>
      </c>
      <c r="S37" s="123">
        <v>6.3564336238651764E-2</v>
      </c>
      <c r="T37" s="123">
        <v>0.1041655310981749</v>
      </c>
      <c r="U37" s="123">
        <v>1.1246556169679215E-2</v>
      </c>
      <c r="V37" s="123">
        <v>5.9933123274639082E-3</v>
      </c>
      <c r="W37" s="123">
        <v>1.6248372879203209E-3</v>
      </c>
      <c r="X37" s="123">
        <v>6.7205092147898021E-2</v>
      </c>
      <c r="Y37" s="123">
        <v>3.910222677329038E-2</v>
      </c>
      <c r="Z37" s="123">
        <v>6.9180416535604963E-3</v>
      </c>
      <c r="AA37" s="123">
        <v>0.28121332539224242</v>
      </c>
      <c r="AB37" s="126">
        <v>5.8724209899584543E-3</v>
      </c>
      <c r="AC37" s="123">
        <v>1</v>
      </c>
      <c r="AD37" s="118"/>
      <c r="AE37" s="118"/>
      <c r="AF37" s="118"/>
    </row>
    <row r="38" spans="1:32" x14ac:dyDescent="0.3">
      <c r="A38" s="132">
        <v>41214</v>
      </c>
      <c r="B38" s="125">
        <v>2.3159496925948329E-3</v>
      </c>
      <c r="C38" s="123">
        <v>1.1609986259165289E-2</v>
      </c>
      <c r="D38" s="123">
        <v>9.8018987215322609E-3</v>
      </c>
      <c r="E38" s="123">
        <v>2.3875034559963037E-3</v>
      </c>
      <c r="F38" s="123">
        <v>6.0732797064431493E-2</v>
      </c>
      <c r="G38" s="123">
        <v>3.4114633778786284E-2</v>
      </c>
      <c r="H38" s="123">
        <v>2.0233781690856174E-2</v>
      </c>
      <c r="I38" s="123">
        <v>2.101940703635552E-2</v>
      </c>
      <c r="J38" s="123">
        <v>3.4750046052973972E-2</v>
      </c>
      <c r="K38" s="123">
        <v>1.6398336936922261E-2</v>
      </c>
      <c r="L38" s="123">
        <v>0.10858557539802885</v>
      </c>
      <c r="M38" s="123">
        <v>1.3826791906624475E-2</v>
      </c>
      <c r="N38" s="123">
        <v>1.5020458792730198E-2</v>
      </c>
      <c r="O38" s="123">
        <v>2.5393520773181816E-2</v>
      </c>
      <c r="P38" s="123">
        <v>1.3601386284925151E-2</v>
      </c>
      <c r="Q38" s="123">
        <v>3.5389348922459991E-2</v>
      </c>
      <c r="R38" s="123">
        <v>9.428025158688895E-3</v>
      </c>
      <c r="S38" s="123">
        <v>6.1810850272666577E-2</v>
      </c>
      <c r="T38" s="123">
        <v>9.9466203648444385E-2</v>
      </c>
      <c r="U38" s="123">
        <v>1.3216503011722962E-2</v>
      </c>
      <c r="V38" s="123">
        <v>7.0839241862665978E-3</v>
      </c>
      <c r="W38" s="123">
        <v>1.7450987018141826E-3</v>
      </c>
      <c r="X38" s="123">
        <v>6.7720679686930144E-2</v>
      </c>
      <c r="Y38" s="123">
        <v>3.9442655788936624E-2</v>
      </c>
      <c r="Z38" s="123">
        <v>7.3028787664024004E-3</v>
      </c>
      <c r="AA38" s="123">
        <v>0.26157664290642157</v>
      </c>
      <c r="AB38" s="126">
        <v>6.0251151041405921E-3</v>
      </c>
      <c r="AC38" s="123">
        <v>1</v>
      </c>
      <c r="AD38" s="118"/>
      <c r="AE38" s="118"/>
      <c r="AF38" s="118"/>
    </row>
    <row r="39" spans="1:32" ht="13.5" thickBot="1" x14ac:dyDescent="0.35">
      <c r="A39" s="133">
        <v>41244</v>
      </c>
      <c r="B39" s="128">
        <v>2.40665620783558E-3</v>
      </c>
      <c r="C39" s="129">
        <v>1.040611263759513E-2</v>
      </c>
      <c r="D39" s="129">
        <v>1.2372687484105171E-2</v>
      </c>
      <c r="E39" s="129">
        <v>2.0048817825580431E-3</v>
      </c>
      <c r="F39" s="129">
        <v>6.3948305542007977E-2</v>
      </c>
      <c r="G39" s="129">
        <v>3.1589189576163329E-2</v>
      </c>
      <c r="H39" s="129">
        <v>2.5719781492354411E-2</v>
      </c>
      <c r="I39" s="129">
        <v>2.3155128217363818E-2</v>
      </c>
      <c r="J39" s="129">
        <v>3.5057130951791929E-2</v>
      </c>
      <c r="K39" s="129">
        <v>1.6771805532727693E-2</v>
      </c>
      <c r="L39" s="129">
        <v>0.10662617969256569</v>
      </c>
      <c r="M39" s="129">
        <v>1.2916570196567695E-2</v>
      </c>
      <c r="N39" s="129">
        <v>1.6163915829666687E-2</v>
      </c>
      <c r="O39" s="129">
        <v>2.679386262872684E-2</v>
      </c>
      <c r="P39" s="129">
        <v>1.3400480732180888E-2</v>
      </c>
      <c r="Q39" s="129">
        <v>3.5442564339515162E-2</v>
      </c>
      <c r="R39" s="129">
        <v>1.3568987398272366E-2</v>
      </c>
      <c r="S39" s="129">
        <v>5.8759784287305369E-2</v>
      </c>
      <c r="T39" s="129">
        <v>9.9044395890982365E-2</v>
      </c>
      <c r="U39" s="129">
        <v>1.3715030815010652E-2</v>
      </c>
      <c r="V39" s="129">
        <v>6.1291689288979941E-3</v>
      </c>
      <c r="W39" s="129">
        <v>1.7441539283174999E-3</v>
      </c>
      <c r="X39" s="129">
        <v>6.3788572571539623E-2</v>
      </c>
      <c r="Y39" s="129">
        <v>3.5295285578703234E-2</v>
      </c>
      <c r="Z39" s="129">
        <v>6.8101529292455163E-3</v>
      </c>
      <c r="AA39" s="129">
        <v>0.25961775843655988</v>
      </c>
      <c r="AB39" s="130">
        <v>6.7514563914395235E-3</v>
      </c>
      <c r="AC39" s="123">
        <v>1</v>
      </c>
      <c r="AD39" s="118"/>
      <c r="AE39" s="118"/>
      <c r="AF39" s="118"/>
    </row>
    <row r="40" spans="1:32" x14ac:dyDescent="0.3">
      <c r="A40" s="131">
        <v>41275</v>
      </c>
      <c r="B40" s="120">
        <v>2.496008768613871E-3</v>
      </c>
      <c r="C40" s="121">
        <v>9.3665490860149071E-3</v>
      </c>
      <c r="D40" s="121">
        <v>1.0348787088144077E-2</v>
      </c>
      <c r="E40" s="121">
        <v>1.675996973843681E-3</v>
      </c>
      <c r="F40" s="121">
        <v>6.0848629885235726E-2</v>
      </c>
      <c r="G40" s="121">
        <v>3.5125479650018929E-2</v>
      </c>
      <c r="H40" s="121">
        <v>2.0827276535614003E-2</v>
      </c>
      <c r="I40" s="121">
        <v>2.2340262084550935E-2</v>
      </c>
      <c r="J40" s="121">
        <v>4.0844101054860436E-2</v>
      </c>
      <c r="K40" s="121">
        <v>1.6754971798822751E-2</v>
      </c>
      <c r="L40" s="121">
        <v>0.11504133814043015</v>
      </c>
      <c r="M40" s="121">
        <v>1.5762095240484247E-2</v>
      </c>
      <c r="N40" s="121">
        <v>1.9711964662664852E-2</v>
      </c>
      <c r="O40" s="121">
        <v>2.3883444243912741E-2</v>
      </c>
      <c r="P40" s="121">
        <v>1.3497678692429398E-2</v>
      </c>
      <c r="Q40" s="121">
        <v>3.3662734985319687E-2</v>
      </c>
      <c r="R40" s="121">
        <v>8.1840004209408623E-3</v>
      </c>
      <c r="S40" s="121">
        <v>6.3658157581496497E-2</v>
      </c>
      <c r="T40" s="121">
        <v>9.0217428051470552E-2</v>
      </c>
      <c r="U40" s="121">
        <v>1.2058410753364449E-2</v>
      </c>
      <c r="V40" s="121">
        <v>6.7697765959578039E-3</v>
      </c>
      <c r="W40" s="121">
        <v>1.4743134361245153E-3</v>
      </c>
      <c r="X40" s="121">
        <v>6.4946568914581185E-2</v>
      </c>
      <c r="Y40" s="121">
        <v>3.5297314450535022E-2</v>
      </c>
      <c r="Z40" s="121">
        <v>6.0292101762869955E-3</v>
      </c>
      <c r="AA40" s="121">
        <v>0.26143063375221143</v>
      </c>
      <c r="AB40" s="122">
        <v>7.7468669760702652E-3</v>
      </c>
      <c r="AC40" s="123">
        <v>1</v>
      </c>
      <c r="AD40" s="118"/>
      <c r="AE40" s="118"/>
      <c r="AF40" s="118"/>
    </row>
    <row r="41" spans="1:32" x14ac:dyDescent="0.3">
      <c r="A41" s="132">
        <v>41306</v>
      </c>
      <c r="B41" s="125">
        <v>2.3319576499683465E-3</v>
      </c>
      <c r="C41" s="123">
        <v>9.3561367403636291E-3</v>
      </c>
      <c r="D41" s="123">
        <v>9.6381755610596628E-3</v>
      </c>
      <c r="E41" s="123">
        <v>1.9381350832140026E-3</v>
      </c>
      <c r="F41" s="123">
        <v>5.6227516092416538E-2</v>
      </c>
      <c r="G41" s="123">
        <v>3.0970850796715778E-2</v>
      </c>
      <c r="H41" s="123">
        <v>2.1922705272373392E-2</v>
      </c>
      <c r="I41" s="123">
        <v>2.1764388737845523E-2</v>
      </c>
      <c r="J41" s="123">
        <v>4.3940851954921228E-2</v>
      </c>
      <c r="K41" s="123">
        <v>1.4583332268818737E-2</v>
      </c>
      <c r="L41" s="123">
        <v>0.11280490076735156</v>
      </c>
      <c r="M41" s="123">
        <v>1.5171460890669378E-2</v>
      </c>
      <c r="N41" s="123">
        <v>2.1912510922929149E-2</v>
      </c>
      <c r="O41" s="123">
        <v>2.3667837877750883E-2</v>
      </c>
      <c r="P41" s="123">
        <v>1.3302164635842407E-2</v>
      </c>
      <c r="Q41" s="123">
        <v>3.0225363110095056E-2</v>
      </c>
      <c r="R41" s="123">
        <v>8.2818316789114461E-3</v>
      </c>
      <c r="S41" s="123">
        <v>6.912257015407712E-2</v>
      </c>
      <c r="T41" s="123">
        <v>8.2186421427786302E-2</v>
      </c>
      <c r="U41" s="123">
        <v>1.222506199003639E-2</v>
      </c>
      <c r="V41" s="123">
        <v>7.9168636484514571E-3</v>
      </c>
      <c r="W41" s="123">
        <v>1.4825897919879924E-3</v>
      </c>
      <c r="X41" s="123">
        <v>6.3146118181957714E-2</v>
      </c>
      <c r="Y41" s="123">
        <v>4.1676456365334111E-2</v>
      </c>
      <c r="Z41" s="123">
        <v>5.7550470575619753E-3</v>
      </c>
      <c r="AA41" s="123">
        <v>0.26980846979584039</v>
      </c>
      <c r="AB41" s="126">
        <v>8.6402815457199428E-3</v>
      </c>
      <c r="AC41" s="123">
        <v>1</v>
      </c>
      <c r="AD41" s="118"/>
      <c r="AE41" s="118"/>
      <c r="AF41" s="118"/>
    </row>
    <row r="42" spans="1:32" x14ac:dyDescent="0.3">
      <c r="A42" s="132">
        <v>41334</v>
      </c>
      <c r="B42" s="125">
        <v>2.4071707148260769E-3</v>
      </c>
      <c r="C42" s="123">
        <v>9.7190586269277675E-3</v>
      </c>
      <c r="D42" s="123">
        <v>1.0118859281283364E-2</v>
      </c>
      <c r="E42" s="123">
        <v>2.0451328074792452E-3</v>
      </c>
      <c r="F42" s="123">
        <v>5.6094404266469521E-2</v>
      </c>
      <c r="G42" s="123">
        <v>2.8383947854429568E-2</v>
      </c>
      <c r="H42" s="123">
        <v>2.2618988597802033E-2</v>
      </c>
      <c r="I42" s="123">
        <v>2.2204642206641236E-2</v>
      </c>
      <c r="J42" s="123">
        <v>4.4764192623816534E-2</v>
      </c>
      <c r="K42" s="123">
        <v>1.4547931629303835E-2</v>
      </c>
      <c r="L42" s="123">
        <v>0.11043743487869911</v>
      </c>
      <c r="M42" s="123">
        <v>1.4408951821598284E-2</v>
      </c>
      <c r="N42" s="123">
        <v>2.0591465386793358E-2</v>
      </c>
      <c r="O42" s="123">
        <v>2.464252435105024E-2</v>
      </c>
      <c r="P42" s="123">
        <v>1.3033201475205107E-2</v>
      </c>
      <c r="Q42" s="123">
        <v>3.1820041166593371E-2</v>
      </c>
      <c r="R42" s="123">
        <v>9.7942693853784631E-3</v>
      </c>
      <c r="S42" s="123">
        <v>6.8582732902637097E-2</v>
      </c>
      <c r="T42" s="123">
        <v>8.8905678238111491E-2</v>
      </c>
      <c r="U42" s="123">
        <v>1.2861624868942092E-2</v>
      </c>
      <c r="V42" s="123">
        <v>8.2535292698099529E-3</v>
      </c>
      <c r="W42" s="123">
        <v>1.9067306788529393E-3</v>
      </c>
      <c r="X42" s="123">
        <v>7.1406189979764931E-2</v>
      </c>
      <c r="Y42" s="123">
        <v>4.162025888716795E-2</v>
      </c>
      <c r="Z42" s="123">
        <v>6.1117780171327293E-3</v>
      </c>
      <c r="AA42" s="123">
        <v>0.25479167324028579</v>
      </c>
      <c r="AB42" s="126">
        <v>7.9275868429977137E-3</v>
      </c>
      <c r="AC42" s="123">
        <v>1</v>
      </c>
      <c r="AD42" s="118"/>
      <c r="AE42" s="118"/>
      <c r="AF42" s="118"/>
    </row>
    <row r="43" spans="1:32" x14ac:dyDescent="0.3">
      <c r="A43" s="132">
        <v>41365</v>
      </c>
      <c r="B43" s="125">
        <v>2.5364762985838063E-3</v>
      </c>
      <c r="C43" s="123">
        <v>9.9995348374717317E-3</v>
      </c>
      <c r="D43" s="123">
        <v>1.0084078761040874E-2</v>
      </c>
      <c r="E43" s="123">
        <v>2.2442995580539164E-3</v>
      </c>
      <c r="F43" s="123">
        <v>5.1997683435937442E-2</v>
      </c>
      <c r="G43" s="123">
        <v>3.0825737145829309E-2</v>
      </c>
      <c r="H43" s="123">
        <v>2.3136273377423862E-2</v>
      </c>
      <c r="I43" s="123">
        <v>2.1873654606134732E-2</v>
      </c>
      <c r="J43" s="123">
        <v>4.2450308420279567E-2</v>
      </c>
      <c r="K43" s="123">
        <v>1.4496315953445039E-2</v>
      </c>
      <c r="L43" s="123">
        <v>0.10644318329047625</v>
      </c>
      <c r="M43" s="123">
        <v>1.4914779184555244E-2</v>
      </c>
      <c r="N43" s="123">
        <v>2.0529664218124993E-2</v>
      </c>
      <c r="O43" s="123">
        <v>2.4658309322800359E-2</v>
      </c>
      <c r="P43" s="123">
        <v>1.2572456997714936E-2</v>
      </c>
      <c r="Q43" s="123">
        <v>3.1842640586613687E-2</v>
      </c>
      <c r="R43" s="123">
        <v>9.0494345083687814E-3</v>
      </c>
      <c r="S43" s="123">
        <v>6.7376671592627044E-2</v>
      </c>
      <c r="T43" s="123">
        <v>8.8195834032405482E-2</v>
      </c>
      <c r="U43" s="123">
        <v>1.2111518355910041E-2</v>
      </c>
      <c r="V43" s="123">
        <v>7.5311791881551337E-3</v>
      </c>
      <c r="W43" s="123">
        <v>1.9697740932047669E-3</v>
      </c>
      <c r="X43" s="123">
        <v>6.7074100036263004E-2</v>
      </c>
      <c r="Y43" s="123">
        <v>4.2169911942400475E-2</v>
      </c>
      <c r="Z43" s="123">
        <v>6.4553992688138849E-3</v>
      </c>
      <c r="AA43" s="123">
        <v>0.26828270316932046</v>
      </c>
      <c r="AB43" s="126">
        <v>9.1780778180451938E-3</v>
      </c>
      <c r="AC43" s="123">
        <v>1</v>
      </c>
      <c r="AD43" s="118"/>
      <c r="AE43" s="118"/>
      <c r="AF43" s="118"/>
    </row>
    <row r="44" spans="1:32" x14ac:dyDescent="0.3">
      <c r="A44" s="132">
        <v>41395</v>
      </c>
      <c r="B44" s="125">
        <v>2.6068284666286102E-3</v>
      </c>
      <c r="C44" s="123">
        <v>9.9229858206995123E-3</v>
      </c>
      <c r="D44" s="123">
        <v>9.8711084471202019E-3</v>
      </c>
      <c r="E44" s="123">
        <v>1.8607717958817474E-3</v>
      </c>
      <c r="F44" s="123">
        <v>5.7824678655342833E-2</v>
      </c>
      <c r="G44" s="123">
        <v>3.2414076985927159E-2</v>
      </c>
      <c r="H44" s="123">
        <v>2.2982103508616149E-2</v>
      </c>
      <c r="I44" s="123">
        <v>2.3379258449165621E-2</v>
      </c>
      <c r="J44" s="123">
        <v>3.9978522832464169E-2</v>
      </c>
      <c r="K44" s="123">
        <v>1.441408486302896E-2</v>
      </c>
      <c r="L44" s="123">
        <v>0.10628567737647621</v>
      </c>
      <c r="M44" s="123">
        <v>1.3746512814150194E-2</v>
      </c>
      <c r="N44" s="123">
        <v>1.9262175761901416E-2</v>
      </c>
      <c r="O44" s="123">
        <v>2.3651904084542295E-2</v>
      </c>
      <c r="P44" s="123">
        <v>1.3161014213428204E-2</v>
      </c>
      <c r="Q44" s="123">
        <v>3.1660027495326738E-2</v>
      </c>
      <c r="R44" s="123">
        <v>8.9411909741008138E-3</v>
      </c>
      <c r="S44" s="123">
        <v>6.413796941505813E-2</v>
      </c>
      <c r="T44" s="123">
        <v>9.5908048895141582E-2</v>
      </c>
      <c r="U44" s="123">
        <v>1.2573582477563558E-2</v>
      </c>
      <c r="V44" s="123">
        <v>7.2110231281223031E-3</v>
      </c>
      <c r="W44" s="123">
        <v>1.6986673426063396E-3</v>
      </c>
      <c r="X44" s="123">
        <v>6.4279348741930808E-2</v>
      </c>
      <c r="Y44" s="123">
        <v>4.0764155977104491E-2</v>
      </c>
      <c r="Z44" s="123">
        <v>6.6180623431154493E-3</v>
      </c>
      <c r="AA44" s="123">
        <v>0.26679351779523874</v>
      </c>
      <c r="AB44" s="126">
        <v>8.0527013393177985E-3</v>
      </c>
      <c r="AC44" s="123">
        <v>1</v>
      </c>
      <c r="AD44" s="118"/>
      <c r="AE44" s="118"/>
      <c r="AF44" s="118"/>
    </row>
    <row r="45" spans="1:32" x14ac:dyDescent="0.3">
      <c r="A45" s="132">
        <v>41426</v>
      </c>
      <c r="B45" s="125">
        <v>2.7980243000260197E-3</v>
      </c>
      <c r="C45" s="123">
        <v>9.110829312048695E-3</v>
      </c>
      <c r="D45" s="123">
        <v>1.0628129786365076E-2</v>
      </c>
      <c r="E45" s="123">
        <v>2.0997367604297145E-3</v>
      </c>
      <c r="F45" s="123">
        <v>4.5074363595590319E-2</v>
      </c>
      <c r="G45" s="123">
        <v>3.2392724188570796E-2</v>
      </c>
      <c r="H45" s="123">
        <v>2.203851498148145E-2</v>
      </c>
      <c r="I45" s="123">
        <v>2.467856555698492E-2</v>
      </c>
      <c r="J45" s="123">
        <v>4.0365338739906727E-2</v>
      </c>
      <c r="K45" s="123">
        <v>1.4393777681075368E-2</v>
      </c>
      <c r="L45" s="123">
        <v>0.10675989858695317</v>
      </c>
      <c r="M45" s="123">
        <v>1.3916794842128747E-2</v>
      </c>
      <c r="N45" s="123">
        <v>2.0342507139683236E-2</v>
      </c>
      <c r="O45" s="123">
        <v>2.556434797106032E-2</v>
      </c>
      <c r="P45" s="123">
        <v>1.0394692120580334E-2</v>
      </c>
      <c r="Q45" s="123">
        <v>2.7974035497624533E-2</v>
      </c>
      <c r="R45" s="123">
        <v>9.1591810833327649E-3</v>
      </c>
      <c r="S45" s="123">
        <v>6.4434736275409965E-2</v>
      </c>
      <c r="T45" s="123">
        <v>9.9907840175635504E-2</v>
      </c>
      <c r="U45" s="123">
        <v>1.0701848603908519E-2</v>
      </c>
      <c r="V45" s="123">
        <v>7.0693613280486175E-3</v>
      </c>
      <c r="W45" s="123">
        <v>1.9417699559524386E-3</v>
      </c>
      <c r="X45" s="123">
        <v>6.5821049254721098E-2</v>
      </c>
      <c r="Y45" s="123">
        <v>4.316785927477327E-2</v>
      </c>
      <c r="Z45" s="123">
        <v>5.3366226084539782E-3</v>
      </c>
      <c r="AA45" s="123">
        <v>0.27590305772946933</v>
      </c>
      <c r="AB45" s="126">
        <v>8.0243926497853089E-3</v>
      </c>
      <c r="AC45" s="123">
        <v>1</v>
      </c>
      <c r="AD45" s="118"/>
      <c r="AE45" s="118"/>
      <c r="AF45" s="118"/>
    </row>
    <row r="46" spans="1:32" x14ac:dyDescent="0.3">
      <c r="A46" s="132">
        <v>41456</v>
      </c>
      <c r="B46" s="125">
        <v>3.3158063396366748E-3</v>
      </c>
      <c r="C46" s="123">
        <v>1.0987222946450511E-2</v>
      </c>
      <c r="D46" s="123">
        <v>1.1663820124529224E-2</v>
      </c>
      <c r="E46" s="123">
        <v>2.0591548689060657E-3</v>
      </c>
      <c r="F46" s="123">
        <v>5.4693212893137416E-2</v>
      </c>
      <c r="G46" s="123">
        <v>3.7286974351636276E-2</v>
      </c>
      <c r="H46" s="123">
        <v>2.5399148525940243E-2</v>
      </c>
      <c r="I46" s="123">
        <v>2.2728268784105027E-2</v>
      </c>
      <c r="J46" s="123">
        <v>3.8055652310659743E-2</v>
      </c>
      <c r="K46" s="123">
        <v>1.5164143668953096E-2</v>
      </c>
      <c r="L46" s="123">
        <v>0.10524360306257728</v>
      </c>
      <c r="M46" s="123">
        <v>1.3403954797744894E-2</v>
      </c>
      <c r="N46" s="123">
        <v>2.0953555316473152E-2</v>
      </c>
      <c r="O46" s="123">
        <v>2.2073136680252639E-2</v>
      </c>
      <c r="P46" s="123">
        <v>1.2886352082705093E-2</v>
      </c>
      <c r="Q46" s="123">
        <v>3.1928673442055439E-2</v>
      </c>
      <c r="R46" s="123">
        <v>1.0884582196962585E-2</v>
      </c>
      <c r="S46" s="123">
        <v>6.4712559709925607E-2</v>
      </c>
      <c r="T46" s="123">
        <v>9.6737705096034271E-2</v>
      </c>
      <c r="U46" s="123">
        <v>1.4566511831314759E-2</v>
      </c>
      <c r="V46" s="123">
        <v>7.7111419921186662E-3</v>
      </c>
      <c r="W46" s="123">
        <v>1.8485489577520226E-3</v>
      </c>
      <c r="X46" s="123">
        <v>6.2466351421555447E-2</v>
      </c>
      <c r="Y46" s="123">
        <v>4.1637132926258112E-2</v>
      </c>
      <c r="Z46" s="123">
        <v>5.7018985280012958E-3</v>
      </c>
      <c r="AA46" s="123">
        <v>0.25855354547234544</v>
      </c>
      <c r="AB46" s="126">
        <v>7.3373416719689066E-3</v>
      </c>
      <c r="AC46" s="123">
        <v>1</v>
      </c>
      <c r="AD46" s="118"/>
      <c r="AE46" s="118"/>
      <c r="AF46" s="118"/>
    </row>
    <row r="47" spans="1:32" x14ac:dyDescent="0.3">
      <c r="A47" s="132">
        <v>41487</v>
      </c>
      <c r="B47" s="125">
        <v>2.0942967516957857E-3</v>
      </c>
      <c r="C47" s="123">
        <v>9.9746486805587804E-3</v>
      </c>
      <c r="D47" s="123">
        <v>9.5164462047408575E-3</v>
      </c>
      <c r="E47" s="123">
        <v>2.4827532491253543E-3</v>
      </c>
      <c r="F47" s="123">
        <v>5.3367687751171525E-2</v>
      </c>
      <c r="G47" s="123">
        <v>3.3321034037798063E-2</v>
      </c>
      <c r="H47" s="123">
        <v>2.2388622280699728E-2</v>
      </c>
      <c r="I47" s="123">
        <v>2.2891068018606815E-2</v>
      </c>
      <c r="J47" s="123">
        <v>3.9370626575278241E-2</v>
      </c>
      <c r="K47" s="123">
        <v>1.4018742470570668E-2</v>
      </c>
      <c r="L47" s="123">
        <v>0.103255567064055</v>
      </c>
      <c r="M47" s="123">
        <v>1.3723286844632841E-2</v>
      </c>
      <c r="N47" s="123">
        <v>1.883033247170654E-2</v>
      </c>
      <c r="O47" s="123">
        <v>2.0865178956548786E-2</v>
      </c>
      <c r="P47" s="123">
        <v>1.220801934651324E-2</v>
      </c>
      <c r="Q47" s="123">
        <v>3.1849796750040953E-2</v>
      </c>
      <c r="R47" s="123">
        <v>8.7216500487256963E-3</v>
      </c>
      <c r="S47" s="123">
        <v>6.3855526505198504E-2</v>
      </c>
      <c r="T47" s="123">
        <v>0.10279880961315098</v>
      </c>
      <c r="U47" s="123">
        <v>1.5162932798400509E-2</v>
      </c>
      <c r="V47" s="123">
        <v>6.1698995207250876E-3</v>
      </c>
      <c r="W47" s="123">
        <v>1.8680207573298134E-3</v>
      </c>
      <c r="X47" s="123">
        <v>6.2925666107578146E-2</v>
      </c>
      <c r="Y47" s="123">
        <v>3.8554842807679526E-2</v>
      </c>
      <c r="Z47" s="123">
        <v>6.8458008846608159E-3</v>
      </c>
      <c r="AA47" s="123">
        <v>0.27660582772962655</v>
      </c>
      <c r="AB47" s="126">
        <v>6.3329157731812306E-3</v>
      </c>
      <c r="AC47" s="123">
        <v>1</v>
      </c>
      <c r="AD47" s="118"/>
      <c r="AE47" s="118"/>
      <c r="AF47" s="118"/>
    </row>
    <row r="48" spans="1:32" x14ac:dyDescent="0.3">
      <c r="A48" s="132">
        <v>41518</v>
      </c>
      <c r="B48" s="125">
        <v>1.9836349963663741E-3</v>
      </c>
      <c r="C48" s="123">
        <v>1.031839492411794E-2</v>
      </c>
      <c r="D48" s="123">
        <v>8.8639722006272157E-3</v>
      </c>
      <c r="E48" s="123">
        <v>2.2354269131185547E-3</v>
      </c>
      <c r="F48" s="123">
        <v>5.3432646988665643E-2</v>
      </c>
      <c r="G48" s="123">
        <v>3.4608952375370372E-2</v>
      </c>
      <c r="H48" s="123">
        <v>2.0897400573286422E-2</v>
      </c>
      <c r="I48" s="123">
        <v>2.3673266165981404E-2</v>
      </c>
      <c r="J48" s="123">
        <v>3.8108817955234839E-2</v>
      </c>
      <c r="K48" s="123">
        <v>1.5313332117615243E-2</v>
      </c>
      <c r="L48" s="123">
        <v>0.10869025955486397</v>
      </c>
      <c r="M48" s="123">
        <v>1.2715716144276535E-2</v>
      </c>
      <c r="N48" s="123">
        <v>1.7790298519060152E-2</v>
      </c>
      <c r="O48" s="123">
        <v>2.2493704542045453E-2</v>
      </c>
      <c r="P48" s="123">
        <v>1.2184721550927754E-2</v>
      </c>
      <c r="Q48" s="123">
        <v>3.1938725204740746E-2</v>
      </c>
      <c r="R48" s="123">
        <v>8.3149687408277159E-3</v>
      </c>
      <c r="S48" s="123">
        <v>6.3611029056652696E-2</v>
      </c>
      <c r="T48" s="123">
        <v>0.1024452327017346</v>
      </c>
      <c r="U48" s="123">
        <v>1.2458337806875582E-2</v>
      </c>
      <c r="V48" s="123">
        <v>6.1838248159561534E-3</v>
      </c>
      <c r="W48" s="123">
        <v>1.5912668764804102E-3</v>
      </c>
      <c r="X48" s="123">
        <v>5.9581436590531556E-2</v>
      </c>
      <c r="Y48" s="123">
        <v>4.0253141829844755E-2</v>
      </c>
      <c r="Z48" s="123">
        <v>6.106783072682101E-3</v>
      </c>
      <c r="AA48" s="123">
        <v>0.2772213708592205</v>
      </c>
      <c r="AB48" s="126">
        <v>6.9833369228953701E-3</v>
      </c>
      <c r="AC48" s="123">
        <v>1</v>
      </c>
      <c r="AD48" s="118"/>
      <c r="AE48" s="118"/>
      <c r="AF48" s="118"/>
    </row>
    <row r="49" spans="1:32" x14ac:dyDescent="0.3">
      <c r="A49" s="132">
        <v>41548</v>
      </c>
      <c r="B49" s="125">
        <v>2.5865115328454744E-3</v>
      </c>
      <c r="C49" s="123">
        <v>1.0651121007214857E-2</v>
      </c>
      <c r="D49" s="123">
        <v>9.2077443852178493E-3</v>
      </c>
      <c r="E49" s="123">
        <v>2.1550454486795796E-3</v>
      </c>
      <c r="F49" s="123">
        <v>5.5574572430015248E-2</v>
      </c>
      <c r="G49" s="123">
        <v>3.2204198234306744E-2</v>
      </c>
      <c r="H49" s="123">
        <v>2.2278412372868938E-2</v>
      </c>
      <c r="I49" s="123">
        <v>2.4469682451114423E-2</v>
      </c>
      <c r="J49" s="123">
        <v>3.596007455330158E-2</v>
      </c>
      <c r="K49" s="123">
        <v>1.5412770961534835E-2</v>
      </c>
      <c r="L49" s="123">
        <v>0.10964003299038454</v>
      </c>
      <c r="M49" s="123">
        <v>1.2723181378467207E-2</v>
      </c>
      <c r="N49" s="123">
        <v>1.8513696156627599E-2</v>
      </c>
      <c r="O49" s="123">
        <v>2.2676074825615872E-2</v>
      </c>
      <c r="P49" s="123">
        <v>1.2642909113257874E-2</v>
      </c>
      <c r="Q49" s="123">
        <v>3.2821035076941708E-2</v>
      </c>
      <c r="R49" s="123">
        <v>7.9181372885091181E-3</v>
      </c>
      <c r="S49" s="123">
        <v>6.2047136880424958E-2</v>
      </c>
      <c r="T49" s="123">
        <v>0.102001020116152</v>
      </c>
      <c r="U49" s="123">
        <v>1.1042984944643501E-2</v>
      </c>
      <c r="V49" s="123">
        <v>6.4694917156686085E-3</v>
      </c>
      <c r="W49" s="123">
        <v>1.9654861498078682E-3</v>
      </c>
      <c r="X49" s="123">
        <v>6.2176121566900583E-2</v>
      </c>
      <c r="Y49" s="123">
        <v>4.1478893322782588E-2</v>
      </c>
      <c r="Z49" s="123">
        <v>6.3522651147257759E-3</v>
      </c>
      <c r="AA49" s="123">
        <v>0.27180846539619741</v>
      </c>
      <c r="AB49" s="126">
        <v>7.2229345857932337E-3</v>
      </c>
      <c r="AC49" s="123">
        <v>1</v>
      </c>
      <c r="AD49" s="118"/>
      <c r="AE49" s="118"/>
      <c r="AF49" s="118"/>
    </row>
    <row r="50" spans="1:32" x14ac:dyDescent="0.3">
      <c r="A50" s="132">
        <v>41579</v>
      </c>
      <c r="B50" s="125">
        <v>2.4077765556565611E-3</v>
      </c>
      <c r="C50" s="123">
        <v>1.0648999605307167E-2</v>
      </c>
      <c r="D50" s="123">
        <v>8.7539876435054256E-3</v>
      </c>
      <c r="E50" s="123">
        <v>1.8872421064156275E-3</v>
      </c>
      <c r="F50" s="123">
        <v>5.6789862422372391E-2</v>
      </c>
      <c r="G50" s="123">
        <v>3.4601331327656526E-2</v>
      </c>
      <c r="H50" s="123">
        <v>2.1396469582180031E-2</v>
      </c>
      <c r="I50" s="123">
        <v>2.27987969264518E-2</v>
      </c>
      <c r="J50" s="123">
        <v>3.7148219300272768E-2</v>
      </c>
      <c r="K50" s="123">
        <v>1.5470164615184861E-2</v>
      </c>
      <c r="L50" s="123">
        <v>0.11135520602693527</v>
      </c>
      <c r="M50" s="123">
        <v>1.3108739134172556E-2</v>
      </c>
      <c r="N50" s="123">
        <v>1.7745511016657778E-2</v>
      </c>
      <c r="O50" s="123">
        <v>2.4883294528199155E-2</v>
      </c>
      <c r="P50" s="123">
        <v>1.3804259940126254E-2</v>
      </c>
      <c r="Q50" s="123">
        <v>3.6558359403389473E-2</v>
      </c>
      <c r="R50" s="123">
        <v>8.7777060760267384E-3</v>
      </c>
      <c r="S50" s="123">
        <v>6.0525909855219343E-2</v>
      </c>
      <c r="T50" s="123">
        <v>0.10470656980078218</v>
      </c>
      <c r="U50" s="123">
        <v>1.3009646692553525E-2</v>
      </c>
      <c r="V50" s="123">
        <v>6.3682098115331928E-3</v>
      </c>
      <c r="W50" s="123">
        <v>1.6058754486934709E-3</v>
      </c>
      <c r="X50" s="123">
        <v>6.075704274867047E-2</v>
      </c>
      <c r="Y50" s="123">
        <v>3.8915062014200835E-2</v>
      </c>
      <c r="Z50" s="123">
        <v>6.4559135552887314E-3</v>
      </c>
      <c r="AA50" s="123">
        <v>0.2619709350397747</v>
      </c>
      <c r="AB50" s="126">
        <v>7.5489088227732115E-3</v>
      </c>
      <c r="AC50" s="123">
        <v>1</v>
      </c>
      <c r="AD50" s="118"/>
      <c r="AE50" s="118"/>
      <c r="AF50" s="118"/>
    </row>
    <row r="51" spans="1:32" ht="13.5" thickBot="1" x14ac:dyDescent="0.35">
      <c r="A51" s="133">
        <v>41609</v>
      </c>
      <c r="B51" s="128">
        <v>2.2908091126172541E-3</v>
      </c>
      <c r="C51" s="129">
        <v>1.1339760637465167E-2</v>
      </c>
      <c r="D51" s="129">
        <v>9.390864688516647E-3</v>
      </c>
      <c r="E51" s="129">
        <v>1.7497669341446486E-3</v>
      </c>
      <c r="F51" s="129">
        <v>5.5575247953338194E-2</v>
      </c>
      <c r="G51" s="129">
        <v>3.3328367552367233E-2</v>
      </c>
      <c r="H51" s="129">
        <v>2.3872366340990676E-2</v>
      </c>
      <c r="I51" s="129">
        <v>2.3490961115436228E-2</v>
      </c>
      <c r="J51" s="129">
        <v>3.5538110602272223E-2</v>
      </c>
      <c r="K51" s="129">
        <v>1.5277316608122747E-2</v>
      </c>
      <c r="L51" s="129">
        <v>0.11242211341474699</v>
      </c>
      <c r="M51" s="129">
        <v>1.2555535606343796E-2</v>
      </c>
      <c r="N51" s="129">
        <v>1.737453348165454E-2</v>
      </c>
      <c r="O51" s="129">
        <v>2.4561728424383224E-2</v>
      </c>
      <c r="P51" s="129">
        <v>1.3663876612663812E-2</v>
      </c>
      <c r="Q51" s="129">
        <v>3.5546112866402649E-2</v>
      </c>
      <c r="R51" s="129">
        <v>8.1302312603067899E-3</v>
      </c>
      <c r="S51" s="129">
        <v>5.7448727084689628E-2</v>
      </c>
      <c r="T51" s="129">
        <v>0.10628560423027185</v>
      </c>
      <c r="U51" s="129">
        <v>1.3592786320654285E-2</v>
      </c>
      <c r="V51" s="129">
        <v>6.0461305521700677E-3</v>
      </c>
      <c r="W51" s="129">
        <v>1.6640506433760925E-3</v>
      </c>
      <c r="X51" s="129">
        <v>6.0463286057484925E-2</v>
      </c>
      <c r="Y51" s="129">
        <v>3.4847091347355912E-2</v>
      </c>
      <c r="Z51" s="129">
        <v>6.4656655870788489E-3</v>
      </c>
      <c r="AA51" s="129">
        <v>0.27012521530321881</v>
      </c>
      <c r="AB51" s="130">
        <v>6.9537396619267751E-3</v>
      </c>
      <c r="AC51" s="123">
        <v>1</v>
      </c>
      <c r="AD51" s="118"/>
      <c r="AE51" s="118"/>
      <c r="AF51" s="118"/>
    </row>
    <row r="52" spans="1:32" x14ac:dyDescent="0.3">
      <c r="A52" s="131">
        <v>41640</v>
      </c>
      <c r="B52" s="120">
        <v>2.510544089713252E-3</v>
      </c>
      <c r="C52" s="121">
        <v>1.1789253528561706E-2</v>
      </c>
      <c r="D52" s="121">
        <v>9.0439183217318388E-3</v>
      </c>
      <c r="E52" s="121">
        <v>1.8811747748616323E-3</v>
      </c>
      <c r="F52" s="121">
        <v>5.5920895061716068E-2</v>
      </c>
      <c r="G52" s="121">
        <v>3.6791585137669204E-2</v>
      </c>
      <c r="H52" s="121">
        <v>2.028173459646785E-2</v>
      </c>
      <c r="I52" s="121">
        <v>2.1818890329084181E-2</v>
      </c>
      <c r="J52" s="121">
        <v>4.0817432291882012E-2</v>
      </c>
      <c r="K52" s="121">
        <v>1.4756320061186694E-2</v>
      </c>
      <c r="L52" s="121">
        <v>0.11477953474867211</v>
      </c>
      <c r="M52" s="121">
        <v>1.4141920693205298E-2</v>
      </c>
      <c r="N52" s="121">
        <v>1.9405149471663295E-2</v>
      </c>
      <c r="O52" s="121">
        <v>2.4658631441638594E-2</v>
      </c>
      <c r="P52" s="121">
        <v>1.4784572306700669E-2</v>
      </c>
      <c r="Q52" s="121">
        <v>3.3738931605128121E-2</v>
      </c>
      <c r="R52" s="121">
        <v>8.8014648831403197E-3</v>
      </c>
      <c r="S52" s="121">
        <v>6.1227026211130547E-2</v>
      </c>
      <c r="T52" s="121">
        <v>9.5707606892829866E-2</v>
      </c>
      <c r="U52" s="121">
        <v>1.3725959109581486E-2</v>
      </c>
      <c r="V52" s="121">
        <v>7.4619002914230138E-3</v>
      </c>
      <c r="W52" s="121">
        <v>1.6248481197826778E-3</v>
      </c>
      <c r="X52" s="121">
        <v>6.0679684410265423E-2</v>
      </c>
      <c r="Y52" s="121">
        <v>3.7824633700289635E-2</v>
      </c>
      <c r="Z52" s="121">
        <v>6.516453426319976E-3</v>
      </c>
      <c r="AA52" s="121">
        <v>0.26220946018660918</v>
      </c>
      <c r="AB52" s="122">
        <v>7.1004743087452445E-3</v>
      </c>
      <c r="AC52" s="123">
        <v>1</v>
      </c>
      <c r="AD52" s="118"/>
      <c r="AE52" s="118"/>
      <c r="AF52" s="118"/>
    </row>
    <row r="53" spans="1:32" x14ac:dyDescent="0.3">
      <c r="A53" s="132">
        <v>41671</v>
      </c>
      <c r="B53" s="125">
        <v>2.5524980395620566E-3</v>
      </c>
      <c r="C53" s="123">
        <v>9.7160590834717564E-3</v>
      </c>
      <c r="D53" s="123">
        <v>8.5612061622067012E-3</v>
      </c>
      <c r="E53" s="123">
        <v>1.9256488944510361E-3</v>
      </c>
      <c r="F53" s="123">
        <v>5.2965997093819918E-2</v>
      </c>
      <c r="G53" s="123">
        <v>3.28590710756528E-2</v>
      </c>
      <c r="H53" s="123">
        <v>2.2274026605300257E-2</v>
      </c>
      <c r="I53" s="123">
        <v>2.3119003530318375E-2</v>
      </c>
      <c r="J53" s="123">
        <v>4.1270603452362518E-2</v>
      </c>
      <c r="K53" s="123">
        <v>1.4196577744837026E-2</v>
      </c>
      <c r="L53" s="123">
        <v>0.11411629896413376</v>
      </c>
      <c r="M53" s="123">
        <v>1.5284718159142827E-2</v>
      </c>
      <c r="N53" s="123">
        <v>2.1224942184340394E-2</v>
      </c>
      <c r="O53" s="123">
        <v>2.4678005880590562E-2</v>
      </c>
      <c r="P53" s="123">
        <v>1.4155158082080597E-2</v>
      </c>
      <c r="Q53" s="123">
        <v>3.2324182126998148E-2</v>
      </c>
      <c r="R53" s="123">
        <v>9.4577272245288564E-3</v>
      </c>
      <c r="S53" s="123">
        <v>6.6769611274106508E-2</v>
      </c>
      <c r="T53" s="123">
        <v>9.0996891220016946E-2</v>
      </c>
      <c r="U53" s="123">
        <v>1.2342626113297544E-2</v>
      </c>
      <c r="V53" s="123">
        <v>7.3579815244265495E-3</v>
      </c>
      <c r="W53" s="123">
        <v>1.8001816016147767E-3</v>
      </c>
      <c r="X53" s="123">
        <v>5.7584527743707273E-2</v>
      </c>
      <c r="Y53" s="123">
        <v>4.1421578919884849E-2</v>
      </c>
      <c r="Z53" s="123">
        <v>6.2117012414136877E-3</v>
      </c>
      <c r="AA53" s="123">
        <v>0.26636438646606614</v>
      </c>
      <c r="AB53" s="126">
        <v>8.468789591668158E-3</v>
      </c>
      <c r="AC53" s="123">
        <v>1</v>
      </c>
      <c r="AD53" s="118"/>
      <c r="AE53" s="118"/>
      <c r="AF53" s="118"/>
    </row>
    <row r="54" spans="1:32" x14ac:dyDescent="0.3">
      <c r="A54" s="132">
        <v>41699</v>
      </c>
      <c r="B54" s="125">
        <v>2.4840816948196276E-3</v>
      </c>
      <c r="C54" s="123">
        <v>9.8572761342749331E-3</v>
      </c>
      <c r="D54" s="123">
        <v>9.7741707537930649E-3</v>
      </c>
      <c r="E54" s="123">
        <v>1.665715488678586E-3</v>
      </c>
      <c r="F54" s="123">
        <v>5.3355975071379319E-2</v>
      </c>
      <c r="G54" s="123">
        <v>2.6765674227560109E-2</v>
      </c>
      <c r="H54" s="123">
        <v>2.2447047050565192E-2</v>
      </c>
      <c r="I54" s="123">
        <v>2.18857919380223E-2</v>
      </c>
      <c r="J54" s="123">
        <v>4.0821365083229456E-2</v>
      </c>
      <c r="K54" s="123">
        <v>1.3589351557629486E-2</v>
      </c>
      <c r="L54" s="123">
        <v>0.10879590751597647</v>
      </c>
      <c r="M54" s="123">
        <v>1.3137041757916294E-2</v>
      </c>
      <c r="N54" s="123">
        <v>2.0231596292824484E-2</v>
      </c>
      <c r="O54" s="123">
        <v>2.4005177562905808E-2</v>
      </c>
      <c r="P54" s="123">
        <v>1.3858426183501374E-2</v>
      </c>
      <c r="Q54" s="123">
        <v>3.156580160340413E-2</v>
      </c>
      <c r="R54" s="123">
        <v>8.0305661392537225E-3</v>
      </c>
      <c r="S54" s="123">
        <v>6.7395868898502867E-2</v>
      </c>
      <c r="T54" s="123">
        <v>9.063359222146157E-2</v>
      </c>
      <c r="U54" s="123">
        <v>1.1356474231461309E-2</v>
      </c>
      <c r="V54" s="123">
        <v>7.1373958692234687E-3</v>
      </c>
      <c r="W54" s="123">
        <v>1.6801915359137619E-3</v>
      </c>
      <c r="X54" s="123">
        <v>6.5972820331366214E-2</v>
      </c>
      <c r="Y54" s="123">
        <v>4.3967707365427135E-2</v>
      </c>
      <c r="Z54" s="123">
        <v>5.9087399055831324E-3</v>
      </c>
      <c r="AA54" s="123">
        <v>0.27593131463169723</v>
      </c>
      <c r="AB54" s="126">
        <v>7.7449289536290072E-3</v>
      </c>
      <c r="AC54" s="123">
        <v>1</v>
      </c>
      <c r="AD54" s="118"/>
      <c r="AE54" s="118"/>
      <c r="AF54" s="118"/>
    </row>
    <row r="55" spans="1:32" x14ac:dyDescent="0.3">
      <c r="A55" s="132">
        <v>41730</v>
      </c>
      <c r="B55" s="125">
        <v>3.401579884011918E-3</v>
      </c>
      <c r="C55" s="123">
        <v>9.2280982627508095E-3</v>
      </c>
      <c r="D55" s="123">
        <v>1.1266723283209282E-2</v>
      </c>
      <c r="E55" s="123">
        <v>2.0950480585298914E-3</v>
      </c>
      <c r="F55" s="123">
        <v>5.3143900109946129E-2</v>
      </c>
      <c r="G55" s="123">
        <v>2.9283685752483111E-2</v>
      </c>
      <c r="H55" s="123">
        <v>2.5905524357074619E-2</v>
      </c>
      <c r="I55" s="123">
        <v>2.2618225465652283E-2</v>
      </c>
      <c r="J55" s="123">
        <v>4.1312970299470134E-2</v>
      </c>
      <c r="K55" s="123">
        <v>1.5437849703208807E-2</v>
      </c>
      <c r="L55" s="123">
        <v>0.10377332806143444</v>
      </c>
      <c r="M55" s="123">
        <v>1.3912661715112247E-2</v>
      </c>
      <c r="N55" s="123">
        <v>1.9951818577555874E-2</v>
      </c>
      <c r="O55" s="123">
        <v>2.4299486425306573E-2</v>
      </c>
      <c r="P55" s="123">
        <v>1.4235215408893543E-2</v>
      </c>
      <c r="Q55" s="123">
        <v>3.1690197472177987E-2</v>
      </c>
      <c r="R55" s="123">
        <v>1.0314603453321575E-2</v>
      </c>
      <c r="S55" s="123">
        <v>6.4183523077856589E-2</v>
      </c>
      <c r="T55" s="123">
        <v>9.2614937629617616E-2</v>
      </c>
      <c r="U55" s="123">
        <v>1.3182593023902327E-2</v>
      </c>
      <c r="V55" s="123">
        <v>6.6135269145542524E-3</v>
      </c>
      <c r="W55" s="123">
        <v>1.8798349559481127E-3</v>
      </c>
      <c r="X55" s="123">
        <v>6.317716450156266E-2</v>
      </c>
      <c r="Y55" s="123">
        <v>4.0237378953671563E-2</v>
      </c>
      <c r="Z55" s="123">
        <v>6.7642811221116077E-3</v>
      </c>
      <c r="AA55" s="123">
        <v>0.27133852967079719</v>
      </c>
      <c r="AB55" s="126">
        <v>8.137313859838893E-3</v>
      </c>
      <c r="AC55" s="123">
        <v>1</v>
      </c>
      <c r="AD55" s="118"/>
      <c r="AE55" s="118"/>
      <c r="AF55" s="118"/>
    </row>
    <row r="56" spans="1:32" x14ac:dyDescent="0.3">
      <c r="A56" s="132">
        <v>41760</v>
      </c>
      <c r="B56" s="125">
        <v>2.2128359834036994E-3</v>
      </c>
      <c r="C56" s="123">
        <v>9.0168117182776626E-3</v>
      </c>
      <c r="D56" s="123">
        <v>9.2040183497120176E-3</v>
      </c>
      <c r="E56" s="123">
        <v>2.1342040569475567E-3</v>
      </c>
      <c r="F56" s="123">
        <v>4.9340120352334302E-2</v>
      </c>
      <c r="G56" s="123">
        <v>3.0963614520070678E-2</v>
      </c>
      <c r="H56" s="123">
        <v>2.3161913537451208E-2</v>
      </c>
      <c r="I56" s="123">
        <v>2.3819951569587536E-2</v>
      </c>
      <c r="J56" s="123">
        <v>4.0096414690053803E-2</v>
      </c>
      <c r="K56" s="123">
        <v>1.4188961286403255E-2</v>
      </c>
      <c r="L56" s="123">
        <v>0.10905039505672924</v>
      </c>
      <c r="M56" s="123">
        <v>1.41676620646006E-2</v>
      </c>
      <c r="N56" s="123">
        <v>2.0061500181366338E-2</v>
      </c>
      <c r="O56" s="123">
        <v>2.193285135931582E-2</v>
      </c>
      <c r="P56" s="123">
        <v>1.4173126921834429E-2</v>
      </c>
      <c r="Q56" s="123">
        <v>3.1927431683810244E-2</v>
      </c>
      <c r="R56" s="123">
        <v>8.2951710705502345E-3</v>
      </c>
      <c r="S56" s="123">
        <v>6.5352320822172086E-2</v>
      </c>
      <c r="T56" s="123">
        <v>9.8445110867759408E-2</v>
      </c>
      <c r="U56" s="123">
        <v>1.0892715196693898E-2</v>
      </c>
      <c r="V56" s="123">
        <v>6.2635841560738119E-3</v>
      </c>
      <c r="W56" s="123">
        <v>1.5775420533235458E-3</v>
      </c>
      <c r="X56" s="123">
        <v>6.2933594974376644E-2</v>
      </c>
      <c r="Y56" s="123">
        <v>4.2683000388208145E-2</v>
      </c>
      <c r="Z56" s="123">
        <v>5.9755426347920656E-3</v>
      </c>
      <c r="AA56" s="123">
        <v>0.27484589903777351</v>
      </c>
      <c r="AB56" s="126">
        <v>7.2837054663783263E-3</v>
      </c>
      <c r="AC56" s="123">
        <v>1</v>
      </c>
      <c r="AD56" s="118"/>
      <c r="AE56" s="118"/>
      <c r="AF56" s="118"/>
    </row>
    <row r="57" spans="1:32" x14ac:dyDescent="0.3">
      <c r="A57" s="132">
        <v>41791</v>
      </c>
      <c r="B57" s="125">
        <v>2.3338643915095784E-3</v>
      </c>
      <c r="C57" s="123">
        <v>8.9595152945700397E-3</v>
      </c>
      <c r="D57" s="123">
        <v>7.7571611175912252E-3</v>
      </c>
      <c r="E57" s="123">
        <v>2.0351201801680711E-3</v>
      </c>
      <c r="F57" s="123">
        <v>4.4780241093988198E-2</v>
      </c>
      <c r="G57" s="123">
        <v>2.993260454221305E-2</v>
      </c>
      <c r="H57" s="123">
        <v>1.9532607561622575E-2</v>
      </c>
      <c r="I57" s="123">
        <v>2.5365577287321188E-2</v>
      </c>
      <c r="J57" s="123">
        <v>3.8920817588176532E-2</v>
      </c>
      <c r="K57" s="123">
        <v>1.4542397694232011E-2</v>
      </c>
      <c r="L57" s="123">
        <v>0.11005439967302318</v>
      </c>
      <c r="M57" s="123">
        <v>1.3308829254558487E-2</v>
      </c>
      <c r="N57" s="123">
        <v>1.9276114663510129E-2</v>
      </c>
      <c r="O57" s="123">
        <v>2.2109730365416851E-2</v>
      </c>
      <c r="P57" s="123">
        <v>1.230925327078935E-2</v>
      </c>
      <c r="Q57" s="123">
        <v>2.8207633870862611E-2</v>
      </c>
      <c r="R57" s="123">
        <v>8.6897232663064299E-3</v>
      </c>
      <c r="S57" s="123">
        <v>6.5749931317117927E-2</v>
      </c>
      <c r="T57" s="123">
        <v>0.10654930614995073</v>
      </c>
      <c r="U57" s="123">
        <v>1.0505136535067594E-2</v>
      </c>
      <c r="V57" s="123">
        <v>6.3340559565004777E-3</v>
      </c>
      <c r="W57" s="123">
        <v>1.7976426237752015E-3</v>
      </c>
      <c r="X57" s="123">
        <v>6.3135790176371484E-2</v>
      </c>
      <c r="Y57" s="123">
        <v>4.0646495389582045E-2</v>
      </c>
      <c r="Z57" s="123">
        <v>5.7212657465929182E-3</v>
      </c>
      <c r="AA57" s="123">
        <v>0.28405872828623929</v>
      </c>
      <c r="AB57" s="126">
        <v>7.3860567029426444E-3</v>
      </c>
      <c r="AC57" s="123">
        <v>1</v>
      </c>
      <c r="AD57" s="118"/>
      <c r="AE57" s="118"/>
      <c r="AF57" s="118"/>
    </row>
    <row r="58" spans="1:32" x14ac:dyDescent="0.3">
      <c r="A58" s="132">
        <v>41821</v>
      </c>
      <c r="B58" s="125">
        <v>1.800997005845794E-3</v>
      </c>
      <c r="C58" s="123">
        <v>1.1098143264548605E-2</v>
      </c>
      <c r="D58" s="123">
        <v>9.5450880352884043E-3</v>
      </c>
      <c r="E58" s="123">
        <v>1.8413043789802289E-3</v>
      </c>
      <c r="F58" s="123">
        <v>5.4169691423268086E-2</v>
      </c>
      <c r="G58" s="123">
        <v>3.2646314894288743E-2</v>
      </c>
      <c r="H58" s="123">
        <v>2.008158087957811E-2</v>
      </c>
      <c r="I58" s="123">
        <v>2.3507175924087451E-2</v>
      </c>
      <c r="J58" s="123">
        <v>3.6340428093717028E-2</v>
      </c>
      <c r="K58" s="123">
        <v>1.4607462222300641E-2</v>
      </c>
      <c r="L58" s="123">
        <v>0.10912807866440512</v>
      </c>
      <c r="M58" s="123">
        <v>1.465300665523302E-2</v>
      </c>
      <c r="N58" s="123">
        <v>1.9172319577022916E-2</v>
      </c>
      <c r="O58" s="123">
        <v>2.1872829618942474E-2</v>
      </c>
      <c r="P58" s="123">
        <v>1.1979729123647122E-2</v>
      </c>
      <c r="Q58" s="123">
        <v>3.1662577018103925E-2</v>
      </c>
      <c r="R58" s="123">
        <v>7.8398268127829775E-3</v>
      </c>
      <c r="S58" s="123">
        <v>6.5359873297835727E-2</v>
      </c>
      <c r="T58" s="123">
        <v>0.10448201809885722</v>
      </c>
      <c r="U58" s="123">
        <v>1.3152585447883407E-2</v>
      </c>
      <c r="V58" s="123">
        <v>7.0353294126816015E-3</v>
      </c>
      <c r="W58" s="123">
        <v>1.5204706811319871E-3</v>
      </c>
      <c r="X58" s="123">
        <v>5.9047988413120839E-2</v>
      </c>
      <c r="Y58" s="123">
        <v>4.2000230999770939E-2</v>
      </c>
      <c r="Z58" s="123">
        <v>6.6093471700409802E-3</v>
      </c>
      <c r="AA58" s="123">
        <v>0.27228858712232612</v>
      </c>
      <c r="AB58" s="126">
        <v>6.5570157643106879E-3</v>
      </c>
      <c r="AC58" s="123">
        <v>1</v>
      </c>
      <c r="AD58" s="118"/>
      <c r="AE58" s="118"/>
      <c r="AF58" s="118"/>
    </row>
    <row r="59" spans="1:32" x14ac:dyDescent="0.3">
      <c r="A59" s="132">
        <v>41852</v>
      </c>
      <c r="B59" s="125">
        <v>1.8977872762602219E-3</v>
      </c>
      <c r="C59" s="123">
        <v>1.0008673483386596E-2</v>
      </c>
      <c r="D59" s="123">
        <v>9.3401736025604375E-3</v>
      </c>
      <c r="E59" s="123">
        <v>1.950989884283125E-3</v>
      </c>
      <c r="F59" s="123">
        <v>5.3938450948234636E-2</v>
      </c>
      <c r="G59" s="123">
        <v>3.4128201996176527E-2</v>
      </c>
      <c r="H59" s="123">
        <v>2.0907983824017758E-2</v>
      </c>
      <c r="I59" s="123">
        <v>2.5297724124147564E-2</v>
      </c>
      <c r="J59" s="123">
        <v>3.7497284856208297E-2</v>
      </c>
      <c r="K59" s="123">
        <v>1.4015600493457668E-2</v>
      </c>
      <c r="L59" s="123">
        <v>0.10637934106096684</v>
      </c>
      <c r="M59" s="123">
        <v>1.3040658360979855E-2</v>
      </c>
      <c r="N59" s="123">
        <v>1.9066582842176435E-2</v>
      </c>
      <c r="O59" s="123">
        <v>2.1193997376358537E-2</v>
      </c>
      <c r="P59" s="123">
        <v>1.2683668286825557E-2</v>
      </c>
      <c r="Q59" s="123">
        <v>3.1116394683164669E-2</v>
      </c>
      <c r="R59" s="123">
        <v>7.9024874697593041E-3</v>
      </c>
      <c r="S59" s="123">
        <v>6.4273752803454362E-2</v>
      </c>
      <c r="T59" s="123">
        <v>0.10363469562807445</v>
      </c>
      <c r="U59" s="123">
        <v>1.2354855515006872E-2</v>
      </c>
      <c r="V59" s="123">
        <v>6.4618776823711886E-3</v>
      </c>
      <c r="W59" s="123">
        <v>1.4164245205851196E-3</v>
      </c>
      <c r="X59" s="123">
        <v>6.2124570851420431E-2</v>
      </c>
      <c r="Y59" s="123">
        <v>3.9626770146869848E-2</v>
      </c>
      <c r="Z59" s="123">
        <v>6.1500869259469796E-3</v>
      </c>
      <c r="AA59" s="123">
        <v>0.27622588984220842</v>
      </c>
      <c r="AB59" s="126">
        <v>7.3650755150982674E-3</v>
      </c>
      <c r="AC59" s="123">
        <v>1</v>
      </c>
      <c r="AD59" s="118"/>
      <c r="AE59" s="118"/>
      <c r="AF59" s="118"/>
    </row>
    <row r="60" spans="1:32" x14ac:dyDescent="0.3">
      <c r="A60" s="132">
        <v>41883</v>
      </c>
      <c r="B60" s="125">
        <v>1.7855203721414048E-3</v>
      </c>
      <c r="C60" s="123">
        <v>9.4643310511423034E-3</v>
      </c>
      <c r="D60" s="123">
        <v>8.006334970533659E-3</v>
      </c>
      <c r="E60" s="123">
        <v>1.9243063702212054E-3</v>
      </c>
      <c r="F60" s="123">
        <v>5.2619037301202917E-2</v>
      </c>
      <c r="G60" s="123">
        <v>3.2898207654417033E-2</v>
      </c>
      <c r="H60" s="123">
        <v>2.307630613385404E-2</v>
      </c>
      <c r="I60" s="123">
        <v>2.4306379975475599E-2</v>
      </c>
      <c r="J60" s="123">
        <v>3.7047490812775932E-2</v>
      </c>
      <c r="K60" s="123">
        <v>1.399872811288046E-2</v>
      </c>
      <c r="L60" s="123">
        <v>0.10575190173891247</v>
      </c>
      <c r="M60" s="123">
        <v>1.3634769700034428E-2</v>
      </c>
      <c r="N60" s="123">
        <v>1.7350101779759888E-2</v>
      </c>
      <c r="O60" s="123">
        <v>2.1851462984698294E-2</v>
      </c>
      <c r="P60" s="123">
        <v>1.2808252067992472E-2</v>
      </c>
      <c r="Q60" s="123">
        <v>3.2912686169776904E-2</v>
      </c>
      <c r="R60" s="123">
        <v>7.5628199779709431E-3</v>
      </c>
      <c r="S60" s="123">
        <v>6.3503931431153446E-2</v>
      </c>
      <c r="T60" s="123">
        <v>0.10402451794466844</v>
      </c>
      <c r="U60" s="123">
        <v>1.2096104728930187E-2</v>
      </c>
      <c r="V60" s="123">
        <v>5.7138135717734653E-3</v>
      </c>
      <c r="W60" s="123">
        <v>1.4488807132879034E-3</v>
      </c>
      <c r="X60" s="123">
        <v>6.3149960634336574E-2</v>
      </c>
      <c r="Y60" s="123">
        <v>4.1119231873577217E-2</v>
      </c>
      <c r="Z60" s="123">
        <v>6.1636149150435301E-3</v>
      </c>
      <c r="AA60" s="123">
        <v>0.27940329752797977</v>
      </c>
      <c r="AB60" s="126">
        <v>6.3780094854594769E-3</v>
      </c>
      <c r="AC60" s="123">
        <v>1</v>
      </c>
      <c r="AD60" s="118"/>
      <c r="AE60" s="118"/>
      <c r="AF60" s="118"/>
    </row>
    <row r="61" spans="1:32" x14ac:dyDescent="0.3">
      <c r="A61" s="132">
        <v>41913</v>
      </c>
      <c r="B61" s="125">
        <v>1.7078228894131116E-3</v>
      </c>
      <c r="C61" s="123">
        <v>9.8921425240626037E-3</v>
      </c>
      <c r="D61" s="123">
        <v>9.0670890041712939E-3</v>
      </c>
      <c r="E61" s="123">
        <v>1.6953917302846007E-3</v>
      </c>
      <c r="F61" s="123">
        <v>5.245958443959927E-2</v>
      </c>
      <c r="G61" s="123">
        <v>3.0799394123437251E-2</v>
      </c>
      <c r="H61" s="123">
        <v>2.41270645929989E-2</v>
      </c>
      <c r="I61" s="123">
        <v>2.4707001012797238E-2</v>
      </c>
      <c r="J61" s="123">
        <v>3.4947569454624551E-2</v>
      </c>
      <c r="K61" s="123">
        <v>1.3679875481907602E-2</v>
      </c>
      <c r="L61" s="123">
        <v>0.10801713344512655</v>
      </c>
      <c r="M61" s="123">
        <v>1.2020037280173116E-2</v>
      </c>
      <c r="N61" s="123">
        <v>1.6540365391508039E-2</v>
      </c>
      <c r="O61" s="123">
        <v>2.0237016672719665E-2</v>
      </c>
      <c r="P61" s="123">
        <v>1.2248871257043154E-2</v>
      </c>
      <c r="Q61" s="123">
        <v>3.2747063315245267E-2</v>
      </c>
      <c r="R61" s="123">
        <v>7.3511262562417599E-3</v>
      </c>
      <c r="S61" s="123">
        <v>6.3504780557222834E-2</v>
      </c>
      <c r="T61" s="123">
        <v>0.10935389323783326</v>
      </c>
      <c r="U61" s="123">
        <v>1.1189454534563836E-2</v>
      </c>
      <c r="V61" s="123">
        <v>5.4249367646508322E-3</v>
      </c>
      <c r="W61" s="123">
        <v>1.3926726961681524E-3</v>
      </c>
      <c r="X61" s="123">
        <v>6.2926250782824433E-2</v>
      </c>
      <c r="Y61" s="123">
        <v>4.2276410205209718E-2</v>
      </c>
      <c r="Z61" s="123">
        <v>6.3625536263067304E-3</v>
      </c>
      <c r="AA61" s="123">
        <v>0.27789786751681816</v>
      </c>
      <c r="AB61" s="126">
        <v>7.4266312070480345E-3</v>
      </c>
      <c r="AC61" s="123">
        <v>1</v>
      </c>
      <c r="AD61" s="118"/>
      <c r="AE61" s="118"/>
      <c r="AF61" s="118"/>
    </row>
    <row r="62" spans="1:32" x14ac:dyDescent="0.3">
      <c r="A62" s="132">
        <v>41944</v>
      </c>
      <c r="B62" s="125">
        <v>1.9006653298243542E-3</v>
      </c>
      <c r="C62" s="123">
        <v>1.1184263753542664E-2</v>
      </c>
      <c r="D62" s="123">
        <v>8.8763551527138353E-3</v>
      </c>
      <c r="E62" s="123">
        <v>1.7496404395437538E-3</v>
      </c>
      <c r="F62" s="123">
        <v>5.720271371316648E-2</v>
      </c>
      <c r="G62" s="123">
        <v>3.3180816337305012E-2</v>
      </c>
      <c r="H62" s="123">
        <v>2.2007871796560517E-2</v>
      </c>
      <c r="I62" s="123">
        <v>2.5256121681414341E-2</v>
      </c>
      <c r="J62" s="123">
        <v>3.6118147845871834E-2</v>
      </c>
      <c r="K62" s="123">
        <v>1.47717081874699E-2</v>
      </c>
      <c r="L62" s="123">
        <v>0.10644999075131464</v>
      </c>
      <c r="M62" s="123">
        <v>1.3567921649828217E-2</v>
      </c>
      <c r="N62" s="123">
        <v>1.687799423856327E-2</v>
      </c>
      <c r="O62" s="123">
        <v>2.25545672444043E-2</v>
      </c>
      <c r="P62" s="123">
        <v>1.283999539349279E-2</v>
      </c>
      <c r="Q62" s="123">
        <v>3.4615971671224391E-2</v>
      </c>
      <c r="R62" s="123">
        <v>8.6096597436655202E-3</v>
      </c>
      <c r="S62" s="123">
        <v>6.1820090619140719E-2</v>
      </c>
      <c r="T62" s="123">
        <v>0.10806444087472855</v>
      </c>
      <c r="U62" s="123">
        <v>1.2987681205397712E-2</v>
      </c>
      <c r="V62" s="123">
        <v>6.1841248760883365E-3</v>
      </c>
      <c r="W62" s="123">
        <v>1.4197657894093137E-3</v>
      </c>
      <c r="X62" s="123">
        <v>6.3911986336845569E-2</v>
      </c>
      <c r="Y62" s="123">
        <v>3.9797131962660576E-2</v>
      </c>
      <c r="Z62" s="123">
        <v>6.4167911053275781E-3</v>
      </c>
      <c r="AA62" s="123">
        <v>0.26372889145706452</v>
      </c>
      <c r="AB62" s="126">
        <v>7.9046908434312717E-3</v>
      </c>
      <c r="AC62" s="123">
        <v>1</v>
      </c>
      <c r="AD62" s="118"/>
      <c r="AE62" s="118"/>
      <c r="AF62" s="118"/>
    </row>
    <row r="63" spans="1:32" ht="13.5" thickBot="1" x14ac:dyDescent="0.35">
      <c r="A63" s="133">
        <v>41974</v>
      </c>
      <c r="B63" s="128">
        <v>2.2332810049613227E-3</v>
      </c>
      <c r="C63" s="129">
        <v>1.1302343769213716E-2</v>
      </c>
      <c r="D63" s="129">
        <v>9.823149059919668E-3</v>
      </c>
      <c r="E63" s="129">
        <v>2.0056788208418427E-3</v>
      </c>
      <c r="F63" s="129">
        <v>5.7660032175559914E-2</v>
      </c>
      <c r="G63" s="129">
        <v>3.2261925017555579E-2</v>
      </c>
      <c r="H63" s="129">
        <v>2.4443362344578747E-2</v>
      </c>
      <c r="I63" s="129">
        <v>2.6751716891241159E-2</v>
      </c>
      <c r="J63" s="129">
        <v>3.5411514765671163E-2</v>
      </c>
      <c r="K63" s="129">
        <v>1.6374576369111327E-2</v>
      </c>
      <c r="L63" s="129">
        <v>0.1089656992445408</v>
      </c>
      <c r="M63" s="129">
        <v>1.2546075078496621E-2</v>
      </c>
      <c r="N63" s="129">
        <v>1.5588087596664135E-2</v>
      </c>
      <c r="O63" s="129">
        <v>2.1564291236430951E-2</v>
      </c>
      <c r="P63" s="129">
        <v>1.5392812388009731E-2</v>
      </c>
      <c r="Q63" s="129">
        <v>3.4877122529714089E-2</v>
      </c>
      <c r="R63" s="129">
        <v>7.8670652002053674E-3</v>
      </c>
      <c r="S63" s="129">
        <v>5.7332653468578583E-2</v>
      </c>
      <c r="T63" s="129">
        <v>0.10752161576855278</v>
      </c>
      <c r="U63" s="129">
        <v>1.2059184375415463E-2</v>
      </c>
      <c r="V63" s="129">
        <v>5.5684783250009957E-3</v>
      </c>
      <c r="W63" s="129">
        <v>1.6385677091917839E-3</v>
      </c>
      <c r="X63" s="129">
        <v>6.3431165853842605E-2</v>
      </c>
      <c r="Y63" s="129">
        <v>3.7329288645858105E-2</v>
      </c>
      <c r="Z63" s="129">
        <v>6.3973233613591517E-3</v>
      </c>
      <c r="AA63" s="129">
        <v>0.26702310478314889</v>
      </c>
      <c r="AB63" s="130">
        <v>6.6298842163353437E-3</v>
      </c>
      <c r="AC63" s="123">
        <v>1</v>
      </c>
      <c r="AD63" s="118"/>
      <c r="AE63" s="118"/>
      <c r="AF63" s="118"/>
    </row>
    <row r="64" spans="1:32" x14ac:dyDescent="0.3">
      <c r="A64" s="132">
        <v>42005</v>
      </c>
      <c r="B64" s="120">
        <f>'Ufs mensal'!B64/'Ufs mensal'!$AC$64</f>
        <v>2.464977912476584E-3</v>
      </c>
      <c r="C64" s="121">
        <f>'Ufs mensal'!C64/'Ufs mensal'!$AC$64</f>
        <v>1.0500168165961832E-2</v>
      </c>
      <c r="D64" s="121">
        <f>'Ufs mensal'!D64/'Ufs mensal'!$AC$64</f>
        <v>1.0314526121469799E-2</v>
      </c>
      <c r="E64" s="121">
        <f>'Ufs mensal'!E64/'Ufs mensal'!$AC$64</f>
        <v>1.8662515268377425E-3</v>
      </c>
      <c r="F64" s="121">
        <f>'Ufs mensal'!F64/'Ufs mensal'!$AC$64</f>
        <v>5.4779733258556507E-2</v>
      </c>
      <c r="G64" s="121">
        <f>'Ufs mensal'!G64/'Ufs mensal'!$AC$64</f>
        <v>3.6069129380183994E-2</v>
      </c>
      <c r="H64" s="121">
        <f>'Ufs mensal'!H64/'Ufs mensal'!$AC$64</f>
        <v>1.8292091675294497E-2</v>
      </c>
      <c r="I64" s="121">
        <f>'Ufs mensal'!I64/'Ufs mensal'!$AC$64</f>
        <v>2.3566224818709531E-2</v>
      </c>
      <c r="J64" s="121">
        <f>'Ufs mensal'!J64/'Ufs mensal'!$AC$64</f>
        <v>4.1928655735264719E-2</v>
      </c>
      <c r="K64" s="121">
        <f>'Ufs mensal'!K64/'Ufs mensal'!$AC$64</f>
        <v>1.4715202528797633E-2</v>
      </c>
      <c r="L64" s="121">
        <f>'Ufs mensal'!L64/'Ufs mensal'!$AC$64</f>
        <v>0.11572391196876075</v>
      </c>
      <c r="M64" s="121">
        <f>'Ufs mensal'!M64/'Ufs mensal'!$AC$64</f>
        <v>1.3802499972752492E-2</v>
      </c>
      <c r="N64" s="121">
        <f>'Ufs mensal'!N64/'Ufs mensal'!$AC$64</f>
        <v>1.9856263853400408E-2</v>
      </c>
      <c r="O64" s="121">
        <f>'Ufs mensal'!O64/'Ufs mensal'!$AC$64</f>
        <v>2.3500804180910856E-2</v>
      </c>
      <c r="P64" s="121">
        <f>'Ufs mensal'!P64/'Ufs mensal'!$AC$64</f>
        <v>1.4538554267832154E-2</v>
      </c>
      <c r="Q64" s="121">
        <f>'Ufs mensal'!Q64/'Ufs mensal'!$AC$64</f>
        <v>3.4932558805741122E-2</v>
      </c>
      <c r="R64" s="121">
        <f>'Ufs mensal'!R64/'Ufs mensal'!$AC$64</f>
        <v>9.0581444617585712E-3</v>
      </c>
      <c r="S64" s="121">
        <f>'Ufs mensal'!S64/'Ufs mensal'!$AC$64</f>
        <v>6.4172656670340847E-2</v>
      </c>
      <c r="T64" s="121">
        <f>'Ufs mensal'!T64/'Ufs mensal'!$AC$64</f>
        <v>9.5372980970185678E-2</v>
      </c>
      <c r="U64" s="121">
        <f>'Ufs mensal'!U64/'Ufs mensal'!$AC$64</f>
        <v>1.4171159674688611E-2</v>
      </c>
      <c r="V64" s="121">
        <f>'Ufs mensal'!V64/'Ufs mensal'!$AC$64</f>
        <v>7.3904136904726116E-3</v>
      </c>
      <c r="W64" s="121">
        <f>'Ufs mensal'!W64/'Ufs mensal'!$AC$64</f>
        <v>1.9910585388823935E-3</v>
      </c>
      <c r="X64" s="121">
        <f>'Ufs mensal'!X64/'Ufs mensal'!$AC$64</f>
        <v>5.8845557652486703E-2</v>
      </c>
      <c r="Y64" s="121">
        <f>'Ufs mensal'!Y64/'Ufs mensal'!$AC$64</f>
        <v>3.8210535594153515E-2</v>
      </c>
      <c r="Z64" s="121">
        <f>'Ufs mensal'!Z64/'Ufs mensal'!$AC$64</f>
        <v>6.4306179690957971E-3</v>
      </c>
      <c r="AA64" s="121">
        <f>'Ufs mensal'!AA64/'Ufs mensal'!$AC$64</f>
        <v>0.26026688314346036</v>
      </c>
      <c r="AB64" s="122">
        <f>'Ufs mensal'!AB64/'Ufs mensal'!$AC$64</f>
        <v>7.2384374615242853E-3</v>
      </c>
      <c r="AC64" s="123">
        <f>'Ufs mensal'!AC64/'Ufs mensal'!$AC$64</f>
        <v>1</v>
      </c>
      <c r="AD64" s="118"/>
      <c r="AE64" s="118"/>
      <c r="AF64" s="118"/>
    </row>
    <row r="65" spans="1:32" x14ac:dyDescent="0.3">
      <c r="A65" s="132">
        <v>42036</v>
      </c>
      <c r="B65" s="125">
        <f>'Ufs mensal'!B65/'Ufs mensal'!$AC$65</f>
        <v>1.8425405540102892E-3</v>
      </c>
      <c r="C65" s="123">
        <f>'Ufs mensal'!C65/'Ufs mensal'!$AC$65</f>
        <v>1.0326057890441463E-2</v>
      </c>
      <c r="D65" s="123">
        <f>'Ufs mensal'!D65/'Ufs mensal'!$AC$65</f>
        <v>9.2553032334224961E-3</v>
      </c>
      <c r="E65" s="123">
        <f>'Ufs mensal'!E65/'Ufs mensal'!$AC$65</f>
        <v>1.8142044319621722E-3</v>
      </c>
      <c r="F65" s="123">
        <f>'Ufs mensal'!F65/'Ufs mensal'!$AC$65</f>
        <v>5.1171811953846826E-2</v>
      </c>
      <c r="G65" s="123">
        <f>'Ufs mensal'!G65/'Ufs mensal'!$AC$65</f>
        <v>3.2802114582495163E-2</v>
      </c>
      <c r="H65" s="123">
        <f>'Ufs mensal'!H65/'Ufs mensal'!$AC$65</f>
        <v>2.2857313596460992E-2</v>
      </c>
      <c r="I65" s="123">
        <f>'Ufs mensal'!I65/'Ufs mensal'!$AC$65</f>
        <v>2.2897898373157425E-2</v>
      </c>
      <c r="J65" s="123">
        <f>'Ufs mensal'!J65/'Ufs mensal'!$AC$65</f>
        <v>4.063391865734247E-2</v>
      </c>
      <c r="K65" s="123">
        <f>'Ufs mensal'!K65/'Ufs mensal'!$AC$65</f>
        <v>1.3142789139155703E-2</v>
      </c>
      <c r="L65" s="123">
        <f>'Ufs mensal'!L65/'Ufs mensal'!$AC$65</f>
        <v>0.1086179440723216</v>
      </c>
      <c r="M65" s="123">
        <f>'Ufs mensal'!M65/'Ufs mensal'!$AC$65</f>
        <v>1.4078397011755235E-2</v>
      </c>
      <c r="N65" s="123">
        <f>'Ufs mensal'!N65/'Ufs mensal'!$AC$65</f>
        <v>2.1539702703952605E-2</v>
      </c>
      <c r="O65" s="123">
        <f>'Ufs mensal'!O65/'Ufs mensal'!$AC$65</f>
        <v>2.3092681150568398E-2</v>
      </c>
      <c r="P65" s="123">
        <f>'Ufs mensal'!P65/'Ufs mensal'!$AC$65</f>
        <v>1.319893538357104E-2</v>
      </c>
      <c r="Q65" s="123">
        <f>'Ufs mensal'!Q65/'Ufs mensal'!$AC$65</f>
        <v>3.2057584078332646E-2</v>
      </c>
      <c r="R65" s="123">
        <f>'Ufs mensal'!R65/'Ufs mensal'!$AC$65</f>
        <v>8.4645764978468017E-3</v>
      </c>
      <c r="S65" s="123">
        <f>'Ufs mensal'!S65/'Ufs mensal'!$AC$65</f>
        <v>7.0004224467773796E-2</v>
      </c>
      <c r="T65" s="123">
        <f>'Ufs mensal'!T65/'Ufs mensal'!$AC$65</f>
        <v>8.8351808002624779E-2</v>
      </c>
      <c r="U65" s="123">
        <f>'Ufs mensal'!U65/'Ufs mensal'!$AC$65</f>
        <v>1.286623529648208E-2</v>
      </c>
      <c r="V65" s="123">
        <f>'Ufs mensal'!V65/'Ufs mensal'!$AC$65</f>
        <v>7.0959446999528351E-3</v>
      </c>
      <c r="W65" s="123">
        <f>'Ufs mensal'!W65/'Ufs mensal'!$AC$65</f>
        <v>1.6210075305568515E-3</v>
      </c>
      <c r="X65" s="123">
        <f>'Ufs mensal'!X65/'Ufs mensal'!$AC$65</f>
        <v>5.5342055180559499E-2</v>
      </c>
      <c r="Y65" s="123">
        <f>'Ufs mensal'!Y65/'Ufs mensal'!$AC$65</f>
        <v>4.2587950930994094E-2</v>
      </c>
      <c r="Z65" s="123">
        <f>'Ufs mensal'!Z65/'Ufs mensal'!$AC$65</f>
        <v>6.3862930072106474E-3</v>
      </c>
      <c r="AA65" s="123">
        <f>'Ufs mensal'!AA65/'Ufs mensal'!$AC$65</f>
        <v>0.27944406156192869</v>
      </c>
      <c r="AB65" s="126">
        <f>'Ufs mensal'!AB65/'Ufs mensal'!$AC$65</f>
        <v>8.506646011273402E-3</v>
      </c>
      <c r="AC65" s="123">
        <f>'Ufs mensal'!AC65/'Ufs mensal'!$AC$65</f>
        <v>1</v>
      </c>
      <c r="AD65" s="118"/>
      <c r="AE65" s="118"/>
      <c r="AF65" s="118"/>
    </row>
    <row r="66" spans="1:32" x14ac:dyDescent="0.3">
      <c r="A66" s="132">
        <v>42064</v>
      </c>
      <c r="B66" s="125">
        <f>'Ufs mensal'!B66/'Ufs mensal'!$AC$66</f>
        <v>1.5446864087055342E-3</v>
      </c>
      <c r="C66" s="123">
        <f>'Ufs mensal'!C66/'Ufs mensal'!$AC$66</f>
        <v>9.7253649533400426E-3</v>
      </c>
      <c r="D66" s="123">
        <f>'Ufs mensal'!D66/'Ufs mensal'!$AC$66</f>
        <v>9.8388544734676914E-3</v>
      </c>
      <c r="E66" s="123">
        <f>'Ufs mensal'!E66/'Ufs mensal'!$AC$66</f>
        <v>1.9157247999224446E-3</v>
      </c>
      <c r="F66" s="123">
        <f>'Ufs mensal'!F66/'Ufs mensal'!$AC$66</f>
        <v>5.0956659087228989E-2</v>
      </c>
      <c r="G66" s="123">
        <f>'Ufs mensal'!G66/'Ufs mensal'!$AC$66</f>
        <v>2.8490885585637421E-2</v>
      </c>
      <c r="H66" s="123">
        <f>'Ufs mensal'!H66/'Ufs mensal'!$AC$66</f>
        <v>2.2181763130117192E-2</v>
      </c>
      <c r="I66" s="123">
        <f>'Ufs mensal'!I66/'Ufs mensal'!$AC$66</f>
        <v>2.3786163341309941E-2</v>
      </c>
      <c r="J66" s="123">
        <f>'Ufs mensal'!J66/'Ufs mensal'!$AC$66</f>
        <v>3.8769713108496175E-2</v>
      </c>
      <c r="K66" s="123">
        <f>'Ufs mensal'!K66/'Ufs mensal'!$AC$66</f>
        <v>1.3847362855936081E-2</v>
      </c>
      <c r="L66" s="123">
        <f>'Ufs mensal'!L66/'Ufs mensal'!$AC$66</f>
        <v>0.10976031700684757</v>
      </c>
      <c r="M66" s="123">
        <f>'Ufs mensal'!M66/'Ufs mensal'!$AC$66</f>
        <v>1.3425542303113533E-2</v>
      </c>
      <c r="N66" s="123">
        <f>'Ufs mensal'!N66/'Ufs mensal'!$AC$66</f>
        <v>2.0229056753016752E-2</v>
      </c>
      <c r="O66" s="123">
        <f>'Ufs mensal'!O66/'Ufs mensal'!$AC$66</f>
        <v>2.1420995687369562E-2</v>
      </c>
      <c r="P66" s="123">
        <f>'Ufs mensal'!P66/'Ufs mensal'!$AC$66</f>
        <v>1.3029388162525343E-2</v>
      </c>
      <c r="Q66" s="123">
        <f>'Ufs mensal'!Q66/'Ufs mensal'!$AC$66</f>
        <v>3.1560938699823154E-2</v>
      </c>
      <c r="R66" s="123">
        <f>'Ufs mensal'!R66/'Ufs mensal'!$AC$66</f>
        <v>7.9646455834984538E-3</v>
      </c>
      <c r="S66" s="123">
        <f>'Ufs mensal'!S66/'Ufs mensal'!$AC$66</f>
        <v>6.8391030559008373E-2</v>
      </c>
      <c r="T66" s="123">
        <f>'Ufs mensal'!T66/'Ufs mensal'!$AC$66</f>
        <v>0.1008681175201418</v>
      </c>
      <c r="U66" s="123">
        <f>'Ufs mensal'!U66/'Ufs mensal'!$AC$66</f>
        <v>1.1484901086382763E-2</v>
      </c>
      <c r="V66" s="123">
        <f>'Ufs mensal'!V66/'Ufs mensal'!$AC$66</f>
        <v>6.6496307537641363E-3</v>
      </c>
      <c r="W66" s="123">
        <f>'Ufs mensal'!W66/'Ufs mensal'!$AC$66</f>
        <v>1.5475131090881846E-3</v>
      </c>
      <c r="X66" s="123">
        <f>'Ufs mensal'!X66/'Ufs mensal'!$AC$66</f>
        <v>6.2030476751682745E-2</v>
      </c>
      <c r="Y66" s="123">
        <f>'Ufs mensal'!Y66/'Ufs mensal'!$AC$66</f>
        <v>4.1326662781939826E-2</v>
      </c>
      <c r="Z66" s="123">
        <f>'Ufs mensal'!Z66/'Ufs mensal'!$AC$66</f>
        <v>6.0742722742122938E-3</v>
      </c>
      <c r="AA66" s="123">
        <f>'Ufs mensal'!AA66/'Ufs mensal'!$AC$66</f>
        <v>0.2752771082093961</v>
      </c>
      <c r="AB66" s="126">
        <f>'Ufs mensal'!AB66/'Ufs mensal'!$AC$66</f>
        <v>7.9022250140277309E-3</v>
      </c>
      <c r="AC66" s="123">
        <f>'Ufs mensal'!AC66/'Ufs mensal'!$AC$66</f>
        <v>1</v>
      </c>
      <c r="AD66" s="118"/>
      <c r="AE66" s="118"/>
      <c r="AF66" s="118"/>
    </row>
    <row r="67" spans="1:32" x14ac:dyDescent="0.3">
      <c r="A67" s="132">
        <v>42095</v>
      </c>
      <c r="B67" s="125">
        <f>'Ufs mensal'!B67/'Ufs mensal'!$AC$67</f>
        <v>2.9414852271943907E-3</v>
      </c>
      <c r="C67" s="123">
        <f>'Ufs mensal'!C67/'Ufs mensal'!$AC$67</f>
        <v>1.0273000492294843E-2</v>
      </c>
      <c r="D67" s="123">
        <f>'Ufs mensal'!D67/'Ufs mensal'!$AC$67</f>
        <v>1.041027972318239E-2</v>
      </c>
      <c r="E67" s="123">
        <f>'Ufs mensal'!E67/'Ufs mensal'!$AC$67</f>
        <v>2.2085283864833574E-3</v>
      </c>
      <c r="F67" s="123">
        <f>'Ufs mensal'!F67/'Ufs mensal'!$AC$67</f>
        <v>5.0437657865124323E-2</v>
      </c>
      <c r="G67" s="123">
        <f>'Ufs mensal'!G67/'Ufs mensal'!$AC$67</f>
        <v>3.0842759988074689E-2</v>
      </c>
      <c r="H67" s="123">
        <f>'Ufs mensal'!H67/'Ufs mensal'!$AC$67</f>
        <v>3.0415943316861982E-2</v>
      </c>
      <c r="I67" s="123">
        <f>'Ufs mensal'!I67/'Ufs mensal'!$AC$67</f>
        <v>2.3326109089118304E-2</v>
      </c>
      <c r="J67" s="123">
        <f>'Ufs mensal'!J67/'Ufs mensal'!$AC$67</f>
        <v>3.7091349382164927E-2</v>
      </c>
      <c r="K67" s="123">
        <f>'Ufs mensal'!K67/'Ufs mensal'!$AC$67</f>
        <v>1.5149280647496649E-2</v>
      </c>
      <c r="L67" s="123">
        <f>'Ufs mensal'!L67/'Ufs mensal'!$AC$67</f>
        <v>0.10328092866112147</v>
      </c>
      <c r="M67" s="123">
        <f>'Ufs mensal'!M67/'Ufs mensal'!$AC$67</f>
        <v>1.3466045226098032E-2</v>
      </c>
      <c r="N67" s="123">
        <f>'Ufs mensal'!N67/'Ufs mensal'!$AC$67</f>
        <v>1.8134581088945782E-2</v>
      </c>
      <c r="O67" s="123">
        <f>'Ufs mensal'!O67/'Ufs mensal'!$AC$67</f>
        <v>2.1593665179475689E-2</v>
      </c>
      <c r="P67" s="123">
        <f>'Ufs mensal'!P67/'Ufs mensal'!$AC$67</f>
        <v>1.3285096612054834E-2</v>
      </c>
      <c r="Q67" s="123">
        <f>'Ufs mensal'!Q67/'Ufs mensal'!$AC$67</f>
        <v>3.1335709215126073E-2</v>
      </c>
      <c r="R67" s="123">
        <f>'Ufs mensal'!R67/'Ufs mensal'!$AC$67</f>
        <v>1.1648775465760703E-2</v>
      </c>
      <c r="S67" s="123">
        <f>'Ufs mensal'!S67/'Ufs mensal'!$AC$67</f>
        <v>6.7326874187625022E-2</v>
      </c>
      <c r="T67" s="123">
        <f>'Ufs mensal'!T67/'Ufs mensal'!$AC$67</f>
        <v>9.9942568314115188E-2</v>
      </c>
      <c r="U67" s="123">
        <f>'Ufs mensal'!U67/'Ufs mensal'!$AC$67</f>
        <v>1.3674970801471136E-2</v>
      </c>
      <c r="V67" s="123">
        <f>'Ufs mensal'!V67/'Ufs mensal'!$AC$67</f>
        <v>6.5510528263486622E-3</v>
      </c>
      <c r="W67" s="123">
        <f>'Ufs mensal'!W67/'Ufs mensal'!$AC$67</f>
        <v>1.6995578819061167E-3</v>
      </c>
      <c r="X67" s="123">
        <f>'Ufs mensal'!X67/'Ufs mensal'!$AC$67</f>
        <v>6.4659667473450116E-2</v>
      </c>
      <c r="Y67" s="123">
        <f>'Ufs mensal'!Y67/'Ufs mensal'!$AC$67</f>
        <v>4.1069352690877546E-2</v>
      </c>
      <c r="Z67" s="123">
        <f>'Ufs mensal'!Z67/'Ufs mensal'!$AC$67</f>
        <v>7.3243514673062811E-3</v>
      </c>
      <c r="AA67" s="123">
        <f>'Ufs mensal'!AA67/'Ufs mensal'!$AC$67</f>
        <v>0.26413501682449009</v>
      </c>
      <c r="AB67" s="126">
        <f>'Ufs mensal'!AB67/'Ufs mensal'!$AC$67</f>
        <v>7.7753919658314352E-3</v>
      </c>
      <c r="AC67" s="123">
        <f>'Ufs mensal'!AC67/'Ufs mensal'!$AC$67</f>
        <v>1</v>
      </c>
      <c r="AD67" s="118"/>
      <c r="AE67" s="118"/>
      <c r="AF67" s="118"/>
    </row>
    <row r="68" spans="1:32" x14ac:dyDescent="0.3">
      <c r="A68" s="132">
        <v>42125</v>
      </c>
      <c r="B68" s="125">
        <f>'Ufs mensal'!B68/'Ufs mensal'!$AC$68</f>
        <v>2.3693495160036003E-3</v>
      </c>
      <c r="C68" s="123">
        <f>'Ufs mensal'!C68/'Ufs mensal'!$AC$68</f>
        <v>1.0701874250866238E-2</v>
      </c>
      <c r="D68" s="123">
        <f>'Ufs mensal'!D68/'Ufs mensal'!$AC$68</f>
        <v>9.2393127866533739E-3</v>
      </c>
      <c r="E68" s="123">
        <f>'Ufs mensal'!E68/'Ufs mensal'!$AC$68</f>
        <v>1.8765167507074694E-3</v>
      </c>
      <c r="F68" s="123">
        <f>'Ufs mensal'!F68/'Ufs mensal'!$AC$68</f>
        <v>5.054235673654639E-2</v>
      </c>
      <c r="G68" s="123">
        <f>'Ufs mensal'!G68/'Ufs mensal'!$AC$68</f>
        <v>3.2921277938230353E-2</v>
      </c>
      <c r="H68" s="123">
        <f>'Ufs mensal'!H68/'Ufs mensal'!$AC$68</f>
        <v>2.1718076660384607E-2</v>
      </c>
      <c r="I68" s="123">
        <f>'Ufs mensal'!I68/'Ufs mensal'!$AC$68</f>
        <v>2.4676818599371396E-2</v>
      </c>
      <c r="J68" s="123">
        <f>'Ufs mensal'!J68/'Ufs mensal'!$AC$68</f>
        <v>3.6786808265642922E-2</v>
      </c>
      <c r="K68" s="123">
        <f>'Ufs mensal'!K68/'Ufs mensal'!$AC$68</f>
        <v>1.5051905448500057E-2</v>
      </c>
      <c r="L68" s="123">
        <f>'Ufs mensal'!L68/'Ufs mensal'!$AC$68</f>
        <v>0.1046595745317416</v>
      </c>
      <c r="M68" s="123">
        <f>'Ufs mensal'!M68/'Ufs mensal'!$AC$68</f>
        <v>1.3207949862493509E-2</v>
      </c>
      <c r="N68" s="123">
        <f>'Ufs mensal'!N68/'Ufs mensal'!$AC$68</f>
        <v>1.8467297487973957E-2</v>
      </c>
      <c r="O68" s="123">
        <f>'Ufs mensal'!O68/'Ufs mensal'!$AC$68</f>
        <v>2.3718476210870275E-2</v>
      </c>
      <c r="P68" s="123">
        <f>'Ufs mensal'!P68/'Ufs mensal'!$AC$68</f>
        <v>1.3520644777798446E-2</v>
      </c>
      <c r="Q68" s="123">
        <f>'Ufs mensal'!Q68/'Ufs mensal'!$AC$68</f>
        <v>3.1746626584927766E-2</v>
      </c>
      <c r="R68" s="123">
        <f>'Ufs mensal'!R68/'Ufs mensal'!$AC$68</f>
        <v>7.8379785478522833E-3</v>
      </c>
      <c r="S68" s="123">
        <f>'Ufs mensal'!S68/'Ufs mensal'!$AC$68</f>
        <v>6.4480756843081882E-2</v>
      </c>
      <c r="T68" s="123">
        <f>'Ufs mensal'!T68/'Ufs mensal'!$AC$68</f>
        <v>0.10558600998122915</v>
      </c>
      <c r="U68" s="123">
        <f>'Ufs mensal'!U68/'Ufs mensal'!$AC$68</f>
        <v>1.2699772722825178E-2</v>
      </c>
      <c r="V68" s="123">
        <f>'Ufs mensal'!V68/'Ufs mensal'!$AC$68</f>
        <v>5.8880156215497447E-3</v>
      </c>
      <c r="W68" s="123">
        <f>'Ufs mensal'!W68/'Ufs mensal'!$AC$68</f>
        <v>1.6212217213449885E-3</v>
      </c>
      <c r="X68" s="123">
        <f>'Ufs mensal'!X68/'Ufs mensal'!$AC$68</f>
        <v>6.0020133563250415E-2</v>
      </c>
      <c r="Y68" s="123">
        <f>'Ufs mensal'!Y68/'Ufs mensal'!$AC$68</f>
        <v>4.3663848070076727E-2</v>
      </c>
      <c r="Z68" s="123">
        <f>'Ufs mensal'!Z68/'Ufs mensal'!$AC$68</f>
        <v>6.5225894040827166E-3</v>
      </c>
      <c r="AA68" s="123">
        <f>'Ufs mensal'!AA68/'Ufs mensal'!$AC$68</f>
        <v>0.27320514598332718</v>
      </c>
      <c r="AB68" s="126">
        <f>'Ufs mensal'!AB68/'Ufs mensal'!$AC$68</f>
        <v>7.2696611326678101E-3</v>
      </c>
      <c r="AC68" s="123">
        <f>'Ufs mensal'!AC68/'Ufs mensal'!$AC$68</f>
        <v>1</v>
      </c>
      <c r="AD68" s="118"/>
      <c r="AE68" s="118"/>
      <c r="AF68" s="118"/>
    </row>
    <row r="69" spans="1:32" x14ac:dyDescent="0.3">
      <c r="A69" s="132">
        <f>'Ufs mensal'!A69</f>
        <v>42174</v>
      </c>
      <c r="B69" s="125">
        <f>'Ufs mensal'!B69/'Ufs mensal'!$AC$69</f>
        <v>2.2528276619393868E-3</v>
      </c>
      <c r="C69" s="123">
        <f>'Ufs mensal'!C69/'Ufs mensal'!$AC$69</f>
        <v>9.4387529978762538E-3</v>
      </c>
      <c r="D69" s="123">
        <f>'Ufs mensal'!D69/'Ufs mensal'!$AC$69</f>
        <v>9.2520680722065155E-3</v>
      </c>
      <c r="E69" s="123">
        <f>'Ufs mensal'!E69/'Ufs mensal'!$AC$69</f>
        <v>2.0073135478216896E-3</v>
      </c>
      <c r="F69" s="123">
        <f>'Ufs mensal'!F69/'Ufs mensal'!$AC$69</f>
        <v>4.1346355702966915E-2</v>
      </c>
      <c r="G69" s="123">
        <f>'Ufs mensal'!G69/'Ufs mensal'!$AC$69</f>
        <v>3.2737617378004333E-2</v>
      </c>
      <c r="H69" s="123">
        <f>'Ufs mensal'!H69/'Ufs mensal'!$AC$69</f>
        <v>2.3204691729756848E-2</v>
      </c>
      <c r="I69" s="123">
        <f>'Ufs mensal'!I69/'Ufs mensal'!$AC$69</f>
        <v>2.4304279591644329E-2</v>
      </c>
      <c r="J69" s="123">
        <f>'Ufs mensal'!J69/'Ufs mensal'!$AC$69</f>
        <v>3.7346962328767469E-2</v>
      </c>
      <c r="K69" s="123">
        <f>'Ufs mensal'!K69/'Ufs mensal'!$AC$69</f>
        <v>1.3866120996024422E-2</v>
      </c>
      <c r="L69" s="123">
        <f>'Ufs mensal'!L69/'Ufs mensal'!$AC$69</f>
        <v>0.10927740883091457</v>
      </c>
      <c r="M69" s="123">
        <f>'Ufs mensal'!M69/'Ufs mensal'!$AC$69</f>
        <v>1.2848016798621435E-2</v>
      </c>
      <c r="N69" s="123">
        <f>'Ufs mensal'!N69/'Ufs mensal'!$AC$69</f>
        <v>1.8984900885595603E-2</v>
      </c>
      <c r="O69" s="123">
        <f>'Ufs mensal'!O69/'Ufs mensal'!$AC$69</f>
        <v>2.1472686148829776E-2</v>
      </c>
      <c r="P69" s="123">
        <f>'Ufs mensal'!P69/'Ufs mensal'!$AC$69</f>
        <v>1.1854986672487692E-2</v>
      </c>
      <c r="Q69" s="123">
        <f>'Ufs mensal'!Q69/'Ufs mensal'!$AC$69</f>
        <v>2.9262111279278091E-2</v>
      </c>
      <c r="R69" s="123">
        <f>'Ufs mensal'!R69/'Ufs mensal'!$AC$69</f>
        <v>9.1355606069393313E-3</v>
      </c>
      <c r="S69" s="123">
        <f>'Ufs mensal'!S69/'Ufs mensal'!$AC$69</f>
        <v>6.3389308104060627E-2</v>
      </c>
      <c r="T69" s="123">
        <f>'Ufs mensal'!T69/'Ufs mensal'!$AC$69</f>
        <v>0.11359253311670227</v>
      </c>
      <c r="U69" s="123">
        <f>'Ufs mensal'!U69/'Ufs mensal'!$AC$69</f>
        <v>1.2175033098499084E-2</v>
      </c>
      <c r="V69" s="123">
        <f>'Ufs mensal'!V69/'Ufs mensal'!$AC$69</f>
        <v>5.9133352276675641E-3</v>
      </c>
      <c r="W69" s="123">
        <f>'Ufs mensal'!W69/'Ufs mensal'!$AC$69</f>
        <v>1.5234003720600415E-3</v>
      </c>
      <c r="X69" s="123">
        <f>'Ufs mensal'!X69/'Ufs mensal'!$AC$69</f>
        <v>6.2045129377839528E-2</v>
      </c>
      <c r="Y69" s="123">
        <f>'Ufs mensal'!Y69/'Ufs mensal'!$AC$69</f>
        <v>4.3208446757315958E-2</v>
      </c>
      <c r="Z69" s="123">
        <f>'Ufs mensal'!Z69/'Ufs mensal'!$AC$69</f>
        <v>5.6855767738208211E-3</v>
      </c>
      <c r="AA69" s="123">
        <f>'Ufs mensal'!AA69/'Ufs mensal'!$AC$69</f>
        <v>0.27697340087874095</v>
      </c>
      <c r="AB69" s="126">
        <f>'Ufs mensal'!AB69/'Ufs mensal'!$AC$69</f>
        <v>6.9011750636185035E-3</v>
      </c>
      <c r="AC69" s="123">
        <f>'Ufs mensal'!AC69/'Ufs mensal'!$AC$69</f>
        <v>1</v>
      </c>
      <c r="AD69" s="118"/>
      <c r="AE69" s="118"/>
      <c r="AF69" s="118"/>
    </row>
    <row r="70" spans="1:32" x14ac:dyDescent="0.3">
      <c r="A70" s="134">
        <f>'Ufs mensal'!A70</f>
        <v>42205</v>
      </c>
      <c r="B70" s="125">
        <f>'Ufs mensal'!B70/'Ufs mensal'!$AC70</f>
        <v>2.0527955440033663E-3</v>
      </c>
      <c r="C70" s="123">
        <f>'Ufs mensal'!C70/'Ufs mensal'!$AC70</f>
        <v>1.0610650929541035E-2</v>
      </c>
      <c r="D70" s="123">
        <f>'Ufs mensal'!D70/'Ufs mensal'!$AC70</f>
        <v>9.8131144392356439E-3</v>
      </c>
      <c r="E70" s="123">
        <f>'Ufs mensal'!E70/'Ufs mensal'!$AC70</f>
        <v>1.801531714221974E-3</v>
      </c>
      <c r="F70" s="123">
        <f>'Ufs mensal'!F70/'Ufs mensal'!$AC70</f>
        <v>5.1830900842089918E-2</v>
      </c>
      <c r="G70" s="123">
        <f>'Ufs mensal'!G70/'Ufs mensal'!$AC70</f>
        <v>3.1555860007805921E-2</v>
      </c>
      <c r="H70" s="123">
        <f>'Ufs mensal'!H70/'Ufs mensal'!$AC70</f>
        <v>2.227290684912709E-2</v>
      </c>
      <c r="I70" s="123">
        <f>'Ufs mensal'!I70/'Ufs mensal'!$AC70</f>
        <v>2.4354031938447873E-2</v>
      </c>
      <c r="J70" s="123">
        <f>'Ufs mensal'!J70/'Ufs mensal'!$AC70</f>
        <v>3.3774416188574199E-2</v>
      </c>
      <c r="K70" s="123">
        <f>'Ufs mensal'!K70/'Ufs mensal'!$AC70</f>
        <v>1.415579099269762E-2</v>
      </c>
      <c r="L70" s="123">
        <f>'Ufs mensal'!L70/'Ufs mensal'!$AC70</f>
        <v>0.10624324162335508</v>
      </c>
      <c r="M70" s="123">
        <f>'Ufs mensal'!M70/'Ufs mensal'!$AC70</f>
        <v>1.3828247465139207E-2</v>
      </c>
      <c r="N70" s="123">
        <f>'Ufs mensal'!N70/'Ufs mensal'!$AC70</f>
        <v>1.7974213385830811E-2</v>
      </c>
      <c r="O70" s="123">
        <f>'Ufs mensal'!O70/'Ufs mensal'!$AC70</f>
        <v>1.9297704102755501E-2</v>
      </c>
      <c r="P70" s="123">
        <f>'Ufs mensal'!P70/'Ufs mensal'!$AC70</f>
        <v>1.3474562028536422E-2</v>
      </c>
      <c r="Q70" s="123">
        <f>'Ufs mensal'!Q70/'Ufs mensal'!$AC70</f>
        <v>3.1637619173886668E-2</v>
      </c>
      <c r="R70" s="123">
        <f>'Ufs mensal'!R70/'Ufs mensal'!$AC70</f>
        <v>8.2672980324701023E-3</v>
      </c>
      <c r="S70" s="123">
        <f>'Ufs mensal'!S70/'Ufs mensal'!$AC70</f>
        <v>6.6033603281287767E-2</v>
      </c>
      <c r="T70" s="123">
        <f>'Ufs mensal'!T70/'Ufs mensal'!$AC70</f>
        <v>0.11830218780822332</v>
      </c>
      <c r="U70" s="123">
        <f>'Ufs mensal'!U70/'Ufs mensal'!$AC70</f>
        <v>1.336346767413997E-2</v>
      </c>
      <c r="V70" s="123">
        <f>'Ufs mensal'!V70/'Ufs mensal'!$AC70</f>
        <v>6.1860214475589351E-3</v>
      </c>
      <c r="W70" s="123">
        <f>'Ufs mensal'!W70/'Ufs mensal'!$AC70</f>
        <v>1.414581554111613E-3</v>
      </c>
      <c r="X70" s="123">
        <f>'Ufs mensal'!X70/'Ufs mensal'!$AC70</f>
        <v>6.016463273757245E-2</v>
      </c>
      <c r="Y70" s="123">
        <f>'Ufs mensal'!Y70/'Ufs mensal'!$AC70</f>
        <v>4.2604368830506244E-2</v>
      </c>
      <c r="Z70" s="123">
        <f>'Ufs mensal'!Z70/'Ufs mensal'!$AC70</f>
        <v>6.8177538647902769E-3</v>
      </c>
      <c r="AA70" s="123">
        <f>'Ufs mensal'!AA70/'Ufs mensal'!$AC70</f>
        <v>0.26594618885728299</v>
      </c>
      <c r="AB70" s="126">
        <f>'Ufs mensal'!AB70/'Ufs mensal'!$AC70</f>
        <v>6.2223086868080368E-3</v>
      </c>
      <c r="AC70" s="123">
        <f>'Ufs mensal'!AC70/'Ufs mensal'!$AC70</f>
        <v>1</v>
      </c>
      <c r="AD70" s="118"/>
      <c r="AE70" s="118"/>
      <c r="AF70" s="118"/>
    </row>
    <row r="71" spans="1:32" x14ac:dyDescent="0.3">
      <c r="A71" s="134">
        <f>'Ufs mensal'!A71</f>
        <v>42218</v>
      </c>
      <c r="B71" s="125">
        <f>'Ufs mensal'!B71/'Ufs mensal'!$AC71</f>
        <v>1.9990319908023365E-3</v>
      </c>
      <c r="C71" s="123">
        <f>'Ufs mensal'!C71/'Ufs mensal'!$AC71</f>
        <v>9.3154533881115234E-3</v>
      </c>
      <c r="D71" s="123">
        <f>'Ufs mensal'!D71/'Ufs mensal'!$AC71</f>
        <v>8.6497685944624467E-3</v>
      </c>
      <c r="E71" s="123">
        <f>'Ufs mensal'!E71/'Ufs mensal'!$AC71</f>
        <v>2.1063138638705752E-3</v>
      </c>
      <c r="F71" s="123">
        <f>'Ufs mensal'!F71/'Ufs mensal'!$AC71</f>
        <v>5.3948804758179154E-2</v>
      </c>
      <c r="G71" s="123">
        <f>'Ufs mensal'!G71/'Ufs mensal'!$AC71</f>
        <v>3.0200790620766239E-2</v>
      </c>
      <c r="H71" s="123">
        <f>'Ufs mensal'!H71/'Ufs mensal'!$AC71</f>
        <v>2.2723604783495364E-2</v>
      </c>
      <c r="I71" s="123">
        <f>'Ufs mensal'!I71/'Ufs mensal'!$AC71</f>
        <v>2.4234646434450294E-2</v>
      </c>
      <c r="J71" s="123">
        <f>'Ufs mensal'!J71/'Ufs mensal'!$AC71</f>
        <v>3.4733395011605869E-2</v>
      </c>
      <c r="K71" s="123">
        <f>'Ufs mensal'!K71/'Ufs mensal'!$AC71</f>
        <v>1.4029521424686164E-2</v>
      </c>
      <c r="L71" s="123">
        <f>'Ufs mensal'!L71/'Ufs mensal'!$AC71</f>
        <v>0.1066493991815122</v>
      </c>
      <c r="M71" s="123">
        <f>'Ufs mensal'!M71/'Ufs mensal'!$AC71</f>
        <v>1.2723334021089718E-2</v>
      </c>
      <c r="N71" s="123">
        <f>'Ufs mensal'!N71/'Ufs mensal'!$AC71</f>
        <v>1.6374651451623926E-2</v>
      </c>
      <c r="O71" s="123">
        <f>'Ufs mensal'!O71/'Ufs mensal'!$AC71</f>
        <v>2.0839355756270512E-2</v>
      </c>
      <c r="P71" s="123">
        <f>'Ufs mensal'!P71/'Ufs mensal'!$AC71</f>
        <v>1.3041627139284577E-2</v>
      </c>
      <c r="Q71" s="123">
        <f>'Ufs mensal'!Q71/'Ufs mensal'!$AC71</f>
        <v>3.297516637721868E-2</v>
      </c>
      <c r="R71" s="123">
        <f>'Ufs mensal'!R71/'Ufs mensal'!$AC71</f>
        <v>8.0234709987477802E-3</v>
      </c>
      <c r="S71" s="123">
        <f>'Ufs mensal'!S71/'Ufs mensal'!$AC71</f>
        <v>6.3464903620364013E-2</v>
      </c>
      <c r="T71" s="123">
        <f>'Ufs mensal'!T71/'Ufs mensal'!$AC71</f>
        <v>0.11785067959231342</v>
      </c>
      <c r="U71" s="123">
        <f>'Ufs mensal'!U71/'Ufs mensal'!$AC71</f>
        <v>1.2701821287272416E-2</v>
      </c>
      <c r="V71" s="123">
        <f>'Ufs mensal'!V71/'Ufs mensal'!$AC71</f>
        <v>5.3659575713810971E-3</v>
      </c>
      <c r="W71" s="123">
        <f>'Ufs mensal'!W71/'Ufs mensal'!$AC71</f>
        <v>1.4507996189244857E-3</v>
      </c>
      <c r="X71" s="123">
        <f>'Ufs mensal'!X71/'Ufs mensal'!$AC71</f>
        <v>6.0031793630722287E-2</v>
      </c>
      <c r="Y71" s="123">
        <f>'Ufs mensal'!Y71/'Ufs mensal'!$AC71</f>
        <v>4.0791096821214297E-2</v>
      </c>
      <c r="Z71" s="123">
        <f>'Ufs mensal'!Z71/'Ufs mensal'!$AC71</f>
        <v>6.7567275268476095E-3</v>
      </c>
      <c r="AA71" s="123">
        <f>'Ufs mensal'!AA71/'Ufs mensal'!$AC71</f>
        <v>0.27242689436937223</v>
      </c>
      <c r="AB71" s="126">
        <f>'Ufs mensal'!AB71/'Ufs mensal'!$AC71</f>
        <v>6.5909901654107846E-3</v>
      </c>
      <c r="AC71" s="123">
        <f>'Ufs mensal'!AC71/'Ufs mensal'!$AC71</f>
        <v>1</v>
      </c>
      <c r="AD71" s="118"/>
      <c r="AE71" s="118"/>
      <c r="AF71" s="118"/>
    </row>
    <row r="72" spans="1:32" x14ac:dyDescent="0.3">
      <c r="A72" s="134">
        <f>'Ufs mensal'!A72</f>
        <v>42250</v>
      </c>
      <c r="B72" s="125">
        <f>'Ufs mensal'!B72/'Ufs mensal'!$AC72</f>
        <v>1.6929966393825946E-3</v>
      </c>
      <c r="C72" s="123">
        <f>'Ufs mensal'!C72/'Ufs mensal'!$AC72</f>
        <v>1.0125537853303841E-2</v>
      </c>
      <c r="D72" s="123">
        <f>'Ufs mensal'!D72/'Ufs mensal'!$AC72</f>
        <v>7.9546823352214004E-3</v>
      </c>
      <c r="E72" s="123">
        <f>'Ufs mensal'!E72/'Ufs mensal'!$AC72</f>
        <v>1.9113450548164229E-3</v>
      </c>
      <c r="F72" s="123">
        <f>'Ufs mensal'!F72/'Ufs mensal'!$AC72</f>
        <v>5.2776987232892598E-2</v>
      </c>
      <c r="G72" s="123">
        <f>'Ufs mensal'!G72/'Ufs mensal'!$AC72</f>
        <v>2.9174633122556786E-2</v>
      </c>
      <c r="H72" s="123">
        <f>'Ufs mensal'!H72/'Ufs mensal'!$AC72</f>
        <v>2.2554197229894591E-2</v>
      </c>
      <c r="I72" s="123">
        <f>'Ufs mensal'!I72/'Ufs mensal'!$AC72</f>
        <v>2.3909659442606215E-2</v>
      </c>
      <c r="J72" s="123">
        <f>'Ufs mensal'!J72/'Ufs mensal'!$AC72</f>
        <v>3.3835221181128604E-2</v>
      </c>
      <c r="K72" s="123">
        <f>'Ufs mensal'!K72/'Ufs mensal'!$AC72</f>
        <v>1.3276678960491636E-2</v>
      </c>
      <c r="L72" s="123">
        <f>'Ufs mensal'!L72/'Ufs mensal'!$AC72</f>
        <v>0.10399566844596457</v>
      </c>
      <c r="M72" s="123">
        <f>'Ufs mensal'!M72/'Ufs mensal'!$AC72</f>
        <v>1.2241163193849927E-2</v>
      </c>
      <c r="N72" s="123">
        <f>'Ufs mensal'!N72/'Ufs mensal'!$AC72</f>
        <v>1.6787006809254993E-2</v>
      </c>
      <c r="O72" s="123">
        <f>'Ufs mensal'!O72/'Ufs mensal'!$AC72</f>
        <v>2.1737446049206813E-2</v>
      </c>
      <c r="P72" s="123">
        <f>'Ufs mensal'!P72/'Ufs mensal'!$AC72</f>
        <v>1.3221150968990505E-2</v>
      </c>
      <c r="Q72" s="123">
        <f>'Ufs mensal'!Q72/'Ufs mensal'!$AC72</f>
        <v>3.1650247028744138E-2</v>
      </c>
      <c r="R72" s="123">
        <f>'Ufs mensal'!R72/'Ufs mensal'!$AC72</f>
        <v>7.8503163161990248E-3</v>
      </c>
      <c r="S72" s="123">
        <f>'Ufs mensal'!S72/'Ufs mensal'!$AC72</f>
        <v>6.2911340812951161E-2</v>
      </c>
      <c r="T72" s="123">
        <f>'Ufs mensal'!T72/'Ufs mensal'!$AC72</f>
        <v>0.11610236933783474</v>
      </c>
      <c r="U72" s="123">
        <f>'Ufs mensal'!U72/'Ufs mensal'!$AC72</f>
        <v>1.3050662409544965E-2</v>
      </c>
      <c r="V72" s="123">
        <f>'Ufs mensal'!V72/'Ufs mensal'!$AC72</f>
        <v>5.3719138003000891E-3</v>
      </c>
      <c r="W72" s="123">
        <f>'Ufs mensal'!W72/'Ufs mensal'!$AC72</f>
        <v>1.5579804196460298E-3</v>
      </c>
      <c r="X72" s="123">
        <f>'Ufs mensal'!X72/'Ufs mensal'!$AC72</f>
        <v>5.9729456135573109E-2</v>
      </c>
      <c r="Y72" s="123">
        <f>'Ufs mensal'!Y72/'Ufs mensal'!$AC72</f>
        <v>4.2239600096478334E-2</v>
      </c>
      <c r="Z72" s="123">
        <f>'Ufs mensal'!Z72/'Ufs mensal'!$AC72</f>
        <v>7.0664882667986354E-3</v>
      </c>
      <c r="AA72" s="123">
        <f>'Ufs mensal'!AA72/'Ufs mensal'!$AC72</f>
        <v>0.28044648383452925</v>
      </c>
      <c r="AB72" s="126">
        <f>'Ufs mensal'!AB72/'Ufs mensal'!$AC72</f>
        <v>6.8287670218388644E-3</v>
      </c>
      <c r="AC72" s="123">
        <f>'Ufs mensal'!AC72/'Ufs mensal'!$AC72</f>
        <v>1</v>
      </c>
      <c r="AD72" s="118"/>
      <c r="AE72" s="118"/>
      <c r="AF72" s="118"/>
    </row>
    <row r="73" spans="1:32" x14ac:dyDescent="0.3">
      <c r="A73" s="134">
        <f>'Ufs mensal'!A73</f>
        <v>42281</v>
      </c>
      <c r="B73" s="125">
        <f>'Ufs mensal'!B73/'Ufs mensal'!$AC73</f>
        <v>1.8040650093324149E-3</v>
      </c>
      <c r="C73" s="123">
        <f>'Ufs mensal'!C73/'Ufs mensal'!$AC73</f>
        <v>9.8466359864661963E-3</v>
      </c>
      <c r="D73" s="123">
        <f>'Ufs mensal'!D73/'Ufs mensal'!$AC73</f>
        <v>7.8034784681112919E-3</v>
      </c>
      <c r="E73" s="123">
        <f>'Ufs mensal'!E73/'Ufs mensal'!$AC73</f>
        <v>2.4458805672028542E-3</v>
      </c>
      <c r="F73" s="123">
        <f>'Ufs mensal'!F73/'Ufs mensal'!$AC73</f>
        <v>5.0831651430894291E-2</v>
      </c>
      <c r="G73" s="123">
        <f>'Ufs mensal'!G73/'Ufs mensal'!$AC73</f>
        <v>2.9743817554895181E-2</v>
      </c>
      <c r="H73" s="123">
        <f>'Ufs mensal'!H73/'Ufs mensal'!$AC73</f>
        <v>2.1300755612911445E-2</v>
      </c>
      <c r="I73" s="123">
        <f>'Ufs mensal'!I73/'Ufs mensal'!$AC73</f>
        <v>2.3976600263719169E-2</v>
      </c>
      <c r="J73" s="123">
        <f>'Ufs mensal'!J73/'Ufs mensal'!$AC73</f>
        <v>3.2807270883681891E-2</v>
      </c>
      <c r="K73" s="123">
        <f>'Ufs mensal'!K73/'Ufs mensal'!$AC73</f>
        <v>1.2778287842730563E-2</v>
      </c>
      <c r="L73" s="123">
        <f>'Ufs mensal'!L73/'Ufs mensal'!$AC73</f>
        <v>0.10357760779639059</v>
      </c>
      <c r="M73" s="123">
        <f>'Ufs mensal'!M73/'Ufs mensal'!$AC73</f>
        <v>1.332322318897607E-2</v>
      </c>
      <c r="N73" s="123">
        <f>'Ufs mensal'!N73/'Ufs mensal'!$AC73</f>
        <v>1.613236272333916E-2</v>
      </c>
      <c r="O73" s="123">
        <f>'Ufs mensal'!O73/'Ufs mensal'!$AC73</f>
        <v>2.1226790707105758E-2</v>
      </c>
      <c r="P73" s="123">
        <f>'Ufs mensal'!P73/'Ufs mensal'!$AC73</f>
        <v>1.3268302364283226E-2</v>
      </c>
      <c r="Q73" s="123">
        <f>'Ufs mensal'!Q73/'Ufs mensal'!$AC73</f>
        <v>3.2382761584476998E-2</v>
      </c>
      <c r="R73" s="123">
        <f>'Ufs mensal'!R73/'Ufs mensal'!$AC73</f>
        <v>7.2508706055828378E-3</v>
      </c>
      <c r="S73" s="123">
        <f>'Ufs mensal'!S73/'Ufs mensal'!$AC73</f>
        <v>5.9505738302985639E-2</v>
      </c>
      <c r="T73" s="123">
        <f>'Ufs mensal'!T73/'Ufs mensal'!$AC73</f>
        <v>0.11597306367466258</v>
      </c>
      <c r="U73" s="123">
        <f>'Ufs mensal'!U73/'Ufs mensal'!$AC73</f>
        <v>1.2810237980335966E-2</v>
      </c>
      <c r="V73" s="123">
        <f>'Ufs mensal'!V73/'Ufs mensal'!$AC73</f>
        <v>5.3669805919168726E-3</v>
      </c>
      <c r="W73" s="123">
        <f>'Ufs mensal'!W73/'Ufs mensal'!$AC73</f>
        <v>1.4902225004648861E-3</v>
      </c>
      <c r="X73" s="123">
        <f>'Ufs mensal'!X73/'Ufs mensal'!$AC73</f>
        <v>5.9095349447177488E-2</v>
      </c>
      <c r="Y73" s="123">
        <f>'Ufs mensal'!Y73/'Ufs mensal'!$AC73</f>
        <v>4.1723940936209319E-2</v>
      </c>
      <c r="Z73" s="123">
        <f>'Ufs mensal'!Z73/'Ufs mensal'!$AC73</f>
        <v>7.0813843271351276E-3</v>
      </c>
      <c r="AA73" s="123">
        <f>'Ufs mensal'!AA73/'Ufs mensal'!$AC73</f>
        <v>0.28982958627107713</v>
      </c>
      <c r="AB73" s="126">
        <f>'Ufs mensal'!AB73/'Ufs mensal'!$AC73</f>
        <v>6.6231333779350043E-3</v>
      </c>
      <c r="AC73" s="123">
        <f>'Ufs mensal'!AC73/'Ufs mensal'!$AC73</f>
        <v>1</v>
      </c>
      <c r="AD73" s="118"/>
      <c r="AE73" s="118"/>
      <c r="AF73" s="118"/>
    </row>
    <row r="74" spans="1:32" x14ac:dyDescent="0.3">
      <c r="A74" s="134">
        <f>'Ufs mensal'!A74</f>
        <v>42313</v>
      </c>
      <c r="B74" s="125">
        <f>'Ufs mensal'!B74/'Ufs mensal'!$AC74</f>
        <v>1.8884814537784658E-3</v>
      </c>
      <c r="C74" s="123">
        <f>'Ufs mensal'!C74/'Ufs mensal'!$AC74</f>
        <v>9.8322984700824033E-3</v>
      </c>
      <c r="D74" s="123">
        <f>'Ufs mensal'!D74/'Ufs mensal'!$AC74</f>
        <v>8.5603085011193829E-3</v>
      </c>
      <c r="E74" s="123">
        <f>'Ufs mensal'!E74/'Ufs mensal'!$AC74</f>
        <v>2.0377558925831298E-3</v>
      </c>
      <c r="F74" s="123">
        <f>'Ufs mensal'!F74/'Ufs mensal'!$AC74</f>
        <v>5.3655879031103124E-2</v>
      </c>
      <c r="G74" s="123">
        <f>'Ufs mensal'!G74/'Ufs mensal'!$AC74</f>
        <v>3.123184907374708E-2</v>
      </c>
      <c r="H74" s="123">
        <f>'Ufs mensal'!H74/'Ufs mensal'!$AC74</f>
        <v>2.0761439588958482E-2</v>
      </c>
      <c r="I74" s="123">
        <f>'Ufs mensal'!I74/'Ufs mensal'!$AC74</f>
        <v>2.4318939397001159E-2</v>
      </c>
      <c r="J74" s="123">
        <f>'Ufs mensal'!J74/'Ufs mensal'!$AC74</f>
        <v>3.190450087165967E-2</v>
      </c>
      <c r="K74" s="123">
        <f>'Ufs mensal'!K74/'Ufs mensal'!$AC74</f>
        <v>1.3380206770285901E-2</v>
      </c>
      <c r="L74" s="123">
        <f>'Ufs mensal'!L74/'Ufs mensal'!$AC74</f>
        <v>0.1051770023749652</v>
      </c>
      <c r="M74" s="123">
        <f>'Ufs mensal'!M74/'Ufs mensal'!$AC74</f>
        <v>1.3161117022381022E-2</v>
      </c>
      <c r="N74" s="123">
        <f>'Ufs mensal'!N74/'Ufs mensal'!$AC74</f>
        <v>1.5361215668092837E-2</v>
      </c>
      <c r="O74" s="123">
        <f>'Ufs mensal'!O74/'Ufs mensal'!$AC74</f>
        <v>2.3028387085772636E-2</v>
      </c>
      <c r="P74" s="123">
        <f>'Ufs mensal'!P74/'Ufs mensal'!$AC74</f>
        <v>1.3608541496837065E-2</v>
      </c>
      <c r="Q74" s="123">
        <f>'Ufs mensal'!Q74/'Ufs mensal'!$AC74</f>
        <v>3.2331066591781234E-2</v>
      </c>
      <c r="R74" s="123">
        <f>'Ufs mensal'!R74/'Ufs mensal'!$AC74</f>
        <v>8.0461703039245661E-3</v>
      </c>
      <c r="S74" s="123">
        <f>'Ufs mensal'!S74/'Ufs mensal'!$AC74</f>
        <v>6.1701063286574723E-2</v>
      </c>
      <c r="T74" s="123">
        <f>'Ufs mensal'!T74/'Ufs mensal'!$AC74</f>
        <v>0.1201214927726493</v>
      </c>
      <c r="U74" s="123">
        <f>'Ufs mensal'!U74/'Ufs mensal'!$AC74</f>
        <v>1.2838826191565358E-2</v>
      </c>
      <c r="V74" s="123">
        <f>'Ufs mensal'!V74/'Ufs mensal'!$AC74</f>
        <v>5.5458426294304345E-3</v>
      </c>
      <c r="W74" s="123">
        <f>'Ufs mensal'!W74/'Ufs mensal'!$AC74</f>
        <v>1.608896870016931E-3</v>
      </c>
      <c r="X74" s="123">
        <f>'Ufs mensal'!X74/'Ufs mensal'!$AC74</f>
        <v>6.1802770458988972E-2</v>
      </c>
      <c r="Y74" s="123">
        <f>'Ufs mensal'!Y74/'Ufs mensal'!$AC74</f>
        <v>4.218764931978812E-2</v>
      </c>
      <c r="Z74" s="123">
        <f>'Ufs mensal'!Z74/'Ufs mensal'!$AC74</f>
        <v>5.9716149610570309E-3</v>
      </c>
      <c r="AA74" s="123">
        <f>'Ufs mensal'!AA74/'Ufs mensal'!$AC74</f>
        <v>0.2735010948575905</v>
      </c>
      <c r="AB74" s="126">
        <f>'Ufs mensal'!AB74/'Ufs mensal'!$AC74</f>
        <v>6.4355890582653416E-3</v>
      </c>
      <c r="AC74" s="123">
        <f>'Ufs mensal'!AC74/'Ufs mensal'!$AC74</f>
        <v>1</v>
      </c>
      <c r="AD74" s="118"/>
      <c r="AE74" s="118"/>
      <c r="AF74" s="118"/>
    </row>
    <row r="75" spans="1:32" ht="13.5" thickBot="1" x14ac:dyDescent="0.35">
      <c r="A75" s="134">
        <f>'Ufs mensal'!A75</f>
        <v>42344</v>
      </c>
      <c r="B75" s="125">
        <f>'Ufs mensal'!B75/'Ufs mensal'!$AC75</f>
        <v>2.1940966654524696E-3</v>
      </c>
      <c r="C75" s="123">
        <f>'Ufs mensal'!C75/'Ufs mensal'!$AC75</f>
        <v>9.9955250531918623E-3</v>
      </c>
      <c r="D75" s="123">
        <f>'Ufs mensal'!D75/'Ufs mensal'!$AC75</f>
        <v>8.8784330416975636E-3</v>
      </c>
      <c r="E75" s="123">
        <f>'Ufs mensal'!E75/'Ufs mensal'!$AC75</f>
        <v>1.7577143016705436E-3</v>
      </c>
      <c r="F75" s="123">
        <f>'Ufs mensal'!F75/'Ufs mensal'!$AC75</f>
        <v>5.3825216276213166E-2</v>
      </c>
      <c r="G75" s="123">
        <f>'Ufs mensal'!G75/'Ufs mensal'!$AC75</f>
        <v>3.1012825604135059E-2</v>
      </c>
      <c r="H75" s="123">
        <f>'Ufs mensal'!H75/'Ufs mensal'!$AC75</f>
        <v>2.3458909113389301E-2</v>
      </c>
      <c r="I75" s="123">
        <f>'Ufs mensal'!I75/'Ufs mensal'!$AC75</f>
        <v>2.4598061496727334E-2</v>
      </c>
      <c r="J75" s="123">
        <f>'Ufs mensal'!J75/'Ufs mensal'!$AC75</f>
        <v>3.3050914270699817E-2</v>
      </c>
      <c r="K75" s="123">
        <f>'Ufs mensal'!K75/'Ufs mensal'!$AC75</f>
        <v>1.3157582631561936E-2</v>
      </c>
      <c r="L75" s="123">
        <f>'Ufs mensal'!L75/'Ufs mensal'!$AC75</f>
        <v>0.10965746271175422</v>
      </c>
      <c r="M75" s="123">
        <f>'Ufs mensal'!M75/'Ufs mensal'!$AC75</f>
        <v>1.1833981503652422E-2</v>
      </c>
      <c r="N75" s="123">
        <f>'Ufs mensal'!N75/'Ufs mensal'!$AC75</f>
        <v>1.4969536766920932E-2</v>
      </c>
      <c r="O75" s="123">
        <f>'Ufs mensal'!O75/'Ufs mensal'!$AC75</f>
        <v>2.229073370080524E-2</v>
      </c>
      <c r="P75" s="123">
        <f>'Ufs mensal'!P75/'Ufs mensal'!$AC75</f>
        <v>1.2487890969578764E-2</v>
      </c>
      <c r="Q75" s="123">
        <f>'Ufs mensal'!Q75/'Ufs mensal'!$AC75</f>
        <v>3.2648471320233012E-2</v>
      </c>
      <c r="R75" s="123">
        <f>'Ufs mensal'!R75/'Ufs mensal'!$AC75</f>
        <v>7.0865676897998407E-3</v>
      </c>
      <c r="S75" s="123">
        <f>'Ufs mensal'!S75/'Ufs mensal'!$AC75</f>
        <v>5.874474494808684E-2</v>
      </c>
      <c r="T75" s="123">
        <f>'Ufs mensal'!T75/'Ufs mensal'!$AC75</f>
        <v>0.11922532188623454</v>
      </c>
      <c r="U75" s="123">
        <f>'Ufs mensal'!U75/'Ufs mensal'!$AC75</f>
        <v>1.3036232364406828E-2</v>
      </c>
      <c r="V75" s="123">
        <f>'Ufs mensal'!V75/'Ufs mensal'!$AC75</f>
        <v>5.9219170456694314E-3</v>
      </c>
      <c r="W75" s="123">
        <f>'Ufs mensal'!W75/'Ufs mensal'!$AC75</f>
        <v>1.569617770964476E-3</v>
      </c>
      <c r="X75" s="123">
        <f>'Ufs mensal'!X75/'Ufs mensal'!$AC75</f>
        <v>6.110145204878828E-2</v>
      </c>
      <c r="Y75" s="123">
        <f>'Ufs mensal'!Y75/'Ufs mensal'!$AC75</f>
        <v>3.848047007266759E-2</v>
      </c>
      <c r="Z75" s="123">
        <f>'Ufs mensal'!Z75/'Ufs mensal'!$AC75</f>
        <v>5.9158599068067337E-3</v>
      </c>
      <c r="AA75" s="123">
        <f>'Ufs mensal'!AA75/'Ufs mensal'!$AC75</f>
        <v>0.27702089503719307</v>
      </c>
      <c r="AB75" s="126">
        <f>'Ufs mensal'!AB75/'Ufs mensal'!$AC75</f>
        <v>6.079565801698608E-3</v>
      </c>
      <c r="AC75" s="123">
        <f>'Ufs mensal'!AC75/'Ufs mensal'!$AC75</f>
        <v>1</v>
      </c>
      <c r="AD75" s="118"/>
      <c r="AE75" s="118"/>
      <c r="AF75" s="118"/>
    </row>
    <row r="76" spans="1:32" x14ac:dyDescent="0.3">
      <c r="A76" s="135">
        <f>'Ufs mensal'!A76</f>
        <v>42370</v>
      </c>
      <c r="B76" s="120">
        <f>'Ufs mensal'!B76/'Ufs mensal'!$AC76</f>
        <v>2.0113224552308654E-3</v>
      </c>
      <c r="C76" s="121">
        <f>'Ufs mensal'!C76/'Ufs mensal'!$AC76</f>
        <v>1.0809944024271973E-2</v>
      </c>
      <c r="D76" s="121">
        <f>'Ufs mensal'!D76/'Ufs mensal'!$AC76</f>
        <v>9.2960527119436663E-3</v>
      </c>
      <c r="E76" s="121">
        <f>'Ufs mensal'!E76/'Ufs mensal'!$AC76</f>
        <v>2.4497753659426845E-3</v>
      </c>
      <c r="F76" s="121">
        <f>'Ufs mensal'!F76/'Ufs mensal'!$AC76</f>
        <v>4.8731464088052484E-2</v>
      </c>
      <c r="G76" s="121">
        <f>'Ufs mensal'!G76/'Ufs mensal'!$AC76</f>
        <v>3.2608519967559917E-2</v>
      </c>
      <c r="H76" s="121">
        <f>'Ufs mensal'!H76/'Ufs mensal'!$AC76</f>
        <v>1.9924652061504781E-2</v>
      </c>
      <c r="I76" s="121">
        <f>'Ufs mensal'!I76/'Ufs mensal'!$AC76</f>
        <v>2.3456832343681528E-2</v>
      </c>
      <c r="J76" s="121">
        <f>'Ufs mensal'!J76/'Ufs mensal'!$AC76</f>
        <v>3.5288377815143192E-2</v>
      </c>
      <c r="K76" s="121">
        <f>'Ufs mensal'!K76/'Ufs mensal'!$AC76</f>
        <v>1.3497573894572006E-2</v>
      </c>
      <c r="L76" s="121">
        <f>'Ufs mensal'!L76/'Ufs mensal'!$AC76</f>
        <v>0.11659933987700265</v>
      </c>
      <c r="M76" s="121">
        <f>'Ufs mensal'!M76/'Ufs mensal'!$AC76</f>
        <v>1.2697333681170224E-2</v>
      </c>
      <c r="N76" s="121">
        <f>'Ufs mensal'!N76/'Ufs mensal'!$AC76</f>
        <v>1.7052895682487995E-2</v>
      </c>
      <c r="O76" s="121">
        <f>'Ufs mensal'!O76/'Ufs mensal'!$AC76</f>
        <v>2.316943802474172E-2</v>
      </c>
      <c r="P76" s="121">
        <f>'Ufs mensal'!P76/'Ufs mensal'!$AC76</f>
        <v>1.3938892966644491E-2</v>
      </c>
      <c r="Q76" s="121">
        <f>'Ufs mensal'!Q76/'Ufs mensal'!$AC76</f>
        <v>3.2268717758136244E-2</v>
      </c>
      <c r="R76" s="121">
        <f>'Ufs mensal'!R76/'Ufs mensal'!$AC76</f>
        <v>7.4432854434713144E-3</v>
      </c>
      <c r="S76" s="121">
        <f>'Ufs mensal'!S76/'Ufs mensal'!$AC76</f>
        <v>6.0487034832753389E-2</v>
      </c>
      <c r="T76" s="121">
        <f>'Ufs mensal'!T76/'Ufs mensal'!$AC76</f>
        <v>0.11406262034335826</v>
      </c>
      <c r="U76" s="121">
        <f>'Ufs mensal'!U76/'Ufs mensal'!$AC76</f>
        <v>1.2677562039619318E-2</v>
      </c>
      <c r="V76" s="121">
        <f>'Ufs mensal'!V76/'Ufs mensal'!$AC76</f>
        <v>6.4750526472605787E-3</v>
      </c>
      <c r="W76" s="121">
        <f>'Ufs mensal'!W76/'Ufs mensal'!$AC76</f>
        <v>1.677531461037225E-3</v>
      </c>
      <c r="X76" s="121">
        <f>'Ufs mensal'!X76/'Ufs mensal'!$AC76</f>
        <v>5.714145739519888E-2</v>
      </c>
      <c r="Y76" s="121">
        <f>'Ufs mensal'!Y76/'Ufs mensal'!$AC76</f>
        <v>3.9572775772720767E-2</v>
      </c>
      <c r="Z76" s="121">
        <f>'Ufs mensal'!Z76/'Ufs mensal'!$AC76</f>
        <v>6.0028760192896028E-3</v>
      </c>
      <c r="AA76" s="121">
        <f>'Ufs mensal'!AA76/'Ufs mensal'!$AC76</f>
        <v>0.2736201301895454</v>
      </c>
      <c r="AB76" s="122">
        <f>'Ufs mensal'!AB76/'Ufs mensal'!$AC76</f>
        <v>7.0336044860670613E-3</v>
      </c>
      <c r="AC76" s="121">
        <f>'Ufs mensal'!AC76/'Ufs mensal'!$AC76</f>
        <v>1</v>
      </c>
      <c r="AD76" s="118"/>
      <c r="AE76" s="118"/>
      <c r="AF76" s="118"/>
    </row>
    <row r="77" spans="1:32" x14ac:dyDescent="0.3">
      <c r="A77" s="134" t="str">
        <f>'Ufs mensal'!A77</f>
        <v>fev-16</v>
      </c>
      <c r="B77" s="125">
        <f>'Ufs mensal'!B77/'Ufs mensal'!$AC77</f>
        <v>2.0630740085683464E-3</v>
      </c>
      <c r="C77" s="123">
        <f>'Ufs mensal'!C77/'Ufs mensal'!$AC77</f>
        <v>8.6286905588426541E-3</v>
      </c>
      <c r="D77" s="123">
        <f>'Ufs mensal'!D77/'Ufs mensal'!$AC77</f>
        <v>9.3384870139760733E-3</v>
      </c>
      <c r="E77" s="123">
        <f>'Ufs mensal'!E77/'Ufs mensal'!$AC77</f>
        <v>2.3543756727591575E-3</v>
      </c>
      <c r="F77" s="123">
        <f>'Ufs mensal'!F77/'Ufs mensal'!$AC77</f>
        <v>4.6523524730236882E-2</v>
      </c>
      <c r="G77" s="123">
        <f>'Ufs mensal'!G77/'Ufs mensal'!$AC77</f>
        <v>2.896483705976409E-2</v>
      </c>
      <c r="H77" s="123">
        <f>'Ufs mensal'!H77/'Ufs mensal'!$AC77</f>
        <v>2.0980141081438707E-2</v>
      </c>
      <c r="I77" s="123">
        <f>'Ufs mensal'!I77/'Ufs mensal'!$AC77</f>
        <v>2.3196240610371361E-2</v>
      </c>
      <c r="J77" s="123">
        <f>'Ufs mensal'!J77/'Ufs mensal'!$AC77</f>
        <v>3.8086481817401346E-2</v>
      </c>
      <c r="K77" s="123">
        <f>'Ufs mensal'!K77/'Ufs mensal'!$AC77</f>
        <v>1.238059882848363E-2</v>
      </c>
      <c r="L77" s="123">
        <f>'Ufs mensal'!L77/'Ufs mensal'!$AC77</f>
        <v>0.11096576237400226</v>
      </c>
      <c r="M77" s="123">
        <f>'Ufs mensal'!M77/'Ufs mensal'!$AC77</f>
        <v>1.4016271320184182E-2</v>
      </c>
      <c r="N77" s="123">
        <f>'Ufs mensal'!N77/'Ufs mensal'!$AC77</f>
        <v>1.8146132940754327E-2</v>
      </c>
      <c r="O77" s="123">
        <f>'Ufs mensal'!O77/'Ufs mensal'!$AC77</f>
        <v>2.1921042024171774E-2</v>
      </c>
      <c r="P77" s="123">
        <f>'Ufs mensal'!P77/'Ufs mensal'!$AC77</f>
        <v>1.2253110214061367E-2</v>
      </c>
      <c r="Q77" s="123">
        <f>'Ufs mensal'!Q77/'Ufs mensal'!$AC77</f>
        <v>2.8402437399070952E-2</v>
      </c>
      <c r="R77" s="123">
        <f>'Ufs mensal'!R77/'Ufs mensal'!$AC77</f>
        <v>8.3059449173408777E-3</v>
      </c>
      <c r="S77" s="123">
        <f>'Ufs mensal'!S77/'Ufs mensal'!$AC77</f>
        <v>6.9776910873769485E-2</v>
      </c>
      <c r="T77" s="123">
        <f>'Ufs mensal'!T77/'Ufs mensal'!$AC77</f>
        <v>9.6377256286185625E-2</v>
      </c>
      <c r="U77" s="123">
        <f>'Ufs mensal'!U77/'Ufs mensal'!$AC77</f>
        <v>1.1849772374477643E-2</v>
      </c>
      <c r="V77" s="123">
        <f>'Ufs mensal'!V77/'Ufs mensal'!$AC77</f>
        <v>6.5258534083638556E-3</v>
      </c>
      <c r="W77" s="123">
        <f>'Ufs mensal'!W77/'Ufs mensal'!$AC77</f>
        <v>1.4354983523054241E-3</v>
      </c>
      <c r="X77" s="123">
        <f>'Ufs mensal'!X77/'Ufs mensal'!$AC77</f>
        <v>5.8585581876556589E-2</v>
      </c>
      <c r="Y77" s="123">
        <f>'Ufs mensal'!Y77/'Ufs mensal'!$AC77</f>
        <v>4.6007106618143438E-2</v>
      </c>
      <c r="Z77" s="123">
        <f>'Ufs mensal'!Z77/'Ufs mensal'!$AC77</f>
        <v>6.0473008743016409E-3</v>
      </c>
      <c r="AA77" s="123">
        <f>'Ufs mensal'!AA77/'Ufs mensal'!$AC77</f>
        <v>0.28965498871904161</v>
      </c>
      <c r="AB77" s="126">
        <f>'Ufs mensal'!AB77/'Ufs mensal'!$AC77</f>
        <v>7.2093680036504322E-3</v>
      </c>
      <c r="AC77" s="123">
        <f>'Ufs mensal'!AC77/'Ufs mensal'!$AC77</f>
        <v>1</v>
      </c>
      <c r="AD77" s="118"/>
      <c r="AE77" s="118"/>
      <c r="AF77" s="118"/>
    </row>
    <row r="78" spans="1:32" x14ac:dyDescent="0.3">
      <c r="A78" s="134">
        <f>'Ufs mensal'!A78</f>
        <v>42445</v>
      </c>
      <c r="B78" s="125">
        <f>'Ufs mensal'!B78/'Ufs mensal'!$AC78</f>
        <v>1.8815251702178032E-3</v>
      </c>
      <c r="C78" s="123">
        <f>'Ufs mensal'!C78/'Ufs mensal'!$AC78</f>
        <v>9.4956850695961884E-3</v>
      </c>
      <c r="D78" s="123">
        <f>'Ufs mensal'!D78/'Ufs mensal'!$AC78</f>
        <v>8.598823759755533E-3</v>
      </c>
      <c r="E78" s="123">
        <f>'Ufs mensal'!E78/'Ufs mensal'!$AC78</f>
        <v>2.3825448157804808E-3</v>
      </c>
      <c r="F78" s="123">
        <f>'Ufs mensal'!F78/'Ufs mensal'!$AC78</f>
        <v>4.9842085627025398E-2</v>
      </c>
      <c r="G78" s="123">
        <f>'Ufs mensal'!G78/'Ufs mensal'!$AC78</f>
        <v>2.7637029612412871E-2</v>
      </c>
      <c r="H78" s="123">
        <f>'Ufs mensal'!H78/'Ufs mensal'!$AC78</f>
        <v>2.182178121973443E-2</v>
      </c>
      <c r="I78" s="123">
        <f>'Ufs mensal'!I78/'Ufs mensal'!$AC78</f>
        <v>2.3834616288666108E-2</v>
      </c>
      <c r="J78" s="123">
        <f>'Ufs mensal'!J78/'Ufs mensal'!$AC78</f>
        <v>3.6435557365978803E-2</v>
      </c>
      <c r="K78" s="123">
        <f>'Ufs mensal'!K78/'Ufs mensal'!$AC78</f>
        <v>1.3104533521948406E-2</v>
      </c>
      <c r="L78" s="123">
        <f>'Ufs mensal'!L78/'Ufs mensal'!$AC78</f>
        <v>0.10928962906710847</v>
      </c>
      <c r="M78" s="123">
        <f>'Ufs mensal'!M78/'Ufs mensal'!$AC78</f>
        <v>1.2936341100416268E-2</v>
      </c>
      <c r="N78" s="123">
        <f>'Ufs mensal'!N78/'Ufs mensal'!$AC78</f>
        <v>1.9112188517595455E-2</v>
      </c>
      <c r="O78" s="123">
        <f>'Ufs mensal'!O78/'Ufs mensal'!$AC78</f>
        <v>2.0988536586382642E-2</v>
      </c>
      <c r="P78" s="123">
        <f>'Ufs mensal'!P78/'Ufs mensal'!$AC78</f>
        <v>1.2382853706610278E-2</v>
      </c>
      <c r="Q78" s="123">
        <f>'Ufs mensal'!Q78/'Ufs mensal'!$AC78</f>
        <v>3.0794087342281624E-2</v>
      </c>
      <c r="R78" s="123">
        <f>'Ufs mensal'!R78/'Ufs mensal'!$AC78</f>
        <v>7.436597888839898E-3</v>
      </c>
      <c r="S78" s="123">
        <f>'Ufs mensal'!S78/'Ufs mensal'!$AC78</f>
        <v>6.7060549696156227E-2</v>
      </c>
      <c r="T78" s="123">
        <f>'Ufs mensal'!T78/'Ufs mensal'!$AC78</f>
        <v>0.1056379954298788</v>
      </c>
      <c r="U78" s="123">
        <f>'Ufs mensal'!U78/'Ufs mensal'!$AC78</f>
        <v>1.1428757504630564E-2</v>
      </c>
      <c r="V78" s="123">
        <f>'Ufs mensal'!V78/'Ufs mensal'!$AC78</f>
        <v>6.6210442239004897E-3</v>
      </c>
      <c r="W78" s="123">
        <f>'Ufs mensal'!W78/'Ufs mensal'!$AC78</f>
        <v>1.3695249366727953E-3</v>
      </c>
      <c r="X78" s="123">
        <f>'Ufs mensal'!X78/'Ufs mensal'!$AC78</f>
        <v>6.3883669665084297E-2</v>
      </c>
      <c r="Y78" s="123">
        <f>'Ufs mensal'!Y78/'Ufs mensal'!$AC78</f>
        <v>4.4224807002287349E-2</v>
      </c>
      <c r="Z78" s="123">
        <f>'Ufs mensal'!Z78/'Ufs mensal'!$AC78</f>
        <v>5.8344241655683467E-3</v>
      </c>
      <c r="AA78" s="123">
        <f>'Ufs mensal'!AA78/'Ufs mensal'!$AC78</f>
        <v>0.27878284788050844</v>
      </c>
      <c r="AB78" s="126">
        <f>'Ufs mensal'!AB78/'Ufs mensal'!$AC78</f>
        <v>7.1785394558581466E-3</v>
      </c>
      <c r="AC78" s="123">
        <f>'Ufs mensal'!AC78/'Ufs mensal'!$AC78</f>
        <v>1</v>
      </c>
      <c r="AD78" s="118"/>
      <c r="AE78" s="118"/>
      <c r="AF78" s="118"/>
    </row>
    <row r="79" spans="1:32" x14ac:dyDescent="0.3">
      <c r="A79" s="134">
        <f>'Ufs mensal'!A79</f>
        <v>42477</v>
      </c>
      <c r="B79" s="125">
        <f>'Ufs mensal'!B79/'Ufs mensal'!$AC79</f>
        <v>1.9806065965570826E-3</v>
      </c>
      <c r="C79" s="123">
        <f>'Ufs mensal'!C79/'Ufs mensal'!$AC79</f>
        <v>9.7940895861383295E-3</v>
      </c>
      <c r="D79" s="123">
        <f>'Ufs mensal'!D79/'Ufs mensal'!$AC79</f>
        <v>8.6610788201255794E-3</v>
      </c>
      <c r="E79" s="123">
        <f>'Ufs mensal'!E79/'Ufs mensal'!$AC79</f>
        <v>2.3239179059989018E-3</v>
      </c>
      <c r="F79" s="123">
        <f>'Ufs mensal'!F79/'Ufs mensal'!$AC79</f>
        <v>5.0811293095127913E-2</v>
      </c>
      <c r="G79" s="123">
        <f>'Ufs mensal'!G79/'Ufs mensal'!$AC79</f>
        <v>2.8608512865645912E-2</v>
      </c>
      <c r="H79" s="123">
        <f>'Ufs mensal'!H79/'Ufs mensal'!$AC79</f>
        <v>2.1244171315180943E-2</v>
      </c>
      <c r="I79" s="123">
        <f>'Ufs mensal'!I79/'Ufs mensal'!$AC79</f>
        <v>2.4272389662813171E-2</v>
      </c>
      <c r="J79" s="123">
        <f>'Ufs mensal'!J79/'Ufs mensal'!$AC79</f>
        <v>3.5829397864931133E-2</v>
      </c>
      <c r="K79" s="123">
        <f>'Ufs mensal'!K79/'Ufs mensal'!$AC79</f>
        <v>1.3860743055459538E-2</v>
      </c>
      <c r="L79" s="123">
        <f>'Ufs mensal'!L79/'Ufs mensal'!$AC79</f>
        <v>0.10920618174205626</v>
      </c>
      <c r="M79" s="123">
        <f>'Ufs mensal'!M79/'Ufs mensal'!$AC79</f>
        <v>1.3866037905994612E-2</v>
      </c>
      <c r="N79" s="123">
        <f>'Ufs mensal'!N79/'Ufs mensal'!$AC79</f>
        <v>1.7664449857312938E-2</v>
      </c>
      <c r="O79" s="123">
        <f>'Ufs mensal'!O79/'Ufs mensal'!$AC79</f>
        <v>2.2013822616035603E-2</v>
      </c>
      <c r="P79" s="123">
        <f>'Ufs mensal'!P79/'Ufs mensal'!$AC79</f>
        <v>1.3212492356281278E-2</v>
      </c>
      <c r="Q79" s="123">
        <f>'Ufs mensal'!Q79/'Ufs mensal'!$AC79</f>
        <v>3.0803042396412194E-2</v>
      </c>
      <c r="R79" s="123">
        <f>'Ufs mensal'!R79/'Ufs mensal'!$AC79</f>
        <v>7.7491549253644165E-3</v>
      </c>
      <c r="S79" s="123">
        <f>'Ufs mensal'!S79/'Ufs mensal'!$AC79</f>
        <v>6.6640450580110894E-2</v>
      </c>
      <c r="T79" s="123">
        <f>'Ufs mensal'!T79/'Ufs mensal'!$AC79</f>
        <v>0.10173396556476245</v>
      </c>
      <c r="U79" s="123">
        <f>'Ufs mensal'!U79/'Ufs mensal'!$AC79</f>
        <v>1.2624296290150976E-2</v>
      </c>
      <c r="V79" s="123">
        <f>'Ufs mensal'!V79/'Ufs mensal'!$AC79</f>
        <v>6.3772978780298204E-3</v>
      </c>
      <c r="W79" s="123">
        <f>'Ufs mensal'!W79/'Ufs mensal'!$AC79</f>
        <v>1.2222250041823823E-3</v>
      </c>
      <c r="X79" s="123">
        <f>'Ufs mensal'!X79/'Ufs mensal'!$AC79</f>
        <v>6.1666836547501748E-2</v>
      </c>
      <c r="Y79" s="123">
        <f>'Ufs mensal'!Y79/'Ufs mensal'!$AC79</f>
        <v>4.447587547189373E-2</v>
      </c>
      <c r="Z79" s="123">
        <f>'Ufs mensal'!Z79/'Ufs mensal'!$AC79</f>
        <v>6.6371529042807314E-3</v>
      </c>
      <c r="AA79" s="123">
        <f>'Ufs mensal'!AA79/'Ufs mensal'!$AC79</f>
        <v>0.27941138201676685</v>
      </c>
      <c r="AB79" s="126">
        <f>'Ufs mensal'!AB79/'Ufs mensal'!$AC79</f>
        <v>7.3052827304388038E-3</v>
      </c>
      <c r="AC79" s="123">
        <f>'Ufs mensal'!AC79/'Ufs mensal'!$AC79</f>
        <v>1</v>
      </c>
      <c r="AD79" s="118"/>
      <c r="AE79" s="118"/>
      <c r="AF79" s="118"/>
    </row>
    <row r="80" spans="1:32" x14ac:dyDescent="0.3">
      <c r="A80" s="134">
        <f>'Ufs mensal'!A80</f>
        <v>42508</v>
      </c>
      <c r="B80" s="125">
        <f>'Ufs mensal'!B80/'Ufs mensal'!$AC80</f>
        <v>1.8709747024721864E-3</v>
      </c>
      <c r="C80" s="123">
        <f>'Ufs mensal'!C80/'Ufs mensal'!$AC80</f>
        <v>9.8914390864689398E-3</v>
      </c>
      <c r="D80" s="123">
        <f>'Ufs mensal'!D80/'Ufs mensal'!$AC80</f>
        <v>9.2118796001677914E-3</v>
      </c>
      <c r="E80" s="123">
        <f>'Ufs mensal'!E80/'Ufs mensal'!$AC80</f>
        <v>2.7237346484195427E-3</v>
      </c>
      <c r="F80" s="123">
        <f>'Ufs mensal'!F80/'Ufs mensal'!$AC80</f>
        <v>5.197019397001261E-2</v>
      </c>
      <c r="G80" s="123">
        <f>'Ufs mensal'!G80/'Ufs mensal'!$AC80</f>
        <v>3.0029820302003688E-2</v>
      </c>
      <c r="H80" s="123">
        <f>'Ufs mensal'!H80/'Ufs mensal'!$AC80</f>
        <v>2.2680090343482923E-2</v>
      </c>
      <c r="I80" s="123">
        <f>'Ufs mensal'!I80/'Ufs mensal'!$AC80</f>
        <v>2.4065454452304205E-2</v>
      </c>
      <c r="J80" s="123">
        <f>'Ufs mensal'!J80/'Ufs mensal'!$AC80</f>
        <v>3.5028657588453832E-2</v>
      </c>
      <c r="K80" s="123">
        <f>'Ufs mensal'!K80/'Ufs mensal'!$AC80</f>
        <v>1.2667135821809058E-2</v>
      </c>
      <c r="L80" s="123">
        <f>'Ufs mensal'!L80/'Ufs mensal'!$AC80</f>
        <v>0.10640719892586886</v>
      </c>
      <c r="M80" s="123">
        <f>'Ufs mensal'!M80/'Ufs mensal'!$AC80</f>
        <v>1.35706052126857E-2</v>
      </c>
      <c r="N80" s="123">
        <f>'Ufs mensal'!N80/'Ufs mensal'!$AC80</f>
        <v>1.7695558536708678E-2</v>
      </c>
      <c r="O80" s="123">
        <f>'Ufs mensal'!O80/'Ufs mensal'!$AC80</f>
        <v>2.2622376438413722E-2</v>
      </c>
      <c r="P80" s="123">
        <f>'Ufs mensal'!P80/'Ufs mensal'!$AC80</f>
        <v>1.3063680717815818E-2</v>
      </c>
      <c r="Q80" s="123">
        <f>'Ufs mensal'!Q80/'Ufs mensal'!$AC80</f>
        <v>3.0741172532311793E-2</v>
      </c>
      <c r="R80" s="123">
        <f>'Ufs mensal'!R80/'Ufs mensal'!$AC80</f>
        <v>8.8620871004350191E-3</v>
      </c>
      <c r="S80" s="123">
        <f>'Ufs mensal'!S80/'Ufs mensal'!$AC80</f>
        <v>6.5057586913378901E-2</v>
      </c>
      <c r="T80" s="123">
        <f>'Ufs mensal'!T80/'Ufs mensal'!$AC80</f>
        <v>0.10120981834906587</v>
      </c>
      <c r="U80" s="123">
        <f>'Ufs mensal'!U80/'Ufs mensal'!$AC80</f>
        <v>1.3225068365076148E-2</v>
      </c>
      <c r="V80" s="123">
        <f>'Ufs mensal'!V80/'Ufs mensal'!$AC80</f>
        <v>5.8636240553126412E-3</v>
      </c>
      <c r="W80" s="123">
        <f>'Ufs mensal'!W80/'Ufs mensal'!$AC80</f>
        <v>1.8418238858617499E-3</v>
      </c>
      <c r="X80" s="123">
        <f>'Ufs mensal'!X80/'Ufs mensal'!$AC80</f>
        <v>6.3349867602656013E-2</v>
      </c>
      <c r="Y80" s="123">
        <f>'Ufs mensal'!Y80/'Ufs mensal'!$AC80</f>
        <v>4.4478458205586761E-2</v>
      </c>
      <c r="Z80" s="123">
        <f>'Ufs mensal'!Z80/'Ufs mensal'!$AC80</f>
        <v>7.0241561431399653E-3</v>
      </c>
      <c r="AA80" s="123">
        <f>'Ufs mensal'!AA80/'Ufs mensal'!$AC80</f>
        <v>0.27790042699025391</v>
      </c>
      <c r="AB80" s="126">
        <f>'Ufs mensal'!AB80/'Ufs mensal'!$AC80</f>
        <v>6.9444768006198957E-3</v>
      </c>
      <c r="AC80" s="123">
        <f>'Ufs mensal'!AC80/'Ufs mensal'!$AC80</f>
        <v>1</v>
      </c>
      <c r="AD80" s="118"/>
      <c r="AE80" s="118"/>
      <c r="AF80" s="118"/>
    </row>
    <row r="81" spans="1:32" x14ac:dyDescent="0.3">
      <c r="A81" s="134">
        <f>'Ufs mensal'!A81</f>
        <v>42537</v>
      </c>
      <c r="B81" s="125">
        <f>'Ufs mensal'!B81/'Ufs mensal'!$AC81</f>
        <v>2.1755758448818675E-3</v>
      </c>
      <c r="C81" s="123">
        <f>'Ufs mensal'!C81/'Ufs mensal'!$AC81</f>
        <v>8.5689368190463716E-3</v>
      </c>
      <c r="D81" s="123">
        <f>'Ufs mensal'!D81/'Ufs mensal'!$AC81</f>
        <v>9.0201611345215489E-3</v>
      </c>
      <c r="E81" s="123">
        <f>'Ufs mensal'!E81/'Ufs mensal'!$AC81</f>
        <v>2.1435477470015262E-3</v>
      </c>
      <c r="F81" s="123">
        <f>'Ufs mensal'!F81/'Ufs mensal'!$AC81</f>
        <v>4.3085510064907649E-2</v>
      </c>
      <c r="G81" s="123">
        <f>'Ufs mensal'!G81/'Ufs mensal'!$AC81</f>
        <v>2.869691149445662E-2</v>
      </c>
      <c r="H81" s="123">
        <f>'Ufs mensal'!H81/'Ufs mensal'!$AC81</f>
        <v>2.218957527432577E-2</v>
      </c>
      <c r="I81" s="123">
        <f>'Ufs mensal'!I81/'Ufs mensal'!$AC81</f>
        <v>2.5273662305476702E-2</v>
      </c>
      <c r="J81" s="123">
        <f>'Ufs mensal'!J81/'Ufs mensal'!$AC81</f>
        <v>3.5799914107669702E-2</v>
      </c>
      <c r="K81" s="123">
        <f>'Ufs mensal'!K81/'Ufs mensal'!$AC81</f>
        <v>1.3332169904585824E-2</v>
      </c>
      <c r="L81" s="123">
        <f>'Ufs mensal'!L81/'Ufs mensal'!$AC81</f>
        <v>0.11010521037701253</v>
      </c>
      <c r="M81" s="123">
        <f>'Ufs mensal'!M81/'Ufs mensal'!$AC81</f>
        <v>1.3598938215286016E-2</v>
      </c>
      <c r="N81" s="123">
        <f>'Ufs mensal'!N81/'Ufs mensal'!$AC81</f>
        <v>1.7405711515597271E-2</v>
      </c>
      <c r="O81" s="123">
        <f>'Ufs mensal'!O81/'Ufs mensal'!$AC81</f>
        <v>2.1977683616381416E-2</v>
      </c>
      <c r="P81" s="123">
        <f>'Ufs mensal'!P81/'Ufs mensal'!$AC81</f>
        <v>1.11337738975971E-2</v>
      </c>
      <c r="Q81" s="123">
        <f>'Ufs mensal'!Q81/'Ufs mensal'!$AC81</f>
        <v>2.7403868184827051E-2</v>
      </c>
      <c r="R81" s="123">
        <f>'Ufs mensal'!R81/'Ufs mensal'!$AC81</f>
        <v>8.0499617960728114E-3</v>
      </c>
      <c r="S81" s="123">
        <f>'Ufs mensal'!S81/'Ufs mensal'!$AC81</f>
        <v>6.5398420789741202E-2</v>
      </c>
      <c r="T81" s="123">
        <f>'Ufs mensal'!T81/'Ufs mensal'!$AC81</f>
        <v>0.112728608906393</v>
      </c>
      <c r="U81" s="123">
        <f>'Ufs mensal'!U81/'Ufs mensal'!$AC81</f>
        <v>1.1658994791663942E-2</v>
      </c>
      <c r="V81" s="123">
        <f>'Ufs mensal'!V81/'Ufs mensal'!$AC81</f>
        <v>6.1485991555717649E-3</v>
      </c>
      <c r="W81" s="123">
        <f>'Ufs mensal'!W81/'Ufs mensal'!$AC81</f>
        <v>1.6171715364788378E-3</v>
      </c>
      <c r="X81" s="123">
        <f>'Ufs mensal'!X81/'Ufs mensal'!$AC81</f>
        <v>6.155958762479731E-2</v>
      </c>
      <c r="Y81" s="123">
        <f>'Ufs mensal'!Y81/'Ufs mensal'!$AC81</f>
        <v>4.4255522780394754E-2</v>
      </c>
      <c r="Z81" s="123">
        <f>'Ufs mensal'!Z81/'Ufs mensal'!$AC81</f>
        <v>5.5669508213088744E-3</v>
      </c>
      <c r="AA81" s="123">
        <f>'Ufs mensal'!AA81/'Ufs mensal'!$AC81</f>
        <v>0.28422270818200535</v>
      </c>
      <c r="AB81" s="126">
        <f>'Ufs mensal'!AB81/'Ufs mensal'!$AC81</f>
        <v>6.879977612905667E-3</v>
      </c>
      <c r="AC81" s="123">
        <f>'Ufs mensal'!AC81/'Ufs mensal'!$AC81</f>
        <v>1</v>
      </c>
      <c r="AD81" s="118"/>
      <c r="AE81" s="118"/>
      <c r="AF81" s="118"/>
    </row>
    <row r="82" spans="1:32" x14ac:dyDescent="0.3">
      <c r="A82" s="134">
        <f>'Ufs mensal'!A82</f>
        <v>42568</v>
      </c>
      <c r="B82" s="125">
        <f>'Ufs mensal'!B82/'Ufs mensal'!$AC82</f>
        <v>1.7922987847109456E-3</v>
      </c>
      <c r="C82" s="123">
        <f>'Ufs mensal'!C82/'Ufs mensal'!$AC82</f>
        <v>9.1998684188602207E-3</v>
      </c>
      <c r="D82" s="123">
        <f>'Ufs mensal'!D82/'Ufs mensal'!$AC82</f>
        <v>8.5381644685651858E-3</v>
      </c>
      <c r="E82" s="123">
        <f>'Ufs mensal'!E82/'Ufs mensal'!$AC82</f>
        <v>2.9606026330113288E-3</v>
      </c>
      <c r="F82" s="123">
        <f>'Ufs mensal'!F82/'Ufs mensal'!$AC82</f>
        <v>5.1849675299004361E-2</v>
      </c>
      <c r="G82" s="123">
        <f>'Ufs mensal'!G82/'Ufs mensal'!$AC82</f>
        <v>2.8825082918440659E-2</v>
      </c>
      <c r="H82" s="123">
        <f>'Ufs mensal'!H82/'Ufs mensal'!$AC82</f>
        <v>2.080825462891803E-2</v>
      </c>
      <c r="I82" s="123">
        <f>'Ufs mensal'!I82/'Ufs mensal'!$AC82</f>
        <v>2.4241066359535001E-2</v>
      </c>
      <c r="J82" s="123">
        <f>'Ufs mensal'!J82/'Ufs mensal'!$AC82</f>
        <v>3.2290992419457362E-2</v>
      </c>
      <c r="K82" s="123">
        <f>'Ufs mensal'!K82/'Ufs mensal'!$AC82</f>
        <v>1.1649467482144153E-2</v>
      </c>
      <c r="L82" s="123">
        <f>'Ufs mensal'!L82/'Ufs mensal'!$AC82</f>
        <v>0.10587018982371298</v>
      </c>
      <c r="M82" s="123">
        <f>'Ufs mensal'!M82/'Ufs mensal'!$AC82</f>
        <v>1.3839859831089433E-2</v>
      </c>
      <c r="N82" s="123">
        <f>'Ufs mensal'!N82/'Ufs mensal'!$AC82</f>
        <v>1.8703047576689714E-2</v>
      </c>
      <c r="O82" s="123">
        <f>'Ufs mensal'!O82/'Ufs mensal'!$AC82</f>
        <v>1.8296433526068825E-2</v>
      </c>
      <c r="P82" s="123">
        <f>'Ufs mensal'!P82/'Ufs mensal'!$AC82</f>
        <v>1.3070838514069314E-2</v>
      </c>
      <c r="Q82" s="123">
        <f>'Ufs mensal'!Q82/'Ufs mensal'!$AC82</f>
        <v>3.0098704677833495E-2</v>
      </c>
      <c r="R82" s="123">
        <f>'Ufs mensal'!R82/'Ufs mensal'!$AC82</f>
        <v>7.5888595045554225E-3</v>
      </c>
      <c r="S82" s="123">
        <f>'Ufs mensal'!S82/'Ufs mensal'!$AC82</f>
        <v>6.5534654741742998E-2</v>
      </c>
      <c r="T82" s="123">
        <f>'Ufs mensal'!T82/'Ufs mensal'!$AC82</f>
        <v>0.12148047706554503</v>
      </c>
      <c r="U82" s="123">
        <f>'Ufs mensal'!U82/'Ufs mensal'!$AC82</f>
        <v>1.3143888199911283E-2</v>
      </c>
      <c r="V82" s="123">
        <f>'Ufs mensal'!V82/'Ufs mensal'!$AC82</f>
        <v>5.9168938333944675E-3</v>
      </c>
      <c r="W82" s="123">
        <f>'Ufs mensal'!W82/'Ufs mensal'!$AC82</f>
        <v>1.4477194399960555E-3</v>
      </c>
      <c r="X82" s="123">
        <f>'Ufs mensal'!X82/'Ufs mensal'!$AC82</f>
        <v>6.0122112359686321E-2</v>
      </c>
      <c r="Y82" s="123">
        <f>'Ufs mensal'!Y82/'Ufs mensal'!$AC82</f>
        <v>4.3632179673285004E-2</v>
      </c>
      <c r="Z82" s="123">
        <f>'Ufs mensal'!Z82/'Ufs mensal'!$AC82</f>
        <v>6.4242003993497361E-3</v>
      </c>
      <c r="AA82" s="123">
        <f>'Ufs mensal'!AA82/'Ufs mensal'!$AC82</f>
        <v>0.27702338063697712</v>
      </c>
      <c r="AB82" s="126">
        <f>'Ufs mensal'!AB82/'Ufs mensal'!$AC82</f>
        <v>5.6480120488489396E-3</v>
      </c>
      <c r="AC82" s="123">
        <f>'Ufs mensal'!AC82/'Ufs mensal'!$AC82</f>
        <v>1</v>
      </c>
      <c r="AD82" s="118"/>
      <c r="AE82" s="118"/>
      <c r="AF82" s="118"/>
    </row>
    <row r="83" spans="1:32" x14ac:dyDescent="0.3">
      <c r="A83" s="134">
        <f>'Ufs mensal'!A83</f>
        <v>42600</v>
      </c>
      <c r="B83" s="125">
        <f>'Ufs mensal'!B83/'Ufs mensal'!$AC83</f>
        <v>2.0015753201491093E-3</v>
      </c>
      <c r="C83" s="123">
        <f>'Ufs mensal'!C83/'Ufs mensal'!$AC83</f>
        <v>8.6142834733314612E-3</v>
      </c>
      <c r="D83" s="123">
        <f>'Ufs mensal'!D83/'Ufs mensal'!$AC83</f>
        <v>8.1638620030714936E-3</v>
      </c>
      <c r="E83" s="123">
        <f>'Ufs mensal'!E83/'Ufs mensal'!$AC83</f>
        <v>2.2854063916173295E-3</v>
      </c>
      <c r="F83" s="123">
        <f>'Ufs mensal'!F83/'Ufs mensal'!$AC83</f>
        <v>5.0699935901713407E-2</v>
      </c>
      <c r="G83" s="123">
        <f>'Ufs mensal'!G83/'Ufs mensal'!$AC83</f>
        <v>2.9302944493341119E-2</v>
      </c>
      <c r="H83" s="123">
        <f>'Ufs mensal'!H83/'Ufs mensal'!$AC83</f>
        <v>1.9394265700323297E-2</v>
      </c>
      <c r="I83" s="123">
        <f>'Ufs mensal'!I83/'Ufs mensal'!$AC83</f>
        <v>2.5087063882173709E-2</v>
      </c>
      <c r="J83" s="123">
        <f>'Ufs mensal'!J83/'Ufs mensal'!$AC83</f>
        <v>3.4721623544635177E-2</v>
      </c>
      <c r="K83" s="123">
        <f>'Ufs mensal'!K83/'Ufs mensal'!$AC83</f>
        <v>1.2715877589160108E-2</v>
      </c>
      <c r="L83" s="123">
        <f>'Ufs mensal'!L83/'Ufs mensal'!$AC83</f>
        <v>0.10944687525375532</v>
      </c>
      <c r="M83" s="123">
        <f>'Ufs mensal'!M83/'Ufs mensal'!$AC83</f>
        <v>1.3200901146618017E-2</v>
      </c>
      <c r="N83" s="123">
        <f>'Ufs mensal'!N83/'Ufs mensal'!$AC83</f>
        <v>1.8393153942138592E-2</v>
      </c>
      <c r="O83" s="123">
        <f>'Ufs mensal'!O83/'Ufs mensal'!$AC83</f>
        <v>1.8848833985614894E-2</v>
      </c>
      <c r="P83" s="123">
        <f>'Ufs mensal'!P83/'Ufs mensal'!$AC83</f>
        <v>1.3126838267741558E-2</v>
      </c>
      <c r="Q83" s="123">
        <f>'Ufs mensal'!Q83/'Ufs mensal'!$AC83</f>
        <v>2.9928197937475604E-2</v>
      </c>
      <c r="R83" s="123">
        <f>'Ufs mensal'!R83/'Ufs mensal'!$AC83</f>
        <v>7.18041826779798E-3</v>
      </c>
      <c r="S83" s="123">
        <f>'Ufs mensal'!S83/'Ufs mensal'!$AC83</f>
        <v>6.7118071182596231E-2</v>
      </c>
      <c r="T83" s="123">
        <f>'Ufs mensal'!T83/'Ufs mensal'!$AC83</f>
        <v>0.10512322580726777</v>
      </c>
      <c r="U83" s="123">
        <f>'Ufs mensal'!U83/'Ufs mensal'!$AC83</f>
        <v>1.3236375369450945E-2</v>
      </c>
      <c r="V83" s="123">
        <f>'Ufs mensal'!V83/'Ufs mensal'!$AC83</f>
        <v>5.6158198205765097E-3</v>
      </c>
      <c r="W83" s="123">
        <f>'Ufs mensal'!W83/'Ufs mensal'!$AC83</f>
        <v>1.5547994239032128E-3</v>
      </c>
      <c r="X83" s="123">
        <f>'Ufs mensal'!X83/'Ufs mensal'!$AC83</f>
        <v>6.4134053546460693E-2</v>
      </c>
      <c r="Y83" s="123">
        <f>'Ufs mensal'!Y83/'Ufs mensal'!$AC83</f>
        <v>4.4352253033117871E-2</v>
      </c>
      <c r="Z83" s="123">
        <f>'Ufs mensal'!Z83/'Ufs mensal'!$AC83</f>
        <v>6.1412288073380552E-3</v>
      </c>
      <c r="AA83" s="123">
        <f>'Ufs mensal'!AA83/'Ufs mensal'!$AC83</f>
        <v>0.28315142905086671</v>
      </c>
      <c r="AB83" s="126">
        <f>'Ufs mensal'!AB83/'Ufs mensal'!$AC83</f>
        <v>6.458430662519072E-3</v>
      </c>
      <c r="AC83" s="123">
        <f>'Ufs mensal'!AC83/'Ufs mensal'!$AC83</f>
        <v>1</v>
      </c>
      <c r="AD83" s="118"/>
      <c r="AE83" s="118"/>
      <c r="AF83" s="118"/>
    </row>
    <row r="84" spans="1:32" x14ac:dyDescent="0.3">
      <c r="A84" s="134">
        <f>'Ufs mensal'!A84</f>
        <v>42614</v>
      </c>
      <c r="B84" s="125">
        <f>'Ufs mensal'!B84/'Ufs mensal'!$AC84</f>
        <v>1.5149346224957716E-3</v>
      </c>
      <c r="C84" s="123">
        <f>'Ufs mensal'!C84/'Ufs mensal'!$AC84</f>
        <v>7.4207833233288414E-3</v>
      </c>
      <c r="D84" s="123">
        <f>'Ufs mensal'!D84/'Ufs mensal'!$AC84</f>
        <v>7.2798240433267457E-3</v>
      </c>
      <c r="E84" s="123">
        <f>'Ufs mensal'!E84/'Ufs mensal'!$AC84</f>
        <v>2.5253706407544949E-3</v>
      </c>
      <c r="F84" s="123">
        <f>'Ufs mensal'!F84/'Ufs mensal'!$AC84</f>
        <v>4.8658381869345936E-2</v>
      </c>
      <c r="G84" s="123">
        <f>'Ufs mensal'!G84/'Ufs mensal'!$AC84</f>
        <v>2.6610861206057202E-2</v>
      </c>
      <c r="H84" s="123">
        <f>'Ufs mensal'!H84/'Ufs mensal'!$AC84</f>
        <v>1.9458229250951822E-2</v>
      </c>
      <c r="I84" s="123">
        <f>'Ufs mensal'!I84/'Ufs mensal'!$AC84</f>
        <v>2.3931689752322186E-2</v>
      </c>
      <c r="J84" s="123">
        <f>'Ufs mensal'!J84/'Ufs mensal'!$AC84</f>
        <v>3.3334910087841806E-2</v>
      </c>
      <c r="K84" s="123">
        <f>'Ufs mensal'!K84/'Ufs mensal'!$AC84</f>
        <v>1.1000708465487187E-2</v>
      </c>
      <c r="L84" s="123">
        <f>'Ufs mensal'!L84/'Ufs mensal'!$AC84</f>
        <v>0.10918208445975627</v>
      </c>
      <c r="M84" s="123">
        <f>'Ufs mensal'!M84/'Ufs mensal'!$AC84</f>
        <v>1.3444107897224934E-2</v>
      </c>
      <c r="N84" s="123">
        <f>'Ufs mensal'!N84/'Ufs mensal'!$AC84</f>
        <v>1.6729327215067251E-2</v>
      </c>
      <c r="O84" s="123">
        <f>'Ufs mensal'!O84/'Ufs mensal'!$AC84</f>
        <v>1.935066933880383E-2</v>
      </c>
      <c r="P84" s="123">
        <f>'Ufs mensal'!P84/'Ufs mensal'!$AC84</f>
        <v>1.2394789633357569E-2</v>
      </c>
      <c r="Q84" s="123">
        <f>'Ufs mensal'!Q84/'Ufs mensal'!$AC84</f>
        <v>3.0812124329130122E-2</v>
      </c>
      <c r="R84" s="123">
        <f>'Ufs mensal'!R84/'Ufs mensal'!$AC84</f>
        <v>7.0724951054053379E-3</v>
      </c>
      <c r="S84" s="123">
        <f>'Ufs mensal'!S84/'Ufs mensal'!$AC84</f>
        <v>6.4524375557149516E-2</v>
      </c>
      <c r="T84" s="123">
        <f>'Ufs mensal'!T84/'Ufs mensal'!$AC84</f>
        <v>0.11359471822810648</v>
      </c>
      <c r="U84" s="123">
        <f>'Ufs mensal'!U84/'Ufs mensal'!$AC84</f>
        <v>1.1000783145962551E-2</v>
      </c>
      <c r="V84" s="123">
        <f>'Ufs mensal'!V84/'Ufs mensal'!$AC84</f>
        <v>5.703377629626155E-3</v>
      </c>
      <c r="W84" s="123">
        <f>'Ufs mensal'!W84/'Ufs mensal'!$AC84</f>
        <v>1.570899581929431E-3</v>
      </c>
      <c r="X84" s="123">
        <f>'Ufs mensal'!X84/'Ufs mensal'!$AC84</f>
        <v>5.975321347904821E-2</v>
      </c>
      <c r="Y84" s="123">
        <f>'Ufs mensal'!Y84/'Ufs mensal'!$AC84</f>
        <v>4.7301900082487351E-2</v>
      </c>
      <c r="Z84" s="123">
        <f>'Ufs mensal'!Z84/'Ufs mensal'!$AC84</f>
        <v>5.515379163621768E-3</v>
      </c>
      <c r="AA84" s="123">
        <f>'Ufs mensal'!AA84/'Ufs mensal'!$AC84</f>
        <v>0.29502494260663642</v>
      </c>
      <c r="AB84" s="126">
        <f>'Ufs mensal'!AB84/'Ufs mensal'!$AC84</f>
        <v>5.2868409618562883E-3</v>
      </c>
      <c r="AC84" s="123">
        <f>'Ufs mensal'!AC84/'Ufs mensal'!$AC84</f>
        <v>1</v>
      </c>
      <c r="AD84" s="118"/>
      <c r="AE84" s="118"/>
      <c r="AF84" s="118"/>
    </row>
    <row r="85" spans="1:32" x14ac:dyDescent="0.3">
      <c r="A85" s="134">
        <f>'Ufs mensal'!A85</f>
        <v>42659</v>
      </c>
      <c r="B85" s="125">
        <f>'Ufs mensal'!B85/'Ufs mensal'!$AC85</f>
        <v>1.798247646544564E-3</v>
      </c>
      <c r="C85" s="123">
        <f>'Ufs mensal'!C85/'Ufs mensal'!$AC85</f>
        <v>9.4333241882564225E-3</v>
      </c>
      <c r="D85" s="123">
        <f>'Ufs mensal'!D85/'Ufs mensal'!$AC85</f>
        <v>8.2977201120344474E-3</v>
      </c>
      <c r="E85" s="123">
        <f>'Ufs mensal'!E85/'Ufs mensal'!$AC85</f>
        <v>2.1908362573589283E-3</v>
      </c>
      <c r="F85" s="123">
        <f>'Ufs mensal'!F85/'Ufs mensal'!$AC85</f>
        <v>4.941286913666932E-2</v>
      </c>
      <c r="G85" s="123">
        <f>'Ufs mensal'!G85/'Ufs mensal'!$AC85</f>
        <v>2.7198732661065397E-2</v>
      </c>
      <c r="H85" s="123">
        <f>'Ufs mensal'!H85/'Ufs mensal'!$AC85</f>
        <v>1.8518835514763621E-2</v>
      </c>
      <c r="I85" s="123">
        <f>'Ufs mensal'!I85/'Ufs mensal'!$AC85</f>
        <v>2.376930622243165E-2</v>
      </c>
      <c r="J85" s="123">
        <f>'Ufs mensal'!J85/'Ufs mensal'!$AC85</f>
        <v>3.2030919580787506E-2</v>
      </c>
      <c r="K85" s="123">
        <f>'Ufs mensal'!K85/'Ufs mensal'!$AC85</f>
        <v>1.2028439849207533E-2</v>
      </c>
      <c r="L85" s="123">
        <f>'Ufs mensal'!L85/'Ufs mensal'!$AC85</f>
        <v>0.11122971638973111</v>
      </c>
      <c r="M85" s="123">
        <f>'Ufs mensal'!M85/'Ufs mensal'!$AC85</f>
        <v>1.2776202288993562E-2</v>
      </c>
      <c r="N85" s="123">
        <f>'Ufs mensal'!N85/'Ufs mensal'!$AC85</f>
        <v>1.5710016897172246E-2</v>
      </c>
      <c r="O85" s="123">
        <f>'Ufs mensal'!O85/'Ufs mensal'!$AC85</f>
        <v>2.1075899221170129E-2</v>
      </c>
      <c r="P85" s="123">
        <f>'Ufs mensal'!P85/'Ufs mensal'!$AC85</f>
        <v>1.2107410053237691E-2</v>
      </c>
      <c r="Q85" s="123">
        <f>'Ufs mensal'!Q85/'Ufs mensal'!$AC85</f>
        <v>2.8332092325309543E-2</v>
      </c>
      <c r="R85" s="123">
        <f>'Ufs mensal'!R85/'Ufs mensal'!$AC85</f>
        <v>6.6417210368513854E-3</v>
      </c>
      <c r="S85" s="123">
        <f>'Ufs mensal'!S85/'Ufs mensal'!$AC85</f>
        <v>6.5583441546667967E-2</v>
      </c>
      <c r="T85" s="123">
        <f>'Ufs mensal'!T85/'Ufs mensal'!$AC85</f>
        <v>0.11256664175666908</v>
      </c>
      <c r="U85" s="123">
        <f>'Ufs mensal'!U85/'Ufs mensal'!$AC85</f>
        <v>1.1755899751754298E-2</v>
      </c>
      <c r="V85" s="123">
        <f>'Ufs mensal'!V85/'Ufs mensal'!$AC85</f>
        <v>5.6928563888544647E-3</v>
      </c>
      <c r="W85" s="123">
        <f>'Ufs mensal'!W85/'Ufs mensal'!$AC85</f>
        <v>1.4008606943080701E-3</v>
      </c>
      <c r="X85" s="123">
        <f>'Ufs mensal'!X85/'Ufs mensal'!$AC85</f>
        <v>6.4573718025751264E-2</v>
      </c>
      <c r="Y85" s="123">
        <f>'Ufs mensal'!Y85/'Ufs mensal'!$AC85</f>
        <v>4.8024654004163551E-2</v>
      </c>
      <c r="Z85" s="123">
        <f>'Ufs mensal'!Z85/'Ufs mensal'!$AC85</f>
        <v>6.2706427870634247E-3</v>
      </c>
      <c r="AA85" s="123">
        <f>'Ufs mensal'!AA85/'Ufs mensal'!$AC85</f>
        <v>0.28558284376303589</v>
      </c>
      <c r="AB85" s="126">
        <f>'Ufs mensal'!AB85/'Ufs mensal'!$AC85</f>
        <v>5.9931518172637206E-3</v>
      </c>
      <c r="AC85" s="123">
        <f>'Ufs mensal'!AC85/'Ufs mensal'!$AC85</f>
        <v>1</v>
      </c>
      <c r="AD85" s="118"/>
      <c r="AE85" s="118"/>
      <c r="AF85" s="118"/>
    </row>
    <row r="86" spans="1:32" x14ac:dyDescent="0.3">
      <c r="A86" s="134">
        <f>'Ufs mensal'!A86</f>
        <v>42691</v>
      </c>
      <c r="B86" s="125">
        <f>'Ufs mensal'!B86/'Ufs mensal'!$AC86</f>
        <v>2.0334004886176827E-3</v>
      </c>
      <c r="C86" s="123">
        <f>'Ufs mensal'!C86/'Ufs mensal'!$AC86</f>
        <v>1.0135298931751432E-2</v>
      </c>
      <c r="D86" s="123">
        <f>'Ufs mensal'!D86/'Ufs mensal'!$AC86</f>
        <v>8.6263769503557054E-3</v>
      </c>
      <c r="E86" s="123">
        <f>'Ufs mensal'!E86/'Ufs mensal'!$AC86</f>
        <v>1.8166016191984219E-3</v>
      </c>
      <c r="F86" s="123">
        <f>'Ufs mensal'!F86/'Ufs mensal'!$AC86</f>
        <v>5.1288735201699548E-2</v>
      </c>
      <c r="G86" s="123">
        <f>'Ufs mensal'!G86/'Ufs mensal'!$AC86</f>
        <v>2.9512341513426691E-2</v>
      </c>
      <c r="H86" s="123">
        <f>'Ufs mensal'!H86/'Ufs mensal'!$AC86</f>
        <v>1.7694606860235978E-2</v>
      </c>
      <c r="I86" s="123">
        <f>'Ufs mensal'!I86/'Ufs mensal'!$AC86</f>
        <v>2.4888604145452492E-2</v>
      </c>
      <c r="J86" s="123">
        <f>'Ufs mensal'!J86/'Ufs mensal'!$AC86</f>
        <v>3.331546298459815E-2</v>
      </c>
      <c r="K86" s="123">
        <f>'Ufs mensal'!K86/'Ufs mensal'!$AC86</f>
        <v>1.3855380772380856E-2</v>
      </c>
      <c r="L86" s="123">
        <f>'Ufs mensal'!L86/'Ufs mensal'!$AC86</f>
        <v>0.10965622621329044</v>
      </c>
      <c r="M86" s="123">
        <f>'Ufs mensal'!M86/'Ufs mensal'!$AC86</f>
        <v>1.452691973614333E-2</v>
      </c>
      <c r="N86" s="123">
        <f>'Ufs mensal'!N86/'Ufs mensal'!$AC86</f>
        <v>1.6389262061359967E-2</v>
      </c>
      <c r="O86" s="123">
        <f>'Ufs mensal'!O86/'Ufs mensal'!$AC86</f>
        <v>2.2996188309146248E-2</v>
      </c>
      <c r="P86" s="123">
        <f>'Ufs mensal'!P86/'Ufs mensal'!$AC86</f>
        <v>1.3870303956363567E-2</v>
      </c>
      <c r="Q86" s="123">
        <f>'Ufs mensal'!Q86/'Ufs mensal'!$AC86</f>
        <v>2.4778573457603252E-2</v>
      </c>
      <c r="R86" s="123">
        <f>'Ufs mensal'!R86/'Ufs mensal'!$AC86</f>
        <v>7.3744970483932484E-3</v>
      </c>
      <c r="S86" s="123">
        <f>'Ufs mensal'!S86/'Ufs mensal'!$AC86</f>
        <v>6.3911371789646482E-2</v>
      </c>
      <c r="T86" s="123">
        <f>'Ufs mensal'!T86/'Ufs mensal'!$AC86</f>
        <v>0.11207456939023</v>
      </c>
      <c r="U86" s="123">
        <f>'Ufs mensal'!U86/'Ufs mensal'!$AC86</f>
        <v>1.2791754424422316E-2</v>
      </c>
      <c r="V86" s="123">
        <f>'Ufs mensal'!V86/'Ufs mensal'!$AC86</f>
        <v>5.7073209351330163E-3</v>
      </c>
      <c r="W86" s="123">
        <f>'Ufs mensal'!W86/'Ufs mensal'!$AC86</f>
        <v>1.4764525713559459E-3</v>
      </c>
      <c r="X86" s="123">
        <f>'Ufs mensal'!X86/'Ufs mensal'!$AC86</f>
        <v>6.3683875835469736E-2</v>
      </c>
      <c r="Y86" s="123">
        <f>'Ufs mensal'!Y86/'Ufs mensal'!$AC86</f>
        <v>4.3307890408331141E-2</v>
      </c>
      <c r="Z86" s="123">
        <f>'Ufs mensal'!Z86/'Ufs mensal'!$AC86</f>
        <v>6.5994964569532372E-3</v>
      </c>
      <c r="AA86" s="123">
        <f>'Ufs mensal'!AA86/'Ufs mensal'!$AC86</f>
        <v>0.28127140264935141</v>
      </c>
      <c r="AB86" s="126">
        <f>'Ufs mensal'!AB86/'Ufs mensal'!$AC86</f>
        <v>6.4151121075192606E-3</v>
      </c>
      <c r="AC86" s="123">
        <f>'Ufs mensal'!AC86/'Ufs mensal'!$AC86</f>
        <v>1</v>
      </c>
      <c r="AD86" s="118"/>
      <c r="AE86" s="118"/>
      <c r="AF86" s="118"/>
    </row>
    <row r="87" spans="1:32" ht="13.5" thickBot="1" x14ac:dyDescent="0.35">
      <c r="A87" s="134">
        <f>'Ufs mensal'!A87</f>
        <v>42722</v>
      </c>
      <c r="B87" s="125">
        <f>'Ufs mensal'!B87/'Ufs mensal'!$AC87</f>
        <v>2.0442167802962475E-3</v>
      </c>
      <c r="C87" s="123">
        <f>'Ufs mensal'!C87/'Ufs mensal'!$AC87</f>
        <v>1.031123694639967E-2</v>
      </c>
      <c r="D87" s="123">
        <f>'Ufs mensal'!D87/'Ufs mensal'!$AC87</f>
        <v>9.591693560549671E-3</v>
      </c>
      <c r="E87" s="123">
        <f>'Ufs mensal'!E87/'Ufs mensal'!$AC87</f>
        <v>1.8521519088476703E-3</v>
      </c>
      <c r="F87" s="123">
        <f>'Ufs mensal'!F87/'Ufs mensal'!$AC87</f>
        <v>5.5603432115739287E-2</v>
      </c>
      <c r="G87" s="123">
        <f>'Ufs mensal'!G87/'Ufs mensal'!$AC87</f>
        <v>3.2058459637899828E-2</v>
      </c>
      <c r="H87" s="123">
        <f>'Ufs mensal'!H87/'Ufs mensal'!$AC87</f>
        <v>2.0477377264582784E-2</v>
      </c>
      <c r="I87" s="123">
        <f>'Ufs mensal'!I87/'Ufs mensal'!$AC87</f>
        <v>2.58050716211129E-2</v>
      </c>
      <c r="J87" s="123">
        <f>'Ufs mensal'!J87/'Ufs mensal'!$AC87</f>
        <v>3.3406149547940481E-2</v>
      </c>
      <c r="K87" s="123">
        <f>'Ufs mensal'!K87/'Ufs mensal'!$AC87</f>
        <v>1.474695167126914E-2</v>
      </c>
      <c r="L87" s="123">
        <f>'Ufs mensal'!L87/'Ufs mensal'!$AC87</f>
        <v>0.11086414353117537</v>
      </c>
      <c r="M87" s="123">
        <f>'Ufs mensal'!M87/'Ufs mensal'!$AC87</f>
        <v>1.407669003863736E-2</v>
      </c>
      <c r="N87" s="123">
        <f>'Ufs mensal'!N87/'Ufs mensal'!$AC87</f>
        <v>1.4505072903385761E-2</v>
      </c>
      <c r="O87" s="123">
        <f>'Ufs mensal'!O87/'Ufs mensal'!$AC87</f>
        <v>2.2935150249540806E-2</v>
      </c>
      <c r="P87" s="123">
        <f>'Ufs mensal'!P87/'Ufs mensal'!$AC87</f>
        <v>1.453709247030842E-2</v>
      </c>
      <c r="Q87" s="123">
        <f>'Ufs mensal'!Q87/'Ufs mensal'!$AC87</f>
        <v>3.0631102010002055E-2</v>
      </c>
      <c r="R87" s="123">
        <f>'Ufs mensal'!R87/'Ufs mensal'!$AC87</f>
        <v>8.0880180009714493E-3</v>
      </c>
      <c r="S87" s="123">
        <f>'Ufs mensal'!S87/'Ufs mensal'!$AC87</f>
        <v>5.5605826164391602E-2</v>
      </c>
      <c r="T87" s="123">
        <f>'Ufs mensal'!T87/'Ufs mensal'!$AC87</f>
        <v>0.10953495952457541</v>
      </c>
      <c r="U87" s="123">
        <f>'Ufs mensal'!U87/'Ufs mensal'!$AC87</f>
        <v>1.3615168948693098E-2</v>
      </c>
      <c r="V87" s="123">
        <f>'Ufs mensal'!V87/'Ufs mensal'!$AC87</f>
        <v>6.13083005626923E-3</v>
      </c>
      <c r="W87" s="123">
        <f>'Ufs mensal'!W87/'Ufs mensal'!$AC87</f>
        <v>1.4659849386702535E-3</v>
      </c>
      <c r="X87" s="123">
        <f>'Ufs mensal'!X87/'Ufs mensal'!$AC87</f>
        <v>6.4683309119194551E-2</v>
      </c>
      <c r="Y87" s="123">
        <f>'Ufs mensal'!Y87/'Ufs mensal'!$AC87</f>
        <v>3.8778971164456631E-2</v>
      </c>
      <c r="Z87" s="123">
        <f>'Ufs mensal'!Z87/'Ufs mensal'!$AC87</f>
        <v>6.9192338968029057E-3</v>
      </c>
      <c r="AA87" s="123">
        <f>'Ufs mensal'!AA87/'Ufs mensal'!$AC87</f>
        <v>0.27520270408876907</v>
      </c>
      <c r="AB87" s="126">
        <f>'Ufs mensal'!AB87/'Ufs mensal'!$AC87</f>
        <v>6.5258754509532925E-3</v>
      </c>
      <c r="AC87" s="123">
        <f>'Ufs mensal'!AC87/'Ufs mensal'!$AC87</f>
        <v>1</v>
      </c>
      <c r="AD87" s="118"/>
      <c r="AE87" s="118"/>
      <c r="AF87" s="118"/>
    </row>
    <row r="88" spans="1:32" x14ac:dyDescent="0.3">
      <c r="A88" s="135">
        <f>'Ufs mensal'!A88</f>
        <v>42737</v>
      </c>
      <c r="B88" s="120">
        <f>'Ufs mensal'!B88/'Ufs mensal'!$AC88</f>
        <v>1.7339048209470914E-3</v>
      </c>
      <c r="C88" s="121">
        <f>'Ufs mensal'!C88/'Ufs mensal'!$AC88</f>
        <v>9.3491819919482213E-3</v>
      </c>
      <c r="D88" s="121">
        <f>'Ufs mensal'!D88/'Ufs mensal'!$AC88</f>
        <v>9.3537588967398267E-3</v>
      </c>
      <c r="E88" s="121">
        <f>'Ufs mensal'!E88/'Ufs mensal'!$AC88</f>
        <v>1.9830253935965007E-3</v>
      </c>
      <c r="F88" s="121">
        <f>'Ufs mensal'!F88/'Ufs mensal'!$AC88</f>
        <v>5.1576567300958297E-2</v>
      </c>
      <c r="G88" s="121">
        <f>'Ufs mensal'!G88/'Ufs mensal'!$AC88</f>
        <v>3.2813292952213489E-2</v>
      </c>
      <c r="H88" s="121">
        <f>'Ufs mensal'!H88/'Ufs mensal'!$AC88</f>
        <v>1.761562753483175E-2</v>
      </c>
      <c r="I88" s="121">
        <f>'Ufs mensal'!I88/'Ufs mensal'!$AC88</f>
        <v>2.3336219791029473E-2</v>
      </c>
      <c r="J88" s="121">
        <f>'Ufs mensal'!J88/'Ufs mensal'!$AC88</f>
        <v>3.9618300257471213E-2</v>
      </c>
      <c r="K88" s="121">
        <f>'Ufs mensal'!K88/'Ufs mensal'!$AC88</f>
        <v>1.307728837401795E-2</v>
      </c>
      <c r="L88" s="121">
        <f>'Ufs mensal'!L88/'Ufs mensal'!$AC88</f>
        <v>0.11939758929194332</v>
      </c>
      <c r="M88" s="121">
        <f>'Ufs mensal'!M88/'Ufs mensal'!$AC88</f>
        <v>1.4330845097720346E-2</v>
      </c>
      <c r="N88" s="121">
        <f>'Ufs mensal'!N88/'Ufs mensal'!$AC88</f>
        <v>1.9837840568434743E-2</v>
      </c>
      <c r="O88" s="121">
        <f>'Ufs mensal'!O88/'Ufs mensal'!$AC88</f>
        <v>2.2899203837633175E-2</v>
      </c>
      <c r="P88" s="121">
        <f>'Ufs mensal'!P88/'Ufs mensal'!$AC88</f>
        <v>1.4831071331710586E-2</v>
      </c>
      <c r="Q88" s="121">
        <f>'Ufs mensal'!Q88/'Ufs mensal'!$AC88</f>
        <v>3.360092146244309E-2</v>
      </c>
      <c r="R88" s="121">
        <f>'Ufs mensal'!R88/'Ufs mensal'!$AC88</f>
        <v>8.4927714770574991E-3</v>
      </c>
      <c r="S88" s="121">
        <f>'Ufs mensal'!S88/'Ufs mensal'!$AC88</f>
        <v>6.4322255279557566E-2</v>
      </c>
      <c r="T88" s="121">
        <f>'Ufs mensal'!T88/'Ufs mensal'!$AC88</f>
        <v>9.6816329051694613E-2</v>
      </c>
      <c r="U88" s="121">
        <f>'Ufs mensal'!U88/'Ufs mensal'!$AC88</f>
        <v>1.293570251840739E-2</v>
      </c>
      <c r="V88" s="121">
        <f>'Ufs mensal'!V88/'Ufs mensal'!$AC88</f>
        <v>6.4679959091230119E-3</v>
      </c>
      <c r="W88" s="121">
        <f>'Ufs mensal'!W88/'Ufs mensal'!$AC88</f>
        <v>1.3912735641392934E-3</v>
      </c>
      <c r="X88" s="121">
        <f>'Ufs mensal'!X88/'Ufs mensal'!$AC88</f>
        <v>5.9474211085975406E-2</v>
      </c>
      <c r="Y88" s="121">
        <f>'Ufs mensal'!Y88/'Ufs mensal'!$AC88</f>
        <v>4.0161666213048751E-2</v>
      </c>
      <c r="Z88" s="121">
        <f>'Ufs mensal'!Z88/'Ufs mensal'!$AC88</f>
        <v>6.6597195371260881E-3</v>
      </c>
      <c r="AA88" s="121">
        <f>'Ufs mensal'!AA88/'Ufs mensal'!$AC88</f>
        <v>0.27009057487348753</v>
      </c>
      <c r="AB88" s="122">
        <f>'Ufs mensal'!AB88/'Ufs mensal'!$AC88</f>
        <v>7.8328615867440266E-3</v>
      </c>
      <c r="AC88" s="121">
        <f>'Ufs mensal'!AC88/'Ufs mensal'!$AC88</f>
        <v>1</v>
      </c>
      <c r="AD88" s="118"/>
      <c r="AE88" s="118"/>
      <c r="AF88" s="118"/>
    </row>
    <row r="89" spans="1:32" x14ac:dyDescent="0.3">
      <c r="A89" s="134">
        <f>'Ufs mensal'!A89</f>
        <v>42769</v>
      </c>
      <c r="B89" s="125">
        <f>'Ufs mensal'!B89/'Ufs mensal'!$AC89</f>
        <v>2.1999086100612688E-3</v>
      </c>
      <c r="C89" s="123">
        <f>'Ufs mensal'!C89/'Ufs mensal'!$AC89</f>
        <v>8.9189393664550962E-3</v>
      </c>
      <c r="D89" s="123">
        <f>'Ufs mensal'!D89/'Ufs mensal'!$AC89</f>
        <v>1.0626325001092167E-2</v>
      </c>
      <c r="E89" s="123">
        <f>'Ufs mensal'!E89/'Ufs mensal'!$AC89</f>
        <v>2.1312646188391239E-3</v>
      </c>
      <c r="F89" s="123">
        <f>'Ufs mensal'!F89/'Ufs mensal'!$AC89</f>
        <v>4.8250181235155558E-2</v>
      </c>
      <c r="G89" s="123">
        <f>'Ufs mensal'!G89/'Ufs mensal'!$AC89</f>
        <v>2.7796403552300543E-2</v>
      </c>
      <c r="H89" s="123">
        <f>'Ufs mensal'!H89/'Ufs mensal'!$AC89</f>
        <v>1.7801844101929473E-2</v>
      </c>
      <c r="I89" s="123">
        <f>'Ufs mensal'!I89/'Ufs mensal'!$AC89</f>
        <v>1.8504930944381971E-2</v>
      </c>
      <c r="J89" s="123">
        <f>'Ufs mensal'!J89/'Ufs mensal'!$AC89</f>
        <v>3.8061158719648464E-2</v>
      </c>
      <c r="K89" s="123">
        <f>'Ufs mensal'!K89/'Ufs mensal'!$AC89</f>
        <v>1.2467368266918572E-2</v>
      </c>
      <c r="L89" s="123">
        <f>'Ufs mensal'!L89/'Ufs mensal'!$AC89</f>
        <v>0.11903640248432451</v>
      </c>
      <c r="M89" s="123">
        <f>'Ufs mensal'!M89/'Ufs mensal'!$AC89</f>
        <v>1.4522705087229897E-2</v>
      </c>
      <c r="N89" s="123">
        <f>'Ufs mensal'!N89/'Ufs mensal'!$AC89</f>
        <v>2.1063831576912773E-2</v>
      </c>
      <c r="O89" s="123">
        <f>'Ufs mensal'!O89/'Ufs mensal'!$AC89</f>
        <v>2.2752588577205839E-2</v>
      </c>
      <c r="P89" s="123">
        <f>'Ufs mensal'!P89/'Ufs mensal'!$AC89</f>
        <v>1.387853145717121E-2</v>
      </c>
      <c r="Q89" s="123">
        <f>'Ufs mensal'!Q89/'Ufs mensal'!$AC89</f>
        <v>3.1309590921011085E-2</v>
      </c>
      <c r="R89" s="123">
        <f>'Ufs mensal'!R89/'Ufs mensal'!$AC89</f>
        <v>8.4674929477723624E-3</v>
      </c>
      <c r="S89" s="123">
        <f>'Ufs mensal'!S89/'Ufs mensal'!$AC89</f>
        <v>7.0263511243516014E-2</v>
      </c>
      <c r="T89" s="123">
        <f>'Ufs mensal'!T89/'Ufs mensal'!$AC89</f>
        <v>9.2057115101541673E-2</v>
      </c>
      <c r="U89" s="123">
        <f>'Ufs mensal'!U89/'Ufs mensal'!$AC89</f>
        <v>1.227808648792059E-2</v>
      </c>
      <c r="V89" s="123">
        <f>'Ufs mensal'!V89/'Ufs mensal'!$AC89</f>
        <v>6.9762571080995983E-3</v>
      </c>
      <c r="W89" s="123">
        <f>'Ufs mensal'!W89/'Ufs mensal'!$AC89</f>
        <v>1.5598589736805139E-3</v>
      </c>
      <c r="X89" s="123">
        <f>'Ufs mensal'!X89/'Ufs mensal'!$AC89</f>
        <v>5.662132761566626E-2</v>
      </c>
      <c r="Y89" s="123">
        <f>'Ufs mensal'!Y89/'Ufs mensal'!$AC89</f>
        <v>4.734912167744959E-2</v>
      </c>
      <c r="Z89" s="123">
        <f>'Ufs mensal'!Z89/'Ufs mensal'!$AC89</f>
        <v>6.0731718247225399E-3</v>
      </c>
      <c r="AA89" s="123">
        <f>'Ufs mensal'!AA89/'Ufs mensal'!$AC89</f>
        <v>0.28095922862844985</v>
      </c>
      <c r="AB89" s="126">
        <f>'Ufs mensal'!AB89/'Ufs mensal'!$AC89</f>
        <v>8.0728538705434408E-3</v>
      </c>
      <c r="AC89" s="123">
        <f>'Ufs mensal'!AC89/'Ufs mensal'!$AC89</f>
        <v>1</v>
      </c>
      <c r="AD89" s="118"/>
      <c r="AE89" s="118"/>
      <c r="AF89" s="118"/>
    </row>
    <row r="90" spans="1:32" x14ac:dyDescent="0.3">
      <c r="A90" s="134">
        <f>'Ufs mensal'!A90</f>
        <v>42798</v>
      </c>
      <c r="B90" s="125">
        <f>'Ufs mensal'!B90/'Ufs mensal'!$AC90</f>
        <v>1.9419641398746674E-3</v>
      </c>
      <c r="C90" s="123">
        <f>'Ufs mensal'!C90/'Ufs mensal'!$AC90</f>
        <v>9.4465159436420646E-3</v>
      </c>
      <c r="D90" s="123">
        <f>'Ufs mensal'!D90/'Ufs mensal'!$AC90</f>
        <v>1.0372801659862893E-2</v>
      </c>
      <c r="E90" s="123">
        <f>'Ufs mensal'!E90/'Ufs mensal'!$AC90</f>
        <v>1.8461282744505049E-3</v>
      </c>
      <c r="F90" s="123">
        <f>'Ufs mensal'!F90/'Ufs mensal'!$AC90</f>
        <v>4.9370978816419039E-2</v>
      </c>
      <c r="G90" s="123">
        <f>'Ufs mensal'!G90/'Ufs mensal'!$AC90</f>
        <v>2.5209369922345109E-2</v>
      </c>
      <c r="H90" s="123">
        <f>'Ufs mensal'!H90/'Ufs mensal'!$AC90</f>
        <v>1.861691246055731E-2</v>
      </c>
      <c r="I90" s="123">
        <f>'Ufs mensal'!I90/'Ufs mensal'!$AC90</f>
        <v>2.342389143124976E-2</v>
      </c>
      <c r="J90" s="123">
        <f>'Ufs mensal'!J90/'Ufs mensal'!$AC90</f>
        <v>3.9066683447521983E-2</v>
      </c>
      <c r="K90" s="123">
        <f>'Ufs mensal'!K90/'Ufs mensal'!$AC90</f>
        <v>1.1976357875567544E-2</v>
      </c>
      <c r="L90" s="123">
        <f>'Ufs mensal'!L90/'Ufs mensal'!$AC90</f>
        <v>0.11276394109753152</v>
      </c>
      <c r="M90" s="123">
        <f>'Ufs mensal'!M90/'Ufs mensal'!$AC90</f>
        <v>1.4322694857874648E-2</v>
      </c>
      <c r="N90" s="123">
        <f>'Ufs mensal'!N90/'Ufs mensal'!$AC90</f>
        <v>2.1294965149986352E-2</v>
      </c>
      <c r="O90" s="123">
        <f>'Ufs mensal'!O90/'Ufs mensal'!$AC90</f>
        <v>2.1489789288115815E-2</v>
      </c>
      <c r="P90" s="123">
        <f>'Ufs mensal'!P90/'Ufs mensal'!$AC90</f>
        <v>1.3487423626957394E-2</v>
      </c>
      <c r="Q90" s="123">
        <f>'Ufs mensal'!Q90/'Ufs mensal'!$AC90</f>
        <v>2.8532648719303933E-2</v>
      </c>
      <c r="R90" s="123">
        <f>'Ufs mensal'!R90/'Ufs mensal'!$AC90</f>
        <v>7.8244694969265352E-3</v>
      </c>
      <c r="S90" s="123">
        <f>'Ufs mensal'!S90/'Ufs mensal'!$AC90</f>
        <v>6.7930666908826209E-2</v>
      </c>
      <c r="T90" s="123">
        <f>'Ufs mensal'!T90/'Ufs mensal'!$AC90</f>
        <v>9.6955960942600866E-2</v>
      </c>
      <c r="U90" s="123">
        <f>'Ufs mensal'!U90/'Ufs mensal'!$AC90</f>
        <v>1.1487698738233838E-2</v>
      </c>
      <c r="V90" s="123">
        <f>'Ufs mensal'!V90/'Ufs mensal'!$AC90</f>
        <v>6.7724156425467219E-3</v>
      </c>
      <c r="W90" s="123">
        <f>'Ufs mensal'!W90/'Ufs mensal'!$AC90</f>
        <v>1.5306059206497203E-3</v>
      </c>
      <c r="X90" s="123">
        <f>'Ufs mensal'!X90/'Ufs mensal'!$AC90</f>
        <v>6.3339976624973149E-2</v>
      </c>
      <c r="Y90" s="123">
        <f>'Ufs mensal'!Y90/'Ufs mensal'!$AC90</f>
        <v>4.6282022583502246E-2</v>
      </c>
      <c r="Z90" s="123">
        <f>'Ufs mensal'!Z90/'Ufs mensal'!$AC90</f>
        <v>5.6433225951287832E-3</v>
      </c>
      <c r="AA90" s="123">
        <f>'Ufs mensal'!AA90/'Ufs mensal'!$AC90</f>
        <v>0.28126014564208546</v>
      </c>
      <c r="AB90" s="126">
        <f>'Ufs mensal'!AB90/'Ufs mensal'!$AC90</f>
        <v>7.8096481932657938E-3</v>
      </c>
      <c r="AC90" s="123">
        <f>'Ufs mensal'!AC90/'Ufs mensal'!$AC90</f>
        <v>1</v>
      </c>
      <c r="AD90" s="118"/>
      <c r="AE90" s="118"/>
      <c r="AF90" s="118"/>
    </row>
    <row r="91" spans="1:32" x14ac:dyDescent="0.3">
      <c r="A91" s="134">
        <f>'Ufs mensal'!A91</f>
        <v>42830</v>
      </c>
      <c r="B91" s="125">
        <f>'Ufs mensal'!B91/'Ufs mensal'!$AC91</f>
        <v>2.1374096402285298E-3</v>
      </c>
      <c r="C91" s="123">
        <f>'Ufs mensal'!C91/'Ufs mensal'!$AC91</f>
        <v>9.3246668035962734E-3</v>
      </c>
      <c r="D91" s="123">
        <f>'Ufs mensal'!D91/'Ufs mensal'!$AC91</f>
        <v>1.0741127563540754E-2</v>
      </c>
      <c r="E91" s="123">
        <f>'Ufs mensal'!E91/'Ufs mensal'!$AC91</f>
        <v>1.8197022790192412E-3</v>
      </c>
      <c r="F91" s="123">
        <f>'Ufs mensal'!F91/'Ufs mensal'!$AC91</f>
        <v>4.834485745455136E-2</v>
      </c>
      <c r="G91" s="123">
        <f>'Ufs mensal'!G91/'Ufs mensal'!$AC91</f>
        <v>2.6111752067922839E-2</v>
      </c>
      <c r="H91" s="123">
        <f>'Ufs mensal'!H91/'Ufs mensal'!$AC91</f>
        <v>2.1175721660597547E-2</v>
      </c>
      <c r="I91" s="123">
        <f>'Ufs mensal'!I91/'Ufs mensal'!$AC91</f>
        <v>2.269711474950702E-2</v>
      </c>
      <c r="J91" s="123">
        <f>'Ufs mensal'!J91/'Ufs mensal'!$AC91</f>
        <v>3.7779253161083638E-2</v>
      </c>
      <c r="K91" s="123">
        <f>'Ufs mensal'!K91/'Ufs mensal'!$AC91</f>
        <v>1.1211939046474882E-2</v>
      </c>
      <c r="L91" s="123">
        <f>'Ufs mensal'!L91/'Ufs mensal'!$AC91</f>
        <v>0.11109637941390547</v>
      </c>
      <c r="M91" s="123">
        <f>'Ufs mensal'!M91/'Ufs mensal'!$AC91</f>
        <v>1.2877673254042769E-2</v>
      </c>
      <c r="N91" s="123">
        <f>'Ufs mensal'!N91/'Ufs mensal'!$AC91</f>
        <v>2.004046427107925E-2</v>
      </c>
      <c r="O91" s="123">
        <f>'Ufs mensal'!O91/'Ufs mensal'!$AC91</f>
        <v>2.1880561262650207E-2</v>
      </c>
      <c r="P91" s="123">
        <f>'Ufs mensal'!P91/'Ufs mensal'!$AC91</f>
        <v>1.3654408680627835E-2</v>
      </c>
      <c r="Q91" s="123">
        <f>'Ufs mensal'!Q91/'Ufs mensal'!$AC91</f>
        <v>2.7552827241804908E-2</v>
      </c>
      <c r="R91" s="123">
        <f>'Ufs mensal'!R91/'Ufs mensal'!$AC91</f>
        <v>7.4683713957537619E-3</v>
      </c>
      <c r="S91" s="123">
        <f>'Ufs mensal'!S91/'Ufs mensal'!$AC91</f>
        <v>6.6178537558046938E-2</v>
      </c>
      <c r="T91" s="123">
        <f>'Ufs mensal'!T91/'Ufs mensal'!$AC91</f>
        <v>0.10415427944522396</v>
      </c>
      <c r="U91" s="123">
        <f>'Ufs mensal'!U91/'Ufs mensal'!$AC91</f>
        <v>1.2206897973445627E-2</v>
      </c>
      <c r="V91" s="123">
        <f>'Ufs mensal'!V91/'Ufs mensal'!$AC91</f>
        <v>6.9979730209426515E-3</v>
      </c>
      <c r="W91" s="123">
        <f>'Ufs mensal'!W91/'Ufs mensal'!$AC91</f>
        <v>1.4899368071420863E-3</v>
      </c>
      <c r="X91" s="123">
        <f>'Ufs mensal'!X91/'Ufs mensal'!$AC91</f>
        <v>6.2734971840328571E-2</v>
      </c>
      <c r="Y91" s="123">
        <f>'Ufs mensal'!Y91/'Ufs mensal'!$AC91</f>
        <v>4.4233699678751369E-2</v>
      </c>
      <c r="Z91" s="123">
        <f>'Ufs mensal'!Z91/'Ufs mensal'!$AC91</f>
        <v>5.9597323151375321E-3</v>
      </c>
      <c r="AA91" s="123">
        <f>'Ufs mensal'!AA91/'Ufs mensal'!$AC91</f>
        <v>0.28279016506780891</v>
      </c>
      <c r="AB91" s="126">
        <f>'Ufs mensal'!AB91/'Ufs mensal'!$AC91</f>
        <v>7.3395763467861098E-3</v>
      </c>
      <c r="AC91" s="123">
        <f>'Ufs mensal'!AC91/'Ufs mensal'!$AC91</f>
        <v>1</v>
      </c>
      <c r="AD91" s="118"/>
      <c r="AE91" s="118"/>
      <c r="AF91" s="118"/>
    </row>
    <row r="92" spans="1:32" x14ac:dyDescent="0.3">
      <c r="A92" s="134">
        <f>'Ufs mensal'!A92</f>
        <v>42861</v>
      </c>
      <c r="B92" s="125">
        <f>'Ufs mensal'!B92/'Ufs mensal'!$AC92</f>
        <v>2.2111653943672691E-3</v>
      </c>
      <c r="C92" s="123">
        <f>'Ufs mensal'!C92/'Ufs mensal'!$AC92</f>
        <v>8.9647962851240048E-3</v>
      </c>
      <c r="D92" s="123">
        <f>'Ufs mensal'!D92/'Ufs mensal'!$AC92</f>
        <v>9.0270901178624765E-3</v>
      </c>
      <c r="E92" s="123">
        <f>'Ufs mensal'!E92/'Ufs mensal'!$AC92</f>
        <v>2.5000269727252921E-3</v>
      </c>
      <c r="F92" s="123">
        <f>'Ufs mensal'!F92/'Ufs mensal'!$AC92</f>
        <v>5.0747423855432038E-2</v>
      </c>
      <c r="G92" s="123">
        <f>'Ufs mensal'!G92/'Ufs mensal'!$AC92</f>
        <v>2.6947241989286868E-2</v>
      </c>
      <c r="H92" s="123">
        <f>'Ufs mensal'!H92/'Ufs mensal'!$AC92</f>
        <v>2.0548675904333489E-2</v>
      </c>
      <c r="I92" s="123">
        <f>'Ufs mensal'!I92/'Ufs mensal'!$AC92</f>
        <v>2.4267653260277876E-2</v>
      </c>
      <c r="J92" s="123">
        <f>'Ufs mensal'!J92/'Ufs mensal'!$AC92</f>
        <v>3.485522471461968E-2</v>
      </c>
      <c r="K92" s="123">
        <f>'Ufs mensal'!K92/'Ufs mensal'!$AC92</f>
        <v>1.1556639272254275E-2</v>
      </c>
      <c r="L92" s="123">
        <f>'Ufs mensal'!L92/'Ufs mensal'!$AC92</f>
        <v>0.10957014078011758</v>
      </c>
      <c r="M92" s="123">
        <f>'Ufs mensal'!M92/'Ufs mensal'!$AC92</f>
        <v>1.4007259956649207E-2</v>
      </c>
      <c r="N92" s="123">
        <f>'Ufs mensal'!N92/'Ufs mensal'!$AC92</f>
        <v>2.1227712286823356E-2</v>
      </c>
      <c r="O92" s="123">
        <f>'Ufs mensal'!O92/'Ufs mensal'!$AC92</f>
        <v>2.2940063085232571E-2</v>
      </c>
      <c r="P92" s="123">
        <f>'Ufs mensal'!P92/'Ufs mensal'!$AC92</f>
        <v>1.3179797198845926E-2</v>
      </c>
      <c r="Q92" s="123">
        <f>'Ufs mensal'!Q92/'Ufs mensal'!$AC92</f>
        <v>2.9297498834267587E-2</v>
      </c>
      <c r="R92" s="123">
        <f>'Ufs mensal'!R92/'Ufs mensal'!$AC92</f>
        <v>8.8057409760719275E-3</v>
      </c>
      <c r="S92" s="123">
        <f>'Ufs mensal'!S92/'Ufs mensal'!$AC92</f>
        <v>6.5938151739897283E-2</v>
      </c>
      <c r="T92" s="123">
        <f>'Ufs mensal'!T92/'Ufs mensal'!$AC92</f>
        <v>0.10330985019127159</v>
      </c>
      <c r="U92" s="123">
        <f>'Ufs mensal'!U92/'Ufs mensal'!$AC92</f>
        <v>1.3271286812267682E-2</v>
      </c>
      <c r="V92" s="123">
        <f>'Ufs mensal'!V92/'Ufs mensal'!$AC92</f>
        <v>6.6859513551848692E-3</v>
      </c>
      <c r="W92" s="123">
        <f>'Ufs mensal'!W92/'Ufs mensal'!$AC92</f>
        <v>1.5992822198689785E-3</v>
      </c>
      <c r="X92" s="123">
        <f>'Ufs mensal'!X92/'Ufs mensal'!$AC92</f>
        <v>6.2181345648628573E-2</v>
      </c>
      <c r="Y92" s="123">
        <f>'Ufs mensal'!Y92/'Ufs mensal'!$AC92</f>
        <v>4.6295180779029527E-2</v>
      </c>
      <c r="Z92" s="123">
        <f>'Ufs mensal'!Z92/'Ufs mensal'!$AC92</f>
        <v>6.2332139727298078E-3</v>
      </c>
      <c r="AA92" s="123">
        <f>'Ufs mensal'!AA92/'Ufs mensal'!$AC92</f>
        <v>0.27621606638470314</v>
      </c>
      <c r="AB92" s="126">
        <f>'Ufs mensal'!AB92/'Ufs mensal'!$AC92</f>
        <v>7.6155200121270986E-3</v>
      </c>
      <c r="AC92" s="123">
        <f>'Ufs mensal'!AC92/'Ufs mensal'!$AC92</f>
        <v>1</v>
      </c>
      <c r="AD92" s="118"/>
      <c r="AE92" s="118"/>
      <c r="AF92" s="118"/>
    </row>
    <row r="93" spans="1:32" x14ac:dyDescent="0.3">
      <c r="A93" s="134">
        <f>'Ufs mensal'!A93</f>
        <v>42893</v>
      </c>
      <c r="B93" s="125">
        <f>'Ufs mensal'!B93/'Ufs mensal'!$AC93</f>
        <v>2.0718416429490638E-3</v>
      </c>
      <c r="C93" s="123">
        <f>'Ufs mensal'!C93/'Ufs mensal'!$AC93</f>
        <v>8.0577552556962313E-3</v>
      </c>
      <c r="D93" s="123">
        <f>'Ufs mensal'!D93/'Ufs mensal'!$AC93</f>
        <v>8.8694045591195762E-3</v>
      </c>
      <c r="E93" s="123">
        <f>'Ufs mensal'!E93/'Ufs mensal'!$AC93</f>
        <v>2.0077640663630106E-3</v>
      </c>
      <c r="F93" s="123">
        <f>'Ufs mensal'!F93/'Ufs mensal'!$AC93</f>
        <v>4.1121784774099848E-2</v>
      </c>
      <c r="G93" s="123">
        <f>'Ufs mensal'!G93/'Ufs mensal'!$AC93</f>
        <v>2.9603840382756728E-2</v>
      </c>
      <c r="H93" s="123">
        <f>'Ufs mensal'!H93/'Ufs mensal'!$AC93</f>
        <v>1.8518419633369469E-2</v>
      </c>
      <c r="I93" s="123">
        <f>'Ufs mensal'!I93/'Ufs mensal'!$AC93</f>
        <v>2.4018411623672395E-2</v>
      </c>
      <c r="J93" s="123">
        <f>'Ufs mensal'!J93/'Ufs mensal'!$AC93</f>
        <v>3.6054316425752783E-2</v>
      </c>
      <c r="K93" s="123">
        <f>'Ufs mensal'!K93/'Ufs mensal'!$AC93</f>
        <v>1.2730078548429301E-2</v>
      </c>
      <c r="L93" s="123">
        <f>'Ufs mensal'!L93/'Ufs mensal'!$AC93</f>
        <v>0.11122265355924241</v>
      </c>
      <c r="M93" s="123">
        <f>'Ufs mensal'!M93/'Ufs mensal'!$AC93</f>
        <v>1.3979591291857343E-2</v>
      </c>
      <c r="N93" s="123">
        <f>'Ufs mensal'!N93/'Ufs mensal'!$AC93</f>
        <v>2.2411132410972222E-2</v>
      </c>
      <c r="O93" s="123">
        <f>'Ufs mensal'!O93/'Ufs mensal'!$AC93</f>
        <v>2.1909191394381466E-2</v>
      </c>
      <c r="P93" s="123">
        <f>'Ufs mensal'!P93/'Ufs mensal'!$AC93</f>
        <v>1.1929108841103632E-2</v>
      </c>
      <c r="Q93" s="123">
        <f>'Ufs mensal'!Q93/'Ufs mensal'!$AC93</f>
        <v>2.8258211274449604E-2</v>
      </c>
      <c r="R93" s="123">
        <f>'Ufs mensal'!R93/'Ufs mensal'!$AC93</f>
        <v>8.7519290020451439E-3</v>
      </c>
      <c r="S93" s="123">
        <f>'Ufs mensal'!S93/'Ufs mensal'!$AC93</f>
        <v>6.5102817811430388E-2</v>
      </c>
      <c r="T93" s="123">
        <f>'Ufs mensal'!T93/'Ufs mensal'!$AC93</f>
        <v>0.11062993597582141</v>
      </c>
      <c r="U93" s="123">
        <f>'Ufs mensal'!U93/'Ufs mensal'!$AC93</f>
        <v>1.1875710860615254E-2</v>
      </c>
      <c r="V93" s="123">
        <f>'Ufs mensal'!V93/'Ufs mensal'!$AC93</f>
        <v>6.5786311961681622E-3</v>
      </c>
      <c r="W93" s="123">
        <f>'Ufs mensal'!W93/'Ufs mensal'!$AC93</f>
        <v>1.5058230497722578E-3</v>
      </c>
      <c r="X93" s="123">
        <f>'Ufs mensal'!X93/'Ufs mensal'!$AC93</f>
        <v>6.326058748458134E-2</v>
      </c>
      <c r="Y93" s="123">
        <f>'Ufs mensal'!Y93/'Ufs mensal'!$AC93</f>
        <v>4.5836826451223625E-2</v>
      </c>
      <c r="Z93" s="123">
        <f>'Ufs mensal'!Z93/'Ufs mensal'!$AC93</f>
        <v>5.2009632995680113E-3</v>
      </c>
      <c r="AA93" s="123">
        <f>'Ufs mensal'!AA93/'Ufs mensal'!$AC93</f>
        <v>0.28126852242448197</v>
      </c>
      <c r="AB93" s="126">
        <f>'Ufs mensal'!AB93/'Ufs mensal'!$AC93</f>
        <v>7.2247467600775354E-3</v>
      </c>
      <c r="AC93" s="123">
        <f>'Ufs mensal'!AC93/'Ufs mensal'!$AC93</f>
        <v>1</v>
      </c>
      <c r="AD93" s="118"/>
      <c r="AE93" s="118"/>
      <c r="AF93" s="118"/>
    </row>
    <row r="94" spans="1:32" x14ac:dyDescent="0.3">
      <c r="A94" s="134">
        <f>'Ufs mensal'!A94</f>
        <v>42924</v>
      </c>
      <c r="B94" s="125">
        <f>'Ufs mensal'!B94/'Ufs mensal'!$AC94</f>
        <v>1.6789119418387937E-3</v>
      </c>
      <c r="C94" s="123">
        <f>'Ufs mensal'!C94/'Ufs mensal'!$AC94</f>
        <v>8.7488255317838062E-3</v>
      </c>
      <c r="D94" s="123">
        <f>'Ufs mensal'!D94/'Ufs mensal'!$AC94</f>
        <v>9.3803428677048193E-3</v>
      </c>
      <c r="E94" s="123">
        <f>'Ufs mensal'!E94/'Ufs mensal'!$AC94</f>
        <v>2.1769378083781299E-3</v>
      </c>
      <c r="F94" s="123">
        <f>'Ufs mensal'!F94/'Ufs mensal'!$AC94</f>
        <v>4.8816803495422785E-2</v>
      </c>
      <c r="G94" s="123">
        <f>'Ufs mensal'!G94/'Ufs mensal'!$AC94</f>
        <v>2.8685263055208993E-2</v>
      </c>
      <c r="H94" s="123">
        <f>'Ufs mensal'!H94/'Ufs mensal'!$AC94</f>
        <v>1.8663134277015336E-2</v>
      </c>
      <c r="I94" s="123">
        <f>'Ufs mensal'!I94/'Ufs mensal'!$AC94</f>
        <v>2.2852712700686454E-2</v>
      </c>
      <c r="J94" s="123">
        <f>'Ufs mensal'!J94/'Ufs mensal'!$AC94</f>
        <v>3.6140248191447302E-2</v>
      </c>
      <c r="K94" s="123">
        <f>'Ufs mensal'!K94/'Ufs mensal'!$AC94</f>
        <v>1.2188798012003964E-2</v>
      </c>
      <c r="L94" s="123">
        <f>'Ufs mensal'!L94/'Ufs mensal'!$AC94</f>
        <v>0.11033069944395668</v>
      </c>
      <c r="M94" s="123">
        <f>'Ufs mensal'!M94/'Ufs mensal'!$AC94</f>
        <v>1.3754755633596722E-2</v>
      </c>
      <c r="N94" s="123">
        <f>'Ufs mensal'!N94/'Ufs mensal'!$AC94</f>
        <v>2.0383120517125417E-2</v>
      </c>
      <c r="O94" s="123">
        <f>'Ufs mensal'!O94/'Ufs mensal'!$AC94</f>
        <v>1.8781222884545281E-2</v>
      </c>
      <c r="P94" s="123">
        <f>'Ufs mensal'!P94/'Ufs mensal'!$AC94</f>
        <v>1.2666286729407658E-2</v>
      </c>
      <c r="Q94" s="123">
        <f>'Ufs mensal'!Q94/'Ufs mensal'!$AC94</f>
        <v>2.9809671970385431E-2</v>
      </c>
      <c r="R94" s="123">
        <f>'Ufs mensal'!R94/'Ufs mensal'!$AC94</f>
        <v>8.0043538756167567E-3</v>
      </c>
      <c r="S94" s="123">
        <f>'Ufs mensal'!S94/'Ufs mensal'!$AC94</f>
        <v>6.6186097376892628E-2</v>
      </c>
      <c r="T94" s="123">
        <f>'Ufs mensal'!T94/'Ufs mensal'!$AC94</f>
        <v>0.10397445178647526</v>
      </c>
      <c r="U94" s="123">
        <f>'Ufs mensal'!U94/'Ufs mensal'!$AC94</f>
        <v>1.2322289481385642E-2</v>
      </c>
      <c r="V94" s="123">
        <f>'Ufs mensal'!V94/'Ufs mensal'!$AC94</f>
        <v>6.1149361551376246E-3</v>
      </c>
      <c r="W94" s="123">
        <f>'Ufs mensal'!W94/'Ufs mensal'!$AC94</f>
        <v>1.4478690140628128E-3</v>
      </c>
      <c r="X94" s="123">
        <f>'Ufs mensal'!X94/'Ufs mensal'!$AC94</f>
        <v>6.2966899249880623E-2</v>
      </c>
      <c r="Y94" s="123">
        <f>'Ufs mensal'!Y94/'Ufs mensal'!$AC94</f>
        <v>4.5879991169025872E-2</v>
      </c>
      <c r="Z94" s="123">
        <f>'Ufs mensal'!Z94/'Ufs mensal'!$AC94</f>
        <v>6.1662790279767314E-3</v>
      </c>
      <c r="AA94" s="123">
        <f>'Ufs mensal'!AA94/'Ufs mensal'!$AC94</f>
        <v>0.28596953313925727</v>
      </c>
      <c r="AB94" s="126">
        <f>'Ufs mensal'!AB94/'Ufs mensal'!$AC94</f>
        <v>5.9095646637811975E-3</v>
      </c>
      <c r="AC94" s="123">
        <f>'Ufs mensal'!AC94/'Ufs mensal'!$AC94</f>
        <v>1</v>
      </c>
      <c r="AD94" s="118"/>
      <c r="AE94" s="118"/>
      <c r="AF94" s="118"/>
    </row>
    <row r="95" spans="1:32" x14ac:dyDescent="0.3">
      <c r="A95" s="134">
        <f>'Ufs mensal'!A95</f>
        <v>42956</v>
      </c>
      <c r="B95" s="125">
        <f>'Ufs mensal'!B95/'Ufs mensal'!$AC95</f>
        <v>1.5484491464294301E-3</v>
      </c>
      <c r="C95" s="123">
        <f>'Ufs mensal'!C95/'Ufs mensal'!$AC95</f>
        <v>8.6415003606636204E-3</v>
      </c>
      <c r="D95" s="123">
        <f>'Ufs mensal'!D95/'Ufs mensal'!$AC95</f>
        <v>8.0403943255590287E-3</v>
      </c>
      <c r="E95" s="123">
        <f>'Ufs mensal'!E95/'Ufs mensal'!$AC95</f>
        <v>1.9331570088963693E-3</v>
      </c>
      <c r="F95" s="123">
        <f>'Ufs mensal'!F95/'Ufs mensal'!$AC95</f>
        <v>4.8886751622986294E-2</v>
      </c>
      <c r="G95" s="123">
        <f>'Ufs mensal'!G95/'Ufs mensal'!$AC95</f>
        <v>2.8112527049771581E-2</v>
      </c>
      <c r="H95" s="123">
        <f>'Ufs mensal'!H95/'Ufs mensal'!$AC95</f>
        <v>1.9514306323635489E-2</v>
      </c>
      <c r="I95" s="123">
        <f>'Ufs mensal'!I95/'Ufs mensal'!$AC95</f>
        <v>2.4015388314498679E-2</v>
      </c>
      <c r="J95" s="123">
        <f>'Ufs mensal'!J95/'Ufs mensal'!$AC95</f>
        <v>3.5849963933637895E-2</v>
      </c>
      <c r="K95" s="123">
        <f>'Ufs mensal'!K95/'Ufs mensal'!$AC95</f>
        <v>1.2387593171435441E-2</v>
      </c>
      <c r="L95" s="123">
        <f>'Ufs mensal'!L95/'Ufs mensal'!$AC95</f>
        <v>0.10698244770377495</v>
      </c>
      <c r="M95" s="123">
        <f>'Ufs mensal'!M95/'Ufs mensal'!$AC95</f>
        <v>1.3714835296946381E-2</v>
      </c>
      <c r="N95" s="123">
        <f>'Ufs mensal'!N95/'Ufs mensal'!$AC95</f>
        <v>1.9735513344553979E-2</v>
      </c>
      <c r="O95" s="123">
        <f>'Ufs mensal'!O95/'Ufs mensal'!$AC95</f>
        <v>2.0052897331089205E-2</v>
      </c>
      <c r="P95" s="123">
        <f>'Ufs mensal'!P95/'Ufs mensal'!$AC95</f>
        <v>1.2762683337340706E-2</v>
      </c>
      <c r="Q95" s="123">
        <f>'Ufs mensal'!Q95/'Ufs mensal'!$AC95</f>
        <v>3.0012022120702093E-2</v>
      </c>
      <c r="R95" s="123">
        <f>'Ufs mensal'!R95/'Ufs mensal'!$AC95</f>
        <v>7.3479201731185377E-3</v>
      </c>
      <c r="S95" s="123">
        <f>'Ufs mensal'!S95/'Ufs mensal'!$AC95</f>
        <v>6.1726376532820391E-2</v>
      </c>
      <c r="T95" s="123">
        <f>'Ufs mensal'!T95/'Ufs mensal'!$AC95</f>
        <v>0.10984852127915365</v>
      </c>
      <c r="U95" s="123">
        <f>'Ufs mensal'!U95/'Ufs mensal'!$AC95</f>
        <v>1.2017311853811012E-2</v>
      </c>
      <c r="V95" s="123">
        <f>'Ufs mensal'!V95/'Ufs mensal'!$AC95</f>
        <v>5.7658090887232512E-3</v>
      </c>
      <c r="W95" s="123">
        <f>'Ufs mensal'!W95/'Ufs mensal'!$AC95</f>
        <v>1.4426544842510219E-3</v>
      </c>
      <c r="X95" s="123">
        <f>'Ufs mensal'!X95/'Ufs mensal'!$AC95</f>
        <v>6.5650396729983171E-2</v>
      </c>
      <c r="Y95" s="123">
        <f>'Ufs mensal'!Y95/'Ufs mensal'!$AC95</f>
        <v>4.566001442654484E-2</v>
      </c>
      <c r="Z95" s="123">
        <f>'Ufs mensal'!Z95/'Ufs mensal'!$AC95</f>
        <v>5.8667949026208225E-3</v>
      </c>
      <c r="AA95" s="123">
        <f>'Ufs mensal'!AA95/'Ufs mensal'!$AC95</f>
        <v>0.28551574897811977</v>
      </c>
      <c r="AB95" s="126">
        <f>'Ufs mensal'!AB95/'Ufs mensal'!$AC95</f>
        <v>6.9680211589324354E-3</v>
      </c>
      <c r="AC95" s="123">
        <f>'Ufs mensal'!AC95/'Ufs mensal'!$AC95</f>
        <v>1</v>
      </c>
      <c r="AD95" s="118"/>
      <c r="AE95" s="118"/>
      <c r="AF95" s="118"/>
    </row>
    <row r="96" spans="1:32" x14ac:dyDescent="0.3">
      <c r="A96" s="134">
        <f>'Ufs mensal'!A96</f>
        <v>42981</v>
      </c>
      <c r="B96" s="125">
        <f>'Ufs mensal'!B96/'Ufs mensal'!$AC96</f>
        <v>1.7074744014353627E-3</v>
      </c>
      <c r="C96" s="123">
        <f>'Ufs mensal'!C96/'Ufs mensal'!$AC96</f>
        <v>1.0228584747646124E-2</v>
      </c>
      <c r="D96" s="123">
        <f>'Ufs mensal'!D96/'Ufs mensal'!$AC96</f>
        <v>8.797558582633631E-3</v>
      </c>
      <c r="E96" s="123">
        <f>'Ufs mensal'!E96/'Ufs mensal'!$AC96</f>
        <v>1.8213060281977202E-3</v>
      </c>
      <c r="F96" s="123">
        <f>'Ufs mensal'!F96/'Ufs mensal'!$AC96</f>
        <v>4.9093954456508188E-2</v>
      </c>
      <c r="G96" s="123">
        <f>'Ufs mensal'!G96/'Ufs mensal'!$AC96</f>
        <v>2.8398280600380525E-2</v>
      </c>
      <c r="H96" s="123">
        <f>'Ufs mensal'!H96/'Ufs mensal'!$AC96</f>
        <v>1.790408872362223E-2</v>
      </c>
      <c r="I96" s="123">
        <f>'Ufs mensal'!I96/'Ufs mensal'!$AC96</f>
        <v>2.3292119057040487E-2</v>
      </c>
      <c r="J96" s="123">
        <f>'Ufs mensal'!J96/'Ufs mensal'!$AC96</f>
        <v>3.5249860420743372E-2</v>
      </c>
      <c r="K96" s="123">
        <f>'Ufs mensal'!K96/'Ufs mensal'!$AC96</f>
        <v>1.1768021985765625E-2</v>
      </c>
      <c r="L96" s="123">
        <f>'Ufs mensal'!L96/'Ufs mensal'!$AC96</f>
        <v>0.1077064011318116</v>
      </c>
      <c r="M96" s="123">
        <f>'Ufs mensal'!M96/'Ufs mensal'!$AC96</f>
        <v>1.3079795970360412E-2</v>
      </c>
      <c r="N96" s="123">
        <f>'Ufs mensal'!N96/'Ufs mensal'!$AC96</f>
        <v>1.7817359865136623E-2</v>
      </c>
      <c r="O96" s="123">
        <f>'Ufs mensal'!O96/'Ufs mensal'!$AC96</f>
        <v>2.1042589290070086E-2</v>
      </c>
      <c r="P96" s="123">
        <f>'Ufs mensal'!P96/'Ufs mensal'!$AC96</f>
        <v>1.4180168362396535E-2</v>
      </c>
      <c r="Q96" s="123">
        <f>'Ufs mensal'!Q96/'Ufs mensal'!$AC96</f>
        <v>3.182407051056195E-2</v>
      </c>
      <c r="R96" s="123">
        <f>'Ufs mensal'!R96/'Ufs mensal'!$AC96</f>
        <v>6.8298976057414506E-3</v>
      </c>
      <c r="S96" s="123">
        <f>'Ufs mensal'!S96/'Ufs mensal'!$AC96</f>
        <v>6.5838044697885442E-2</v>
      </c>
      <c r="T96" s="123">
        <f>'Ufs mensal'!T96/'Ufs mensal'!$AC96</f>
        <v>0.10862247469956582</v>
      </c>
      <c r="U96" s="123">
        <f>'Ufs mensal'!U96/'Ufs mensal'!$AC96</f>
        <v>1.243475008537372E-2</v>
      </c>
      <c r="V96" s="123">
        <f>'Ufs mensal'!V96/'Ufs mensal'!$AC96</f>
        <v>5.7186841063946274E-3</v>
      </c>
      <c r="W96" s="123">
        <f>'Ufs mensal'!W96/'Ufs mensal'!$AC96</f>
        <v>1.3659795211482901E-3</v>
      </c>
      <c r="X96" s="123">
        <f>'Ufs mensal'!X96/'Ufs mensal'!$AC96</f>
        <v>6.2553189182743121E-2</v>
      </c>
      <c r="Y96" s="123">
        <f>'Ufs mensal'!Y96/'Ufs mensal'!$AC96</f>
        <v>4.7137134586926706E-2</v>
      </c>
      <c r="Z96" s="123">
        <f>'Ufs mensal'!Z96/'Ufs mensal'!$AC96</f>
        <v>6.1740106134440574E-3</v>
      </c>
      <c r="AA96" s="123">
        <f>'Ufs mensal'!AA96/'Ufs mensal'!$AC96</f>
        <v>0.28313719963357059</v>
      </c>
      <c r="AB96" s="126">
        <f>'Ufs mensal'!AB96/'Ufs mensal'!$AC96</f>
        <v>6.2770011328957143E-3</v>
      </c>
      <c r="AC96" s="123">
        <f>'Ufs mensal'!AC96/'Ufs mensal'!$AC96</f>
        <v>1</v>
      </c>
      <c r="AD96" s="118"/>
      <c r="AE96" s="118"/>
      <c r="AF96" s="118"/>
    </row>
    <row r="97" spans="1:32" x14ac:dyDescent="0.3">
      <c r="A97" s="134">
        <f>'Ufs mensal'!A97</f>
        <v>43012</v>
      </c>
      <c r="B97" s="125">
        <f>'Ufs mensal'!B97/'Ufs mensal'!$AC97</f>
        <v>1.5796918775215897E-3</v>
      </c>
      <c r="C97" s="123">
        <f>'Ufs mensal'!C97/'Ufs mensal'!$AC97</f>
        <v>1.0078103929414741E-2</v>
      </c>
      <c r="D97" s="123">
        <f>'Ufs mensal'!D97/'Ufs mensal'!$AC97</f>
        <v>8.7020657085771207E-3</v>
      </c>
      <c r="E97" s="123">
        <f>'Ufs mensal'!E97/'Ufs mensal'!$AC97</f>
        <v>1.8769161332225161E-3</v>
      </c>
      <c r="F97" s="123">
        <f>'Ufs mensal'!F97/'Ufs mensal'!$AC97</f>
        <v>4.7396260478531044E-2</v>
      </c>
      <c r="G97" s="123">
        <f>'Ufs mensal'!G97/'Ufs mensal'!$AC97</f>
        <v>2.803815478778738E-2</v>
      </c>
      <c r="H97" s="123">
        <f>'Ufs mensal'!H97/'Ufs mensal'!$AC97</f>
        <v>1.9919529284845413E-2</v>
      </c>
      <c r="I97" s="123">
        <f>'Ufs mensal'!I97/'Ufs mensal'!$AC97</f>
        <v>2.3926552583924569E-2</v>
      </c>
      <c r="J97" s="123">
        <f>'Ufs mensal'!J97/'Ufs mensal'!$AC97</f>
        <v>3.2056186392633239E-2</v>
      </c>
      <c r="K97" s="123">
        <f>'Ufs mensal'!K97/'Ufs mensal'!$AC97</f>
        <v>1.1652291654052981E-2</v>
      </c>
      <c r="L97" s="123">
        <f>'Ufs mensal'!L97/'Ufs mensal'!$AC97</f>
        <v>0.10876756512788897</v>
      </c>
      <c r="M97" s="123">
        <f>'Ufs mensal'!M97/'Ufs mensal'!$AC97</f>
        <v>1.2687072396122873E-2</v>
      </c>
      <c r="N97" s="123">
        <f>'Ufs mensal'!N97/'Ufs mensal'!$AC97</f>
        <v>1.8075638068923001E-2</v>
      </c>
      <c r="O97" s="123">
        <f>'Ufs mensal'!O97/'Ufs mensal'!$AC97</f>
        <v>2.0381878127046855E-2</v>
      </c>
      <c r="P97" s="123">
        <f>'Ufs mensal'!P97/'Ufs mensal'!$AC97</f>
        <v>1.3837440348743124E-2</v>
      </c>
      <c r="Q97" s="123">
        <f>'Ufs mensal'!Q97/'Ufs mensal'!$AC97</f>
        <v>3.2116732074350091E-2</v>
      </c>
      <c r="R97" s="123">
        <f>'Ufs mensal'!R97/'Ufs mensal'!$AC97</f>
        <v>6.461875485053472E-3</v>
      </c>
      <c r="S97" s="123">
        <f>'Ufs mensal'!S97/'Ufs mensal'!$AC97</f>
        <v>6.2978517291296277E-2</v>
      </c>
      <c r="T97" s="123">
        <f>'Ufs mensal'!T97/'Ufs mensal'!$AC97</f>
        <v>0.10919688905279032</v>
      </c>
      <c r="U97" s="123">
        <f>'Ufs mensal'!U97/'Ufs mensal'!$AC97</f>
        <v>1.2604510102872616E-2</v>
      </c>
      <c r="V97" s="123">
        <f>'Ufs mensal'!V97/'Ufs mensal'!$AC97</f>
        <v>5.4656238131670339E-3</v>
      </c>
      <c r="W97" s="123">
        <f>'Ufs mensal'!W97/'Ufs mensal'!$AC97</f>
        <v>1.4255755967877762E-3</v>
      </c>
      <c r="X97" s="123">
        <f>'Ufs mensal'!X97/'Ufs mensal'!$AC97</f>
        <v>6.5394840407087138E-2</v>
      </c>
      <c r="Y97" s="123">
        <f>'Ufs mensal'!Y97/'Ufs mensal'!$AC97</f>
        <v>4.8799819463785421E-2</v>
      </c>
      <c r="Z97" s="123">
        <f>'Ufs mensal'!Z97/'Ufs mensal'!$AC97</f>
        <v>6.3187675100863589E-3</v>
      </c>
      <c r="AA97" s="123">
        <f>'Ufs mensal'!AA97/'Ufs mensal'!$AC97</f>
        <v>0.28402529708665181</v>
      </c>
      <c r="AB97" s="126">
        <f>'Ufs mensal'!AB97/'Ufs mensal'!$AC97</f>
        <v>6.2362052168361019E-3</v>
      </c>
      <c r="AC97" s="123">
        <f>'Ufs mensal'!AC97/'Ufs mensal'!$AC97</f>
        <v>1</v>
      </c>
      <c r="AD97" s="118"/>
      <c r="AE97" s="118"/>
      <c r="AF97" s="118"/>
    </row>
    <row r="98" spans="1:32" x14ac:dyDescent="0.3">
      <c r="A98" s="134">
        <f>'Ufs mensal'!A98</f>
        <v>43044</v>
      </c>
      <c r="B98" s="125">
        <f>'Ufs mensal'!B98/'Ufs mensal'!$AC98</f>
        <v>1.8569831881898198E-3</v>
      </c>
      <c r="C98" s="123">
        <f>'Ufs mensal'!C98/'Ufs mensal'!$AC98</f>
        <v>8.8832487309644676E-3</v>
      </c>
      <c r="D98" s="123">
        <f>'Ufs mensal'!D98/'Ufs mensal'!$AC98</f>
        <v>8.8366786196619005E-3</v>
      </c>
      <c r="E98" s="123">
        <f>'Ufs mensal'!E98/'Ufs mensal'!$AC98</f>
        <v>1.7463791738462256E-3</v>
      </c>
      <c r="F98" s="123">
        <f>'Ufs mensal'!F98/'Ufs mensal'!$AC98</f>
        <v>5.0027942066781537E-2</v>
      </c>
      <c r="G98" s="123">
        <f>'Ufs mensal'!G98/'Ufs mensal'!$AC98</f>
        <v>2.8553299492385786E-2</v>
      </c>
      <c r="H98" s="123">
        <f>'Ufs mensal'!H98/'Ufs mensal'!$AC98</f>
        <v>1.9070460578400783E-2</v>
      </c>
      <c r="I98" s="123">
        <f>'Ufs mensal'!I98/'Ufs mensal'!$AC98</f>
        <v>2.4577376239929213E-2</v>
      </c>
      <c r="J98" s="123">
        <f>'Ufs mensal'!J98/'Ufs mensal'!$AC98</f>
        <v>3.3658547943929584E-2</v>
      </c>
      <c r="K98" s="123">
        <f>'Ufs mensal'!K98/'Ufs mensal'!$AC98</f>
        <v>1.1316537046523542E-2</v>
      </c>
      <c r="L98" s="123">
        <f>'Ufs mensal'!L98/'Ufs mensal'!$AC98</f>
        <v>0.11012084943883016</v>
      </c>
      <c r="M98" s="123">
        <f>'Ufs mensal'!M98/'Ufs mensal'!$AC98</f>
        <v>1.3447119638615937E-2</v>
      </c>
      <c r="N98" s="123">
        <f>'Ufs mensal'!N98/'Ufs mensal'!$AC98</f>
        <v>1.6823452708051974E-2</v>
      </c>
      <c r="O98" s="123">
        <f>'Ufs mensal'!O98/'Ufs mensal'!$AC98</f>
        <v>2.0781912168770084E-2</v>
      </c>
      <c r="P98" s="123">
        <f>'Ufs mensal'!P98/'Ufs mensal'!$AC98</f>
        <v>1.424463279467238E-2</v>
      </c>
      <c r="Q98" s="123">
        <f>'Ufs mensal'!Q98/'Ufs mensal'!$AC98</f>
        <v>3.1248544684021794E-2</v>
      </c>
      <c r="R98" s="123">
        <f>'Ufs mensal'!R98/'Ufs mensal'!$AC98</f>
        <v>7.328971266241326E-3</v>
      </c>
      <c r="S98" s="123">
        <f>'Ufs mensal'!S98/'Ufs mensal'!$AC98</f>
        <v>6.4295859917105208E-2</v>
      </c>
      <c r="T98" s="123">
        <f>'Ufs mensal'!T98/'Ufs mensal'!$AC98</f>
        <v>0.10803683695804032</v>
      </c>
      <c r="U98" s="123">
        <f>'Ufs mensal'!U98/'Ufs mensal'!$AC98</f>
        <v>1.2824244399944116E-2</v>
      </c>
      <c r="V98" s="123">
        <f>'Ufs mensal'!V98/'Ufs mensal'!$AC98</f>
        <v>5.5884133563079219E-3</v>
      </c>
      <c r="W98" s="123">
        <f>'Ufs mensal'!W98/'Ufs mensal'!$AC98</f>
        <v>1.3388906999487729E-3</v>
      </c>
      <c r="X98" s="123">
        <f>'Ufs mensal'!X98/'Ufs mensal'!$AC98</f>
        <v>6.7090066595259165E-2</v>
      </c>
      <c r="Y98" s="123">
        <f>'Ufs mensal'!Y98/'Ufs mensal'!$AC98</f>
        <v>4.598798491128394E-2</v>
      </c>
      <c r="Z98" s="123">
        <f>'Ufs mensal'!Z98/'Ufs mensal'!$AC98</f>
        <v>6.0482932054207609E-3</v>
      </c>
      <c r="AA98" s="123">
        <f>'Ufs mensal'!AA98/'Ufs mensal'!$AC98</f>
        <v>0.27961859078843199</v>
      </c>
      <c r="AB98" s="126">
        <f>'Ufs mensal'!AB98/'Ufs mensal'!$AC98</f>
        <v>6.6478833884412985E-3</v>
      </c>
      <c r="AC98" s="123">
        <f>'Ufs mensal'!AC98/'Ufs mensal'!$AC98</f>
        <v>1</v>
      </c>
      <c r="AD98" s="118"/>
      <c r="AE98" s="118"/>
      <c r="AF98" s="118"/>
    </row>
    <row r="99" spans="1:32" ht="13.5" thickBot="1" x14ac:dyDescent="0.35">
      <c r="A99" s="134">
        <f>'Ufs mensal'!A99</f>
        <v>43075</v>
      </c>
      <c r="B99" s="125">
        <f>'Ufs mensal'!B99/'Ufs mensal'!$AC99</f>
        <v>1.8606366394555542E-3</v>
      </c>
      <c r="C99" s="123">
        <f>'Ufs mensal'!C99/'Ufs mensal'!$AC99</f>
        <v>4.4169167071760225E-3</v>
      </c>
      <c r="D99" s="123">
        <f>'Ufs mensal'!D99/'Ufs mensal'!$AC99</f>
        <v>9.6803392728430863E-3</v>
      </c>
      <c r="E99" s="123">
        <f>'Ufs mensal'!E99/'Ufs mensal'!$AC99</f>
        <v>1.6594867324873862E-3</v>
      </c>
      <c r="F99" s="123">
        <f>'Ufs mensal'!F99/'Ufs mensal'!$AC99</f>
        <v>2.3827882729604236E-2</v>
      </c>
      <c r="G99" s="123">
        <f>'Ufs mensal'!G99/'Ufs mensal'!$AC99</f>
        <v>1.7885579227919605E-2</v>
      </c>
      <c r="H99" s="123">
        <f>'Ufs mensal'!H99/'Ufs mensal'!$AC99</f>
        <v>1.9402584776304542E-2</v>
      </c>
      <c r="I99" s="123">
        <f>'Ufs mensal'!I99/'Ufs mensal'!$AC99</f>
        <v>2.702951874884758E-2</v>
      </c>
      <c r="J99" s="123">
        <f>'Ufs mensal'!J99/'Ufs mensal'!$AC99</f>
        <v>3.4815696397740417E-2</v>
      </c>
      <c r="K99" s="123">
        <f>'Ufs mensal'!K99/'Ufs mensal'!$AC99</f>
        <v>1.1314682266959452E-2</v>
      </c>
      <c r="L99" s="123">
        <f>'Ufs mensal'!L99/'Ufs mensal'!$AC99</f>
        <v>0.11533432790787335</v>
      </c>
      <c r="M99" s="123">
        <f>'Ufs mensal'!M99/'Ufs mensal'!$AC99</f>
        <v>1.3175318906415006E-2</v>
      </c>
      <c r="N99" s="123">
        <f>'Ufs mensal'!N99/'Ufs mensal'!$AC99</f>
        <v>1.6812779724089379E-2</v>
      </c>
      <c r="O99" s="123">
        <f>'Ufs mensal'!O99/'Ufs mensal'!$AC99</f>
        <v>8.1465712322108044E-3</v>
      </c>
      <c r="P99" s="123">
        <f>'Ufs mensal'!P99/'Ufs mensal'!$AC99</f>
        <v>1.4549843270697487E-2</v>
      </c>
      <c r="Q99" s="123">
        <f>'Ufs mensal'!Q99/'Ufs mensal'!$AC99</f>
        <v>3.4170340446217543E-2</v>
      </c>
      <c r="R99" s="123">
        <f>'Ufs mensal'!R99/'Ufs mensal'!$AC99</f>
        <v>7.333590358214459E-3</v>
      </c>
      <c r="S99" s="123">
        <f>'Ufs mensal'!S99/'Ufs mensal'!$AC99</f>
        <v>6.2490571098110868E-2</v>
      </c>
      <c r="T99" s="123">
        <f>'Ufs mensal'!T99/'Ufs mensal'!$AC99</f>
        <v>0.12629699783763851</v>
      </c>
      <c r="U99" s="123">
        <f>'Ufs mensal'!U99/'Ufs mensal'!$AC99</f>
        <v>1.3108268937425616E-2</v>
      </c>
      <c r="V99" s="123">
        <f>'Ufs mensal'!V99/'Ufs mensal'!$AC99</f>
        <v>5.6238161489850311E-3</v>
      </c>
      <c r="W99" s="123">
        <f>'Ufs mensal'!W99/'Ufs mensal'!$AC99</f>
        <v>1.5756742712506495E-3</v>
      </c>
      <c r="X99" s="123">
        <f>'Ufs mensal'!X99/'Ufs mensal'!$AC99</f>
        <v>7.4391940593727474E-2</v>
      </c>
      <c r="Y99" s="123">
        <f>'Ufs mensal'!Y99/'Ufs mensal'!$AC99</f>
        <v>4.3213705013661431E-2</v>
      </c>
      <c r="Z99" s="123">
        <f>'Ufs mensal'!Z99/'Ufs mensal'!$AC99</f>
        <v>6.202122131518514E-3</v>
      </c>
      <c r="AA99" s="123">
        <f>'Ufs mensal'!AA99/'Ufs mensal'!$AC99</f>
        <v>0.29909314916941848</v>
      </c>
      <c r="AB99" s="126">
        <f>'Ufs mensal'!AB99/'Ufs mensal'!$AC99</f>
        <v>6.5876594532075028E-3</v>
      </c>
      <c r="AC99" s="123">
        <f>'Ufs mensal'!AC99/'Ufs mensal'!$AC99</f>
        <v>1</v>
      </c>
      <c r="AD99" s="118"/>
      <c r="AE99" s="118"/>
      <c r="AF99" s="118"/>
    </row>
    <row r="100" spans="1:32" x14ac:dyDescent="0.3">
      <c r="A100" s="135">
        <f>'Ufs mensal'!A100</f>
        <v>43102</v>
      </c>
      <c r="B100" s="120">
        <f>'Ufs mensal'!B100/'Ufs mensal'!$AC100</f>
        <v>1.8940205106241226E-3</v>
      </c>
      <c r="C100" s="121">
        <f>'Ufs mensal'!C100/'Ufs mensal'!$AC100</f>
        <v>8.9989768482166225E-3</v>
      </c>
      <c r="D100" s="121">
        <f>'Ufs mensal'!D100/'Ufs mensal'!$AC100</f>
        <v>8.994218002712542E-3</v>
      </c>
      <c r="E100" s="121">
        <f>'Ufs mensal'!E100/'Ufs mensal'!$AC100</f>
        <v>1.5609013253384729E-3</v>
      </c>
      <c r="F100" s="121">
        <f>'Ufs mensal'!F100/'Ufs mensal'!$AC100</f>
        <v>4.395269707568944E-2</v>
      </c>
      <c r="G100" s="121">
        <f>'Ufs mensal'!G100/'Ufs mensal'!$AC100</f>
        <v>3.1008637304589907E-2</v>
      </c>
      <c r="H100" s="121">
        <f>'Ufs mensal'!H100/'Ufs mensal'!$AC100</f>
        <v>1.9549337330763555E-2</v>
      </c>
      <c r="I100" s="121">
        <f>'Ufs mensal'!I100/'Ufs mensal'!$AC100</f>
        <v>2.3703809455826015E-2</v>
      </c>
      <c r="J100" s="121">
        <f>'Ufs mensal'!J100/'Ufs mensal'!$AC100</f>
        <v>3.8175458633735455E-2</v>
      </c>
      <c r="K100" s="121">
        <f>'Ufs mensal'!K100/'Ufs mensal'!$AC100</f>
        <v>1.2111261807885408E-2</v>
      </c>
      <c r="L100" s="121">
        <f>'Ufs mensal'!L100/'Ufs mensal'!$AC100</f>
        <v>0.1226592428676803</v>
      </c>
      <c r="M100" s="121">
        <f>'Ufs mensal'!M100/'Ufs mensal'!$AC100</f>
        <v>1.3082066290717871E-2</v>
      </c>
      <c r="N100" s="121">
        <f>'Ufs mensal'!N100/'Ufs mensal'!$AC100</f>
        <v>1.7388821471910915E-2</v>
      </c>
      <c r="O100" s="121">
        <f>'Ufs mensal'!O100/'Ufs mensal'!$AC100</f>
        <v>1.7807599876270015E-2</v>
      </c>
      <c r="P100" s="121">
        <f>'Ufs mensal'!P100/'Ufs mensal'!$AC100</f>
        <v>1.4247983439217645E-2</v>
      </c>
      <c r="Q100" s="121">
        <f>'Ufs mensal'!Q100/'Ufs mensal'!$AC100</f>
        <v>3.2845551669165057E-2</v>
      </c>
      <c r="R100" s="121">
        <f>'Ufs mensal'!R100/'Ufs mensal'!$AC100</f>
        <v>9.3368548790063524E-3</v>
      </c>
      <c r="S100" s="121">
        <f>'Ufs mensal'!S100/'Ufs mensal'!$AC100</f>
        <v>6.4325314678658957E-2</v>
      </c>
      <c r="T100" s="121">
        <f>'Ufs mensal'!T100/'Ufs mensal'!$AC100</f>
        <v>0.10133961500939873</v>
      </c>
      <c r="U100" s="121">
        <f>'Ufs mensal'!U100/'Ufs mensal'!$AC100</f>
        <v>1.2434863302162895E-2</v>
      </c>
      <c r="V100" s="121">
        <f>'Ufs mensal'!V100/'Ufs mensal'!$AC100</f>
        <v>6.4720298855497653E-3</v>
      </c>
      <c r="W100" s="121">
        <f>'Ufs mensal'!W100/'Ufs mensal'!$AC100</f>
        <v>1.4086182692078901E-3</v>
      </c>
      <c r="X100" s="121">
        <f>'Ufs mensal'!X100/'Ufs mensal'!$AC100</f>
        <v>6.6052775596640259E-2</v>
      </c>
      <c r="Y100" s="121">
        <f>'Ufs mensal'!Y100/'Ufs mensal'!$AC100</f>
        <v>4.3429224070240559E-2</v>
      </c>
      <c r="Z100" s="121">
        <f>'Ufs mensal'!Z100/'Ufs mensal'!$AC100</f>
        <v>5.8962095795559999E-3</v>
      </c>
      <c r="AA100" s="121">
        <f>'Ufs mensal'!AA100/'Ufs mensal'!$AC100</f>
        <v>0.27477573940562022</v>
      </c>
      <c r="AB100" s="122">
        <f>'Ufs mensal'!AB100/'Ufs mensal'!$AC100</f>
        <v>6.5481714136150573E-3</v>
      </c>
      <c r="AC100" s="121">
        <f>'Ufs mensal'!AC100/'Ufs mensal'!$AC100</f>
        <v>1</v>
      </c>
      <c r="AD100" s="118"/>
      <c r="AE100" s="118"/>
      <c r="AF100" s="118"/>
    </row>
    <row r="101" spans="1:32" x14ac:dyDescent="0.3">
      <c r="A101" s="134">
        <f>'Ufs mensal'!A101</f>
        <v>43134</v>
      </c>
      <c r="B101" s="125">
        <f>'Ufs mensal'!B101/'Ufs mensal'!$AC101</f>
        <v>1.9478010214205889E-3</v>
      </c>
      <c r="C101" s="123">
        <f>'Ufs mensal'!C101/'Ufs mensal'!$AC101</f>
        <v>8.6476098967091033E-3</v>
      </c>
      <c r="D101" s="123">
        <f>'Ufs mensal'!D101/'Ufs mensal'!$AC101</f>
        <v>8.8512673761605848E-3</v>
      </c>
      <c r="E101" s="123">
        <f>'Ufs mensal'!E101/'Ufs mensal'!$AC101</f>
        <v>1.4882661959916027E-3</v>
      </c>
      <c r="F101" s="123">
        <f>'Ufs mensal'!F101/'Ufs mensal'!$AC101</f>
        <v>4.4804645479326145E-2</v>
      </c>
      <c r="G101" s="123">
        <f>'Ufs mensal'!G101/'Ufs mensal'!$AC101</f>
        <v>2.6710461728059819E-2</v>
      </c>
      <c r="H101" s="123">
        <f>'Ufs mensal'!H101/'Ufs mensal'!$AC101</f>
        <v>2.1269151636048415E-2</v>
      </c>
      <c r="I101" s="123">
        <f>'Ufs mensal'!I101/'Ufs mensal'!$AC101</f>
        <v>2.3363168283741863E-2</v>
      </c>
      <c r="J101" s="123">
        <f>'Ufs mensal'!J101/'Ufs mensal'!$AC101</f>
        <v>3.9989973785626999E-2</v>
      </c>
      <c r="K101" s="123">
        <f>'Ufs mensal'!K101/'Ufs mensal'!$AC101</f>
        <v>1.0804290384233776E-2</v>
      </c>
      <c r="L101" s="123">
        <f>'Ufs mensal'!L101/'Ufs mensal'!$AC101</f>
        <v>0.11450772331825917</v>
      </c>
      <c r="M101" s="123">
        <f>'Ufs mensal'!M101/'Ufs mensal'!$AC101</f>
        <v>1.4235135614993366E-2</v>
      </c>
      <c r="N101" s="123">
        <f>'Ufs mensal'!N101/'Ufs mensal'!$AC101</f>
        <v>1.7128116220534936E-2</v>
      </c>
      <c r="O101" s="123">
        <f>'Ufs mensal'!O101/'Ufs mensal'!$AC101</f>
        <v>1.8041963884740306E-2</v>
      </c>
      <c r="P101" s="123">
        <f>'Ufs mensal'!P101/'Ufs mensal'!$AC101</f>
        <v>1.3326509937440598E-2</v>
      </c>
      <c r="Q101" s="123">
        <f>'Ufs mensal'!Q101/'Ufs mensal'!$AC101</f>
        <v>2.9566888427033176E-2</v>
      </c>
      <c r="R101" s="123">
        <f>'Ufs mensal'!R101/'Ufs mensal'!$AC101</f>
        <v>7.7180962725459266E-3</v>
      </c>
      <c r="S101" s="123">
        <f>'Ufs mensal'!S101/'Ufs mensal'!$AC101</f>
        <v>7.066392338301182E-2</v>
      </c>
      <c r="T101" s="123">
        <f>'Ufs mensal'!T101/'Ufs mensal'!$AC101</f>
        <v>8.9525739172210655E-2</v>
      </c>
      <c r="U101" s="123">
        <f>'Ufs mensal'!U101/'Ufs mensal'!$AC101</f>
        <v>1.0992281903727452E-2</v>
      </c>
      <c r="V101" s="123">
        <f>'Ufs mensal'!V101/'Ufs mensal'!$AC101</f>
        <v>6.2977159030381509E-3</v>
      </c>
      <c r="W101" s="123">
        <f>'Ufs mensal'!W101/'Ufs mensal'!$AC101</f>
        <v>1.4256023561603774E-3</v>
      </c>
      <c r="X101" s="123">
        <f>'Ufs mensal'!X101/'Ufs mensal'!$AC101</f>
        <v>6.1671662367230977E-2</v>
      </c>
      <c r="Y101" s="123">
        <f>'Ufs mensal'!Y101/'Ufs mensal'!$AC101</f>
        <v>5.0773376223250365E-2</v>
      </c>
      <c r="Z101" s="123">
        <f>'Ufs mensal'!Z101/'Ufs mensal'!$AC101</f>
        <v>5.4360881053588019E-3</v>
      </c>
      <c r="AA101" s="123">
        <f>'Ufs mensal'!AA101/'Ufs mensal'!$AC101</f>
        <v>0.29348087186289146</v>
      </c>
      <c r="AB101" s="126">
        <f>'Ufs mensal'!AB101/'Ufs mensal'!$AC101</f>
        <v>7.3316692602533699E-3</v>
      </c>
      <c r="AC101" s="123">
        <f>'Ufs mensal'!AC101/'Ufs mensal'!$AC101</f>
        <v>1</v>
      </c>
      <c r="AD101" s="118"/>
      <c r="AE101" s="118"/>
      <c r="AF101" s="118"/>
    </row>
    <row r="102" spans="1:32" x14ac:dyDescent="0.3">
      <c r="A102" s="134">
        <f>'Ufs mensal'!A102</f>
        <v>43163</v>
      </c>
      <c r="B102" s="125">
        <f>'Ufs mensal'!B102/'Ufs mensal'!$AC102</f>
        <v>1.855580927046371E-3</v>
      </c>
      <c r="C102" s="123">
        <f>'Ufs mensal'!C102/'Ufs mensal'!$AC102</f>
        <v>8.8547019676598754E-3</v>
      </c>
      <c r="D102" s="123">
        <f>'Ufs mensal'!D102/'Ufs mensal'!$AC102</f>
        <v>8.9616652792440018E-3</v>
      </c>
      <c r="E102" s="123">
        <f>'Ufs mensal'!E102/'Ufs mensal'!$AC102</f>
        <v>1.4881852046487185E-3</v>
      </c>
      <c r="F102" s="123">
        <f>'Ufs mensal'!F102/'Ufs mensal'!$AC102</f>
        <v>4.8114887897798879E-2</v>
      </c>
      <c r="G102" s="123">
        <f>'Ufs mensal'!G102/'Ufs mensal'!$AC102</f>
        <v>2.6582708218037734E-2</v>
      </c>
      <c r="H102" s="123">
        <f>'Ufs mensal'!H102/'Ufs mensal'!$AC102</f>
        <v>2.0978760806782404E-2</v>
      </c>
      <c r="I102" s="123">
        <f>'Ufs mensal'!I102/'Ufs mensal'!$AC102</f>
        <v>2.3536579127272389E-2</v>
      </c>
      <c r="J102" s="123">
        <f>'Ufs mensal'!J102/'Ufs mensal'!$AC102</f>
        <v>3.776269956796123E-2</v>
      </c>
      <c r="K102" s="123">
        <f>'Ufs mensal'!K102/'Ufs mensal'!$AC102</f>
        <v>1.154738707232115E-2</v>
      </c>
      <c r="L102" s="123">
        <f>'Ufs mensal'!L102/'Ufs mensal'!$AC102</f>
        <v>0.11520878773363345</v>
      </c>
      <c r="M102" s="123">
        <f>'Ufs mensal'!M102/'Ufs mensal'!$AC102</f>
        <v>1.3635496937593883E-2</v>
      </c>
      <c r="N102" s="123">
        <f>'Ufs mensal'!N102/'Ufs mensal'!$AC102</f>
        <v>1.8927855571625889E-2</v>
      </c>
      <c r="O102" s="123">
        <f>'Ufs mensal'!O102/'Ufs mensal'!$AC102</f>
        <v>1.8397689592469783E-2</v>
      </c>
      <c r="P102" s="123">
        <f>'Ufs mensal'!P102/'Ufs mensal'!$AC102</f>
        <v>1.2547261506694508E-2</v>
      </c>
      <c r="Q102" s="123">
        <f>'Ufs mensal'!Q102/'Ufs mensal'!$AC102</f>
        <v>2.8954503387946629E-2</v>
      </c>
      <c r="R102" s="123">
        <f>'Ufs mensal'!R102/'Ufs mensal'!$AC102</f>
        <v>7.2409511363689212E-3</v>
      </c>
      <c r="S102" s="123">
        <f>'Ufs mensal'!S102/'Ufs mensal'!$AC102</f>
        <v>6.8042617903798133E-2</v>
      </c>
      <c r="T102" s="123">
        <f>'Ufs mensal'!T102/'Ufs mensal'!$AC102</f>
        <v>9.7280806596380914E-2</v>
      </c>
      <c r="U102" s="123">
        <f>'Ufs mensal'!U102/'Ufs mensal'!$AC102</f>
        <v>1.1700856171550549E-2</v>
      </c>
      <c r="V102" s="123">
        <f>'Ufs mensal'!V102/'Ufs mensal'!$AC102</f>
        <v>6.3666423286377989E-3</v>
      </c>
      <c r="W102" s="123">
        <f>'Ufs mensal'!W102/'Ufs mensal'!$AC102</f>
        <v>1.2928608965385741E-3</v>
      </c>
      <c r="X102" s="123">
        <f>'Ufs mensal'!X102/'Ufs mensal'!$AC102</f>
        <v>6.2382863547368467E-2</v>
      </c>
      <c r="Y102" s="123">
        <f>'Ufs mensal'!Y102/'Ufs mensal'!$AC102</f>
        <v>4.8096285582740775E-2</v>
      </c>
      <c r="Z102" s="123">
        <f>'Ufs mensal'!Z102/'Ufs mensal'!$AC102</f>
        <v>5.9248373460077108E-3</v>
      </c>
      <c r="AA102" s="123">
        <f>'Ufs mensal'!AA102/'Ufs mensal'!$AC102</f>
        <v>0.28788012668176555</v>
      </c>
      <c r="AB102" s="126">
        <f>'Ufs mensal'!AB102/'Ufs mensal'!$AC102</f>
        <v>6.4364010101057075E-3</v>
      </c>
      <c r="AC102" s="123">
        <f>'Ufs mensal'!AC102/'Ufs mensal'!$AC102</f>
        <v>1</v>
      </c>
      <c r="AD102" s="118"/>
      <c r="AE102" s="118"/>
      <c r="AF102" s="118"/>
    </row>
    <row r="103" spans="1:32" x14ac:dyDescent="0.3">
      <c r="A103" s="134">
        <f>'Ufs mensal'!A103</f>
        <v>43195</v>
      </c>
      <c r="B103" s="125">
        <f>'Ufs mensal'!B103/'Ufs mensal'!$AC103</f>
        <v>2.234792618439512E-3</v>
      </c>
      <c r="C103" s="123">
        <f>'Ufs mensal'!C103/'Ufs mensal'!$AC103</f>
        <v>8.269182344688656E-3</v>
      </c>
      <c r="D103" s="123">
        <f>'Ufs mensal'!D103/'Ufs mensal'!$AC103</f>
        <v>8.4535414942983542E-3</v>
      </c>
      <c r="E103" s="123">
        <f>'Ufs mensal'!E103/'Ufs mensal'!$AC103</f>
        <v>1.6502392172380298E-3</v>
      </c>
      <c r="F103" s="123">
        <f>'Ufs mensal'!F103/'Ufs mensal'!$AC103</f>
        <v>4.8787726177200612E-2</v>
      </c>
      <c r="G103" s="123">
        <f>'Ufs mensal'!G103/'Ufs mensal'!$AC103</f>
        <v>2.6669124788661458E-2</v>
      </c>
      <c r="H103" s="123">
        <f>'Ufs mensal'!H103/'Ufs mensal'!$AC103</f>
        <v>1.9389186661390695E-2</v>
      </c>
      <c r="I103" s="123">
        <f>'Ufs mensal'!I103/'Ufs mensal'!$AC103</f>
        <v>2.2302960538148852E-2</v>
      </c>
      <c r="J103" s="123">
        <f>'Ufs mensal'!J103/'Ufs mensal'!$AC103</f>
        <v>3.6417676894852327E-2</v>
      </c>
      <c r="K103" s="123">
        <f>'Ufs mensal'!K103/'Ufs mensal'!$AC103</f>
        <v>1.1641605813158745E-2</v>
      </c>
      <c r="L103" s="123">
        <f>'Ufs mensal'!L103/'Ufs mensal'!$AC103</f>
        <v>0.11248156408503901</v>
      </c>
      <c r="M103" s="123">
        <f>'Ufs mensal'!M103/'Ufs mensal'!$AC103</f>
        <v>1.3647073635742291E-2</v>
      </c>
      <c r="N103" s="123">
        <f>'Ufs mensal'!N103/'Ufs mensal'!$AC103</f>
        <v>1.9506097341630991E-2</v>
      </c>
      <c r="O103" s="123">
        <f>'Ufs mensal'!O103/'Ufs mensal'!$AC103</f>
        <v>1.8638260369078022E-2</v>
      </c>
      <c r="P103" s="123">
        <f>'Ufs mensal'!P103/'Ufs mensal'!$AC103</f>
        <v>1.258588438433037E-2</v>
      </c>
      <c r="Q103" s="123">
        <f>'Ufs mensal'!Q103/'Ufs mensal'!$AC103</f>
        <v>2.9632360876290509E-2</v>
      </c>
      <c r="R103" s="123">
        <f>'Ufs mensal'!R103/'Ufs mensal'!$AC103</f>
        <v>7.3249037735170323E-3</v>
      </c>
      <c r="S103" s="123">
        <f>'Ufs mensal'!S103/'Ufs mensal'!$AC103</f>
        <v>6.9588834130724114E-2</v>
      </c>
      <c r="T103" s="123">
        <f>'Ufs mensal'!T103/'Ufs mensal'!$AC103</f>
        <v>0.10066459225151983</v>
      </c>
      <c r="U103" s="123">
        <f>'Ufs mensal'!U103/'Ufs mensal'!$AC103</f>
        <v>1.1794489010396056E-2</v>
      </c>
      <c r="V103" s="123">
        <f>'Ufs mensal'!V103/'Ufs mensal'!$AC103</f>
        <v>6.3131767329760056E-3</v>
      </c>
      <c r="W103" s="123">
        <f>'Ufs mensal'!W103/'Ufs mensal'!$AC103</f>
        <v>1.3624590812619157E-3</v>
      </c>
      <c r="X103" s="123">
        <f>'Ufs mensal'!X103/'Ufs mensal'!$AC103</f>
        <v>6.3540954710601089E-2</v>
      </c>
      <c r="Y103" s="123">
        <f>'Ufs mensal'!Y103/'Ufs mensal'!$AC103</f>
        <v>4.501061189251411E-2</v>
      </c>
      <c r="Z103" s="123">
        <f>'Ufs mensal'!Z103/'Ufs mensal'!$AC103</f>
        <v>5.7511061548976578E-3</v>
      </c>
      <c r="AA103" s="123">
        <f>'Ufs mensal'!AA103/'Ufs mensal'!$AC103</f>
        <v>0.28973614158782685</v>
      </c>
      <c r="AB103" s="126">
        <f>'Ufs mensal'!AB103/'Ufs mensal'!$AC103</f>
        <v>6.6054534335767464E-3</v>
      </c>
      <c r="AC103" s="123">
        <f>'Ufs mensal'!AC103/'Ufs mensal'!$AC103</f>
        <v>1</v>
      </c>
      <c r="AD103" s="118"/>
      <c r="AE103" s="118"/>
      <c r="AF103" s="118"/>
    </row>
    <row r="104" spans="1:32" x14ac:dyDescent="0.3">
      <c r="A104" s="134">
        <f>'Ufs mensal'!A104</f>
        <v>43226</v>
      </c>
      <c r="B104" s="125">
        <f>'Ufs mensal'!B104/'Ufs mensal'!$AC104</f>
        <v>2.1442469325356384E-3</v>
      </c>
      <c r="C104" s="123">
        <f>'Ufs mensal'!C104/'Ufs mensal'!$AC104</f>
        <v>8.4181546240288015E-3</v>
      </c>
      <c r="D104" s="123">
        <f>'Ufs mensal'!D104/'Ufs mensal'!$AC104</f>
        <v>9.5255743360996761E-3</v>
      </c>
      <c r="E104" s="123">
        <f>'Ufs mensal'!E104/'Ufs mensal'!$AC104</f>
        <v>1.8751130582873379E-3</v>
      </c>
      <c r="F104" s="123">
        <f>'Ufs mensal'!F104/'Ufs mensal'!$AC104</f>
        <v>4.8166139428994982E-2</v>
      </c>
      <c r="G104" s="123">
        <f>'Ufs mensal'!G104/'Ufs mensal'!$AC104</f>
        <v>2.7182521299078326E-2</v>
      </c>
      <c r="H104" s="123">
        <f>'Ufs mensal'!H104/'Ufs mensal'!$AC104</f>
        <v>2.0074739800487972E-2</v>
      </c>
      <c r="I104" s="123">
        <f>'Ufs mensal'!I104/'Ufs mensal'!$AC104</f>
        <v>2.3401410967425977E-2</v>
      </c>
      <c r="J104" s="123">
        <f>'Ufs mensal'!J104/'Ufs mensal'!$AC104</f>
        <v>3.4727093839481499E-2</v>
      </c>
      <c r="K104" s="123">
        <f>'Ufs mensal'!K104/'Ufs mensal'!$AC104</f>
        <v>1.1647761115008405E-2</v>
      </c>
      <c r="L104" s="123">
        <f>'Ufs mensal'!L104/'Ufs mensal'!$AC104</f>
        <v>0.11126259083268256</v>
      </c>
      <c r="M104" s="123">
        <f>'Ufs mensal'!M104/'Ufs mensal'!$AC104</f>
        <v>1.3394925282259666E-2</v>
      </c>
      <c r="N104" s="123">
        <f>'Ufs mensal'!N104/'Ufs mensal'!$AC104</f>
        <v>1.8274631264532125E-2</v>
      </c>
      <c r="O104" s="123">
        <f>'Ufs mensal'!O104/'Ufs mensal'!$AC104</f>
        <v>1.8301103448884418E-2</v>
      </c>
      <c r="P104" s="123">
        <f>'Ufs mensal'!P104/'Ufs mensal'!$AC104</f>
        <v>1.1978663419412052E-2</v>
      </c>
      <c r="Q104" s="123">
        <f>'Ufs mensal'!Q104/'Ufs mensal'!$AC104</f>
        <v>2.949442539917848E-2</v>
      </c>
      <c r="R104" s="123">
        <f>'Ufs mensal'!R104/'Ufs mensal'!$AC104</f>
        <v>7.3504431884863644E-3</v>
      </c>
      <c r="S104" s="123">
        <f>'Ufs mensal'!S104/'Ufs mensal'!$AC104</f>
        <v>6.6780497059381522E-2</v>
      </c>
      <c r="T104" s="123">
        <f>'Ufs mensal'!T104/'Ufs mensal'!$AC104</f>
        <v>0.10392979576709772</v>
      </c>
      <c r="U104" s="123">
        <f>'Ufs mensal'!U104/'Ufs mensal'!$AC104</f>
        <v>1.1290386626252466E-2</v>
      </c>
      <c r="V104" s="123">
        <f>'Ufs mensal'!V104/'Ufs mensal'!$AC104</f>
        <v>6.0577181859494469E-3</v>
      </c>
      <c r="W104" s="123">
        <f>'Ufs mensal'!W104/'Ufs mensal'!$AC104</f>
        <v>1.553034815334454E-3</v>
      </c>
      <c r="X104" s="123">
        <f>'Ufs mensal'!X104/'Ufs mensal'!$AC104</f>
        <v>6.1539004557627737E-2</v>
      </c>
      <c r="Y104" s="123">
        <f>'Ufs mensal'!Y104/'Ufs mensal'!$AC104</f>
        <v>4.5743934560760278E-2</v>
      </c>
      <c r="Z104" s="123">
        <f>'Ufs mensal'!Z104/'Ufs mensal'!$AC104</f>
        <v>6.4856851663114981E-3</v>
      </c>
      <c r="AA104" s="123">
        <f>'Ufs mensal'!AA104/'Ufs mensal'!$AC104</f>
        <v>0.29283089127432682</v>
      </c>
      <c r="AB104" s="126">
        <f>'Ufs mensal'!AB104/'Ufs mensal'!$AC104</f>
        <v>6.5695137500937553E-3</v>
      </c>
      <c r="AC104" s="123">
        <f>'Ufs mensal'!AC104/'Ufs mensal'!$AC104</f>
        <v>1</v>
      </c>
      <c r="AD104" s="118"/>
      <c r="AE104" s="118"/>
      <c r="AF104" s="118"/>
    </row>
    <row r="105" spans="1:32" x14ac:dyDescent="0.3">
      <c r="A105" s="134">
        <f>'Ufs mensal'!A105</f>
        <v>43258</v>
      </c>
      <c r="B105" s="125">
        <f>'Ufs mensal'!B105/'Ufs mensal'!$AC105</f>
        <v>1.6731734523145569E-3</v>
      </c>
      <c r="C105" s="123">
        <f>'Ufs mensal'!C105/'Ufs mensal'!$AC105</f>
        <v>8.6954317294529234E-3</v>
      </c>
      <c r="D105" s="123">
        <f>'Ufs mensal'!D105/'Ufs mensal'!$AC105</f>
        <v>8.7157126197840093E-3</v>
      </c>
      <c r="E105" s="123">
        <f>'Ufs mensal'!E105/'Ufs mensal'!$AC105</f>
        <v>1.5819094458246719E-3</v>
      </c>
      <c r="F105" s="123">
        <f>'Ufs mensal'!F105/'Ufs mensal'!$AC105</f>
        <v>4.3669827105409932E-2</v>
      </c>
      <c r="G105" s="123">
        <f>'Ufs mensal'!G105/'Ufs mensal'!$AC105</f>
        <v>2.8479440247426865E-2</v>
      </c>
      <c r="H105" s="123">
        <f>'Ufs mensal'!H105/'Ufs mensal'!$AC105</f>
        <v>2.084368503777316E-2</v>
      </c>
      <c r="I105" s="123">
        <f>'Ufs mensal'!I105/'Ufs mensal'!$AC105</f>
        <v>2.4509455965116871E-2</v>
      </c>
      <c r="J105" s="123">
        <f>'Ufs mensal'!J105/'Ufs mensal'!$AC105</f>
        <v>3.5527049637479088E-2</v>
      </c>
      <c r="K105" s="123">
        <f>'Ufs mensal'!K105/'Ufs mensal'!$AC105</f>
        <v>1.1195051462759217E-2</v>
      </c>
      <c r="L105" s="123">
        <f>'Ufs mensal'!L105/'Ufs mensal'!$AC105</f>
        <v>0.11279724179891498</v>
      </c>
      <c r="M105" s="123">
        <f>'Ufs mensal'!M105/'Ufs mensal'!$AC105</f>
        <v>1.3856918318714193E-2</v>
      </c>
      <c r="N105" s="123">
        <f>'Ufs mensal'!N105/'Ufs mensal'!$AC105</f>
        <v>1.9160371140293061E-2</v>
      </c>
      <c r="O105" s="123">
        <f>'Ufs mensal'!O105/'Ufs mensal'!$AC105</f>
        <v>1.8450539978705067E-2</v>
      </c>
      <c r="P105" s="123">
        <f>'Ufs mensal'!P105/'Ufs mensal'!$AC105</f>
        <v>1.1656441717791413E-2</v>
      </c>
      <c r="Q105" s="123">
        <f>'Ufs mensal'!Q105/'Ufs mensal'!$AC105</f>
        <v>2.8251280231202155E-2</v>
      </c>
      <c r="R105" s="123">
        <f>'Ufs mensal'!R105/'Ufs mensal'!$AC105</f>
        <v>7.8081427774679317E-3</v>
      </c>
      <c r="S105" s="123">
        <f>'Ufs mensal'!S105/'Ufs mensal'!$AC105</f>
        <v>6.4249860568878978E-2</v>
      </c>
      <c r="T105" s="123">
        <f>'Ufs mensal'!T105/'Ufs mensal'!$AC105</f>
        <v>0.10753942098058106</v>
      </c>
      <c r="U105" s="123">
        <f>'Ufs mensal'!U105/'Ufs mensal'!$AC105</f>
        <v>1.1048015007858847E-2</v>
      </c>
      <c r="V105" s="123">
        <f>'Ufs mensal'!V105/'Ufs mensal'!$AC105</f>
        <v>5.7293515185316644E-3</v>
      </c>
      <c r="W105" s="123">
        <f>'Ufs mensal'!W105/'Ufs mensal'!$AC105</f>
        <v>1.292906758606703E-3</v>
      </c>
      <c r="X105" s="123">
        <f>'Ufs mensal'!X105/'Ufs mensal'!$AC105</f>
        <v>6.2784566242458054E-2</v>
      </c>
      <c r="Y105" s="123">
        <f>'Ufs mensal'!Y105/'Ufs mensal'!$AC105</f>
        <v>4.5814531257922231E-2</v>
      </c>
      <c r="Z105" s="123">
        <f>'Ufs mensal'!Z105/'Ufs mensal'!$AC105</f>
        <v>5.6583684023728646E-3</v>
      </c>
      <c r="AA105" s="123">
        <f>'Ufs mensal'!AA105/'Ufs mensal'!$AC105</f>
        <v>0.29282056482279578</v>
      </c>
      <c r="AB105" s="126">
        <f>'Ufs mensal'!AB105/'Ufs mensal'!$AC105</f>
        <v>6.1907417735638601E-3</v>
      </c>
      <c r="AC105" s="123">
        <f>'Ufs mensal'!AC105/'Ufs mensal'!$AC105</f>
        <v>1</v>
      </c>
      <c r="AD105" s="118"/>
      <c r="AE105" s="118"/>
      <c r="AF105" s="118"/>
    </row>
    <row r="106" spans="1:32" x14ac:dyDescent="0.3">
      <c r="A106" s="134">
        <f>'Ufs mensal'!A106</f>
        <v>43289</v>
      </c>
      <c r="B106" s="125">
        <f>'Ufs mensal'!B106/'Ufs mensal'!$AC106</f>
        <v>1.8632630451303372E-3</v>
      </c>
      <c r="C106" s="123">
        <f>'Ufs mensal'!C106/'Ufs mensal'!$AC106</f>
        <v>8.9180255820980256E-3</v>
      </c>
      <c r="D106" s="123">
        <f>'Ufs mensal'!D106/'Ufs mensal'!$AC106</f>
        <v>8.615874818022836E-3</v>
      </c>
      <c r="E106" s="123">
        <f>'Ufs mensal'!E106/'Ufs mensal'!$AC106</f>
        <v>1.8815752126500455E-3</v>
      </c>
      <c r="F106" s="123">
        <f>'Ufs mensal'!F106/'Ufs mensal'!$AC106</f>
        <v>4.8412792880229275E-2</v>
      </c>
      <c r="G106" s="123">
        <f>'Ufs mensal'!G106/'Ufs mensal'!$AC106</f>
        <v>2.769257533167914E-2</v>
      </c>
      <c r="H106" s="123">
        <f>'Ufs mensal'!H106/'Ufs mensal'!$AC106</f>
        <v>2.0033511266561069E-2</v>
      </c>
      <c r="I106" s="123">
        <f>'Ufs mensal'!I106/'Ufs mensal'!$AC106</f>
        <v>2.5101403627640389E-2</v>
      </c>
      <c r="J106" s="123">
        <f>'Ufs mensal'!J106/'Ufs mensal'!$AC106</f>
        <v>3.4408562769532219E-2</v>
      </c>
      <c r="K106" s="123">
        <f>'Ufs mensal'!K106/'Ufs mensal'!$AC106</f>
        <v>1.1582445956215609E-2</v>
      </c>
      <c r="L106" s="123">
        <f>'Ufs mensal'!L106/'Ufs mensal'!$AC106</f>
        <v>0.11286704450772317</v>
      </c>
      <c r="M106" s="123">
        <f>'Ufs mensal'!M106/'Ufs mensal'!$AC106</f>
        <v>1.3500645503905071E-2</v>
      </c>
      <c r="N106" s="123">
        <f>'Ufs mensal'!N106/'Ufs mensal'!$AC106</f>
        <v>1.8586850032504099E-2</v>
      </c>
      <c r="O106" s="123">
        <f>'Ufs mensal'!O106/'Ufs mensal'!$AC106</f>
        <v>1.6627448107895293E-2</v>
      </c>
      <c r="P106" s="123">
        <f>'Ufs mensal'!P106/'Ufs mensal'!$AC106</f>
        <v>1.3047419357792286E-2</v>
      </c>
      <c r="Q106" s="123">
        <f>'Ufs mensal'!Q106/'Ufs mensal'!$AC106</f>
        <v>3.0265434868198177E-2</v>
      </c>
      <c r="R106" s="123">
        <f>'Ufs mensal'!R106/'Ufs mensal'!$AC106</f>
        <v>7.1829477096056488E-3</v>
      </c>
      <c r="S106" s="123">
        <f>'Ufs mensal'!S106/'Ufs mensal'!$AC106</f>
        <v>6.5672010767554509E-2</v>
      </c>
      <c r="T106" s="123">
        <f>'Ufs mensal'!T106/'Ufs mensal'!$AC106</f>
        <v>0.11012937546352676</v>
      </c>
      <c r="U106" s="123">
        <f>'Ufs mensal'!U106/'Ufs mensal'!$AC106</f>
        <v>1.1587023998095537E-2</v>
      </c>
      <c r="V106" s="123">
        <f>'Ufs mensal'!V106/'Ufs mensal'!$AC106</f>
        <v>5.8232692712672941E-3</v>
      </c>
      <c r="W106" s="123">
        <f>'Ufs mensal'!W106/'Ufs mensal'!$AC106</f>
        <v>1.2543834751000305E-3</v>
      </c>
      <c r="X106" s="123">
        <f>'Ufs mensal'!X106/'Ufs mensal'!$AC106</f>
        <v>6.2682549419962097E-2</v>
      </c>
      <c r="Y106" s="123">
        <f>'Ufs mensal'!Y106/'Ufs mensal'!$AC106</f>
        <v>4.5038776014722989E-2</v>
      </c>
      <c r="Z106" s="123">
        <f>'Ufs mensal'!Z106/'Ufs mensal'!$AC106</f>
        <v>6.1940906635413913E-3</v>
      </c>
      <c r="AA106" s="123">
        <f>'Ufs mensal'!AA106/'Ufs mensal'!$AC106</f>
        <v>0.28546837946473536</v>
      </c>
      <c r="AB106" s="126">
        <f>'Ufs mensal'!AB106/'Ufs mensal'!$AC106</f>
        <v>5.5623208841114489E-3</v>
      </c>
      <c r="AC106" s="123">
        <f>'Ufs mensal'!AC106/'Ufs mensal'!$AC106</f>
        <v>1</v>
      </c>
      <c r="AD106" s="118"/>
      <c r="AE106" s="118"/>
      <c r="AF106" s="118"/>
    </row>
    <row r="107" spans="1:32" x14ac:dyDescent="0.3">
      <c r="A107" s="134">
        <f>'Ufs mensal'!A107</f>
        <v>43321</v>
      </c>
      <c r="B107" s="125">
        <f>'Ufs mensal'!B107/'Ufs mensal'!$AC107</f>
        <v>1.7191930050591052E-3</v>
      </c>
      <c r="C107" s="123">
        <f>'Ufs mensal'!C107/'Ufs mensal'!$AC107</f>
        <v>8.8052224077728863E-3</v>
      </c>
      <c r="D107" s="123">
        <f>'Ufs mensal'!D107/'Ufs mensal'!$AC107</f>
        <v>8.6123773690192397E-3</v>
      </c>
      <c r="E107" s="123">
        <f>'Ufs mensal'!E107/'Ufs mensal'!$AC107</f>
        <v>1.7725331221611776E-3</v>
      </c>
      <c r="F107" s="123">
        <f>'Ufs mensal'!F107/'Ufs mensal'!$AC107</f>
        <v>4.8457444844267381E-2</v>
      </c>
      <c r="G107" s="123">
        <f>'Ufs mensal'!G107/'Ufs mensal'!$AC107</f>
        <v>2.6784944957102239E-2</v>
      </c>
      <c r="H107" s="123">
        <f>'Ufs mensal'!H107/'Ufs mensal'!$AC107</f>
        <v>1.9854832819763746E-2</v>
      </c>
      <c r="I107" s="123">
        <f>'Ufs mensal'!I107/'Ufs mensal'!$AC107</f>
        <v>2.3789692227524323E-2</v>
      </c>
      <c r="J107" s="123">
        <f>'Ufs mensal'!J107/'Ufs mensal'!$AC107</f>
        <v>3.6328722832442283E-2</v>
      </c>
      <c r="K107" s="123">
        <f>'Ufs mensal'!K107/'Ufs mensal'!$AC107</f>
        <v>1.1226043107020791E-2</v>
      </c>
      <c r="L107" s="123">
        <f>'Ufs mensal'!L107/'Ufs mensal'!$AC107</f>
        <v>0.10995859986295695</v>
      </c>
      <c r="M107" s="123">
        <f>'Ufs mensal'!M107/'Ufs mensal'!$AC107</f>
        <v>1.290420525277061E-2</v>
      </c>
      <c r="N107" s="123">
        <f>'Ufs mensal'!N107/'Ufs mensal'!$AC107</f>
        <v>1.8008444150845852E-2</v>
      </c>
      <c r="O107" s="123">
        <f>'Ufs mensal'!O107/'Ufs mensal'!$AC107</f>
        <v>1.7696609620095276E-2</v>
      </c>
      <c r="P107" s="123">
        <f>'Ufs mensal'!P107/'Ufs mensal'!$AC107</f>
        <v>1.2452865800368459E-2</v>
      </c>
      <c r="Q107" s="123">
        <f>'Ufs mensal'!Q107/'Ufs mensal'!$AC107</f>
        <v>3.2004070261243488E-2</v>
      </c>
      <c r="R107" s="123">
        <f>'Ufs mensal'!R107/'Ufs mensal'!$AC107</f>
        <v>7.7917601828335096E-3</v>
      </c>
      <c r="S107" s="123">
        <f>'Ufs mensal'!S107/'Ufs mensal'!$AC107</f>
        <v>7.0076604614330448E-2</v>
      </c>
      <c r="T107" s="123">
        <f>'Ufs mensal'!T107/'Ufs mensal'!$AC107</f>
        <v>0.10780858283515032</v>
      </c>
      <c r="U107" s="123">
        <f>'Ufs mensal'!U107/'Ufs mensal'!$AC107</f>
        <v>1.1320414083432151E-2</v>
      </c>
      <c r="V107" s="123">
        <f>'Ufs mensal'!V107/'Ufs mensal'!$AC107</f>
        <v>5.5637845223392522E-3</v>
      </c>
      <c r="W107" s="123">
        <f>'Ufs mensal'!W107/'Ufs mensal'!$AC107</f>
        <v>1.415564646170385E-3</v>
      </c>
      <c r="X107" s="123">
        <f>'Ufs mensal'!X107/'Ufs mensal'!$AC107</f>
        <v>6.1599629081031851E-2</v>
      </c>
      <c r="Y107" s="123">
        <f>'Ufs mensal'!Y107/'Ufs mensal'!$AC107</f>
        <v>4.471543047526045E-2</v>
      </c>
      <c r="Z107" s="123">
        <f>'Ufs mensal'!Z107/'Ufs mensal'!$AC107</f>
        <v>6.0028147169486181E-3</v>
      </c>
      <c r="AA107" s="123">
        <f>'Ufs mensal'!AA107/'Ufs mensal'!$AC107</f>
        <v>0.2867646757126035</v>
      </c>
      <c r="AB107" s="126">
        <f>'Ufs mensal'!AB107/'Ufs mensal'!$AC107</f>
        <v>6.5649374894858432E-3</v>
      </c>
      <c r="AC107" s="123">
        <f>'Ufs mensal'!AC107/'Ufs mensal'!$AC107</f>
        <v>1</v>
      </c>
      <c r="AD107" s="118"/>
      <c r="AE107" s="118"/>
      <c r="AF107" s="118"/>
    </row>
    <row r="108" spans="1:32" x14ac:dyDescent="0.3">
      <c r="A108" s="134">
        <f>'Ufs mensal'!A108</f>
        <v>43353</v>
      </c>
      <c r="B108" s="125">
        <f>'Ufs mensal'!B108/'Ufs mensal'!$AC108</f>
        <v>1.5490893866443374E-3</v>
      </c>
      <c r="C108" s="123">
        <f>'Ufs mensal'!C108/'Ufs mensal'!$AC108</f>
        <v>9.1968459981857514E-3</v>
      </c>
      <c r="D108" s="123">
        <f>'Ufs mensal'!D108/'Ufs mensal'!$AC108</f>
        <v>7.8663968553020266E-3</v>
      </c>
      <c r="E108" s="123">
        <f>'Ufs mensal'!E108/'Ufs mensal'!$AC108</f>
        <v>1.293233782243621E-3</v>
      </c>
      <c r="F108" s="123">
        <f>'Ufs mensal'!F108/'Ufs mensal'!$AC108</f>
        <v>4.811015746749471E-2</v>
      </c>
      <c r="G108" s="123">
        <f>'Ufs mensal'!G108/'Ufs mensal'!$AC108</f>
        <v>2.818598376479892E-2</v>
      </c>
      <c r="H108" s="123">
        <f>'Ufs mensal'!H108/'Ufs mensal'!$AC108</f>
        <v>1.9477589375014537E-2</v>
      </c>
      <c r="I108" s="123">
        <f>'Ufs mensal'!I108/'Ufs mensal'!$AC108</f>
        <v>2.4455143860628473E-2</v>
      </c>
      <c r="J108" s="123">
        <f>'Ufs mensal'!J108/'Ufs mensal'!$AC108</f>
        <v>3.4554462354336755E-2</v>
      </c>
      <c r="K108" s="123">
        <f>'Ufs mensal'!K108/'Ufs mensal'!$AC108</f>
        <v>1.1383248435791873E-2</v>
      </c>
      <c r="L108" s="123">
        <f>'Ufs mensal'!L108/'Ufs mensal'!$AC108</f>
        <v>0.10879910683134464</v>
      </c>
      <c r="M108" s="123">
        <f>'Ufs mensal'!M108/'Ufs mensal'!$AC108</f>
        <v>1.2918382062196171E-2</v>
      </c>
      <c r="N108" s="123">
        <f>'Ufs mensal'!N108/'Ufs mensal'!$AC108</f>
        <v>1.6830646849487124E-2</v>
      </c>
      <c r="O108" s="123">
        <f>'Ufs mensal'!O108/'Ufs mensal'!$AC108</f>
        <v>1.8230874793571047E-2</v>
      </c>
      <c r="P108" s="123">
        <f>'Ufs mensal'!P108/'Ufs mensal'!$AC108</f>
        <v>1.1848440443793176E-2</v>
      </c>
      <c r="Q108" s="123">
        <f>'Ufs mensal'!Q108/'Ufs mensal'!$AC108</f>
        <v>3.0437513083525224E-2</v>
      </c>
      <c r="R108" s="123">
        <f>'Ufs mensal'!R108/'Ufs mensal'!$AC108</f>
        <v>6.9127532388993558E-3</v>
      </c>
      <c r="S108" s="123">
        <f>'Ufs mensal'!S108/'Ufs mensal'!$AC108</f>
        <v>6.6908566510827341E-2</v>
      </c>
      <c r="T108" s="123">
        <f>'Ufs mensal'!T108/'Ufs mensal'!$AC108</f>
        <v>0.11059939990230967</v>
      </c>
      <c r="U108" s="123">
        <f>'Ufs mensal'!U108/'Ufs mensal'!$AC108</f>
        <v>1.1601888679552485E-2</v>
      </c>
      <c r="V108" s="123">
        <f>'Ufs mensal'!V108/'Ufs mensal'!$AC108</f>
        <v>5.1264159281743538E-3</v>
      </c>
      <c r="W108" s="123">
        <f>'Ufs mensal'!W108/'Ufs mensal'!$AC108</f>
        <v>1.3118414625636731E-3</v>
      </c>
      <c r="X108" s="123">
        <f>'Ufs mensal'!X108/'Ufs mensal'!$AC108</f>
        <v>5.9149163817365617E-2</v>
      </c>
      <c r="Y108" s="123">
        <f>'Ufs mensal'!Y108/'Ufs mensal'!$AC108</f>
        <v>4.4081594678203426E-2</v>
      </c>
      <c r="Z108" s="123">
        <f>'Ufs mensal'!Z108/'Ufs mensal'!$AC108</f>
        <v>6.252180587537506E-3</v>
      </c>
      <c r="AA108" s="123">
        <f>'Ufs mensal'!AA108/'Ufs mensal'!$AC108</f>
        <v>0.29729956039355243</v>
      </c>
      <c r="AB108" s="126">
        <f>'Ufs mensal'!AB108/'Ufs mensal'!$AC108</f>
        <v>5.6195194566557348E-3</v>
      </c>
      <c r="AC108" s="123">
        <f>'Ufs mensal'!AC108/'Ufs mensal'!$AC108</f>
        <v>1</v>
      </c>
      <c r="AD108" s="118"/>
      <c r="AE108" s="118"/>
      <c r="AF108" s="118"/>
    </row>
    <row r="109" spans="1:32" x14ac:dyDescent="0.3">
      <c r="A109" s="134">
        <f>'Ufs mensal'!A109</f>
        <v>43384</v>
      </c>
      <c r="B109" s="125">
        <f>'Ufs mensal'!B109/'Ufs mensal'!$AC109</f>
        <v>1.6121416813063877E-3</v>
      </c>
      <c r="C109" s="123">
        <f>'Ufs mensal'!C109/'Ufs mensal'!$AC109</f>
        <v>9.0007699146288037E-3</v>
      </c>
      <c r="D109" s="123">
        <f>'Ufs mensal'!D109/'Ufs mensal'!$AC109</f>
        <v>8.2818993496135539E-3</v>
      </c>
      <c r="E109" s="123">
        <f>'Ufs mensal'!E109/'Ufs mensal'!$AC109</f>
        <v>1.4802778498538864E-3</v>
      </c>
      <c r="F109" s="123">
        <f>'Ufs mensal'!F109/'Ufs mensal'!$AC109</f>
        <v>4.7836795113381625E-2</v>
      </c>
      <c r="G109" s="123">
        <f>'Ufs mensal'!G109/'Ufs mensal'!$AC109</f>
        <v>2.6878953256398587E-2</v>
      </c>
      <c r="H109" s="123">
        <f>'Ufs mensal'!H109/'Ufs mensal'!$AC109</f>
        <v>1.9400997911447056E-2</v>
      </c>
      <c r="I109" s="123">
        <f>'Ufs mensal'!I109/'Ufs mensal'!$AC109</f>
        <v>2.4194886235542834E-2</v>
      </c>
      <c r="J109" s="123">
        <f>'Ufs mensal'!J109/'Ufs mensal'!$AC109</f>
        <v>3.3438115453164947E-2</v>
      </c>
      <c r="K109" s="123">
        <f>'Ufs mensal'!K109/'Ufs mensal'!$AC109</f>
        <v>1.058313589205882E-2</v>
      </c>
      <c r="L109" s="123">
        <f>'Ufs mensal'!L109/'Ufs mensal'!$AC109</f>
        <v>0.10714148989114854</v>
      </c>
      <c r="M109" s="123">
        <f>'Ufs mensal'!M109/'Ufs mensal'!$AC109</f>
        <v>1.2714225555210535E-2</v>
      </c>
      <c r="N109" s="123">
        <f>'Ufs mensal'!N109/'Ufs mensal'!$AC109</f>
        <v>1.7299683952171713E-2</v>
      </c>
      <c r="O109" s="123">
        <f>'Ufs mensal'!O109/'Ufs mensal'!$AC109</f>
        <v>1.7725051150405586E-2</v>
      </c>
      <c r="P109" s="123">
        <f>'Ufs mensal'!P109/'Ufs mensal'!$AC109</f>
        <v>1.2931162826309812E-2</v>
      </c>
      <c r="Q109" s="123">
        <f>'Ufs mensal'!Q109/'Ufs mensal'!$AC109</f>
        <v>3.0936956327549756E-2</v>
      </c>
      <c r="R109" s="123">
        <f>'Ufs mensal'!R109/'Ufs mensal'!$AC109</f>
        <v>5.9636481192389332E-3</v>
      </c>
      <c r="S109" s="123">
        <f>'Ufs mensal'!S109/'Ufs mensal'!$AC109</f>
        <v>6.4821707338860265E-2</v>
      </c>
      <c r="T109" s="123">
        <f>'Ufs mensal'!T109/'Ufs mensal'!$AC109</f>
        <v>0.1065459758136211</v>
      </c>
      <c r="U109" s="123">
        <f>'Ufs mensal'!U109/'Ufs mensal'!$AC109</f>
        <v>1.1442377632491249E-2</v>
      </c>
      <c r="V109" s="123">
        <f>'Ufs mensal'!V109/'Ufs mensal'!$AC109</f>
        <v>5.4234317774819116E-3</v>
      </c>
      <c r="W109" s="123">
        <f>'Ufs mensal'!W109/'Ufs mensal'!$AC109</f>
        <v>1.2973699546133199E-3</v>
      </c>
      <c r="X109" s="123">
        <f>'Ufs mensal'!X109/'Ufs mensal'!$AC109</f>
        <v>6.3702991607505186E-2</v>
      </c>
      <c r="Y109" s="123">
        <f>'Ufs mensal'!Y109/'Ufs mensal'!$AC109</f>
        <v>4.6743601413920567E-2</v>
      </c>
      <c r="Z109" s="123">
        <f>'Ufs mensal'!Z109/'Ufs mensal'!$AC109</f>
        <v>5.9466334313095781E-3</v>
      </c>
      <c r="AA109" s="123">
        <f>'Ufs mensal'!AA109/'Ufs mensal'!$AC109</f>
        <v>0.30107064923795468</v>
      </c>
      <c r="AB109" s="126">
        <f>'Ufs mensal'!AB109/'Ufs mensal'!$AC109</f>
        <v>5.5850713128107838E-3</v>
      </c>
      <c r="AC109" s="123">
        <f>'Ufs mensal'!AC109/'Ufs mensal'!$AC109</f>
        <v>1</v>
      </c>
      <c r="AD109" s="118"/>
      <c r="AE109" s="118"/>
      <c r="AF109" s="118"/>
    </row>
    <row r="110" spans="1:32" x14ac:dyDescent="0.3">
      <c r="A110" s="134">
        <f>'Ufs mensal'!A110</f>
        <v>43416</v>
      </c>
      <c r="B110" s="125">
        <f>'Ufs mensal'!B110/'Ufs mensal'!$AC110</f>
        <v>1.6951877128118199E-3</v>
      </c>
      <c r="C110" s="123">
        <f>'Ufs mensal'!C110/'Ufs mensal'!$AC110</f>
        <v>9.3089187332855965E-3</v>
      </c>
      <c r="D110" s="123">
        <f>'Ufs mensal'!D110/'Ufs mensal'!$AC110</f>
        <v>8.6756589555110654E-3</v>
      </c>
      <c r="E110" s="123">
        <f>'Ufs mensal'!E110/'Ufs mensal'!$AC110</f>
        <v>1.4175276564029873E-3</v>
      </c>
      <c r="F110" s="123">
        <f>'Ufs mensal'!F110/'Ufs mensal'!$AC110</f>
        <v>5.0368508478374187E-2</v>
      </c>
      <c r="G110" s="123">
        <f>'Ufs mensal'!G110/'Ufs mensal'!$AC110</f>
        <v>2.8072893071650912E-2</v>
      </c>
      <c r="H110" s="123">
        <f>'Ufs mensal'!H110/'Ufs mensal'!$AC110</f>
        <v>2.054684417425361E-2</v>
      </c>
      <c r="I110" s="123">
        <f>'Ufs mensal'!I110/'Ufs mensal'!$AC110</f>
        <v>2.377159781184391E-2</v>
      </c>
      <c r="J110" s="123">
        <f>'Ufs mensal'!J110/'Ufs mensal'!$AC110</f>
        <v>3.3962209004954044E-2</v>
      </c>
      <c r="K110" s="123">
        <f>'Ufs mensal'!K110/'Ufs mensal'!$AC110</f>
        <v>1.1496100581137628E-2</v>
      </c>
      <c r="L110" s="123">
        <f>'Ufs mensal'!L110/'Ufs mensal'!$AC110</f>
        <v>0.10827767954132508</v>
      </c>
      <c r="M110" s="123">
        <f>'Ufs mensal'!M110/'Ufs mensal'!$AC110</f>
        <v>1.3566372931554362E-2</v>
      </c>
      <c r="N110" s="123">
        <f>'Ufs mensal'!N110/'Ufs mensal'!$AC110</f>
        <v>1.6006858690516206E-2</v>
      </c>
      <c r="O110" s="123">
        <f>'Ufs mensal'!O110/'Ufs mensal'!$AC110</f>
        <v>1.9100089143491795E-2</v>
      </c>
      <c r="P110" s="123">
        <f>'Ufs mensal'!P110/'Ufs mensal'!$AC110</f>
        <v>1.249957376745727E-2</v>
      </c>
      <c r="Q110" s="123">
        <f>'Ufs mensal'!Q110/'Ufs mensal'!$AC110</f>
        <v>3.1770155928042207E-2</v>
      </c>
      <c r="R110" s="123">
        <f>'Ufs mensal'!R110/'Ufs mensal'!$AC110</f>
        <v>7.1850628632110182E-3</v>
      </c>
      <c r="S110" s="123">
        <f>'Ufs mensal'!S110/'Ufs mensal'!$AC110</f>
        <v>6.5483932250946245E-2</v>
      </c>
      <c r="T110" s="123">
        <f>'Ufs mensal'!T110/'Ufs mensal'!$AC110</f>
        <v>0.10498472869689753</v>
      </c>
      <c r="U110" s="123">
        <f>'Ufs mensal'!U110/'Ufs mensal'!$AC110</f>
        <v>1.1535070413616061E-2</v>
      </c>
      <c r="V110" s="123">
        <f>'Ufs mensal'!V110/'Ufs mensal'!$AC110</f>
        <v>5.9185433076619567E-3</v>
      </c>
      <c r="W110" s="123">
        <f>'Ufs mensal'!W110/'Ufs mensal'!$AC110</f>
        <v>1.3542016786255342E-3</v>
      </c>
      <c r="X110" s="123">
        <f>'Ufs mensal'!X110/'Ufs mensal'!$AC110</f>
        <v>6.4938354596248193E-2</v>
      </c>
      <c r="Y110" s="123">
        <f>'Ufs mensal'!Y110/'Ufs mensal'!$AC110</f>
        <v>4.5619060145065206E-2</v>
      </c>
      <c r="Z110" s="123">
        <f>'Ufs mensal'!Z110/'Ufs mensal'!$AC110</f>
        <v>6.4933483367188381E-3</v>
      </c>
      <c r="AA110" s="123">
        <f>'Ufs mensal'!AA110/'Ufs mensal'!$AC110</f>
        <v>0.28987709889082119</v>
      </c>
      <c r="AB110" s="126">
        <f>'Ufs mensal'!AB110/'Ufs mensal'!$AC110</f>
        <v>6.0744226375756879E-3</v>
      </c>
      <c r="AC110" s="123">
        <f>'Ufs mensal'!AC110/'Ufs mensal'!$AC110</f>
        <v>1</v>
      </c>
      <c r="AD110" s="118"/>
      <c r="AE110" s="118"/>
      <c r="AF110" s="118"/>
    </row>
    <row r="111" spans="1:32" ht="13.5" thickBot="1" x14ac:dyDescent="0.35">
      <c r="A111" s="134">
        <f>'Ufs mensal'!A111</f>
        <v>43447</v>
      </c>
      <c r="B111" s="125">
        <f>'Ufs mensal'!B111/'Ufs mensal'!$AC111</f>
        <v>1.6714824364771892E-3</v>
      </c>
      <c r="C111" s="123">
        <f>'Ufs mensal'!C111/'Ufs mensal'!$AC111</f>
        <v>9.8086217396374589E-3</v>
      </c>
      <c r="D111" s="123">
        <f>'Ufs mensal'!D111/'Ufs mensal'!$AC111</f>
        <v>8.0917890044961589E-3</v>
      </c>
      <c r="E111" s="123">
        <f>'Ufs mensal'!E111/'Ufs mensal'!$AC111</f>
        <v>1.4252951008720217E-3</v>
      </c>
      <c r="F111" s="123">
        <f>'Ufs mensal'!F111/'Ufs mensal'!$AC111</f>
        <v>5.2101014550967266E-2</v>
      </c>
      <c r="G111" s="123">
        <f>'Ufs mensal'!G111/'Ufs mensal'!$AC111</f>
        <v>2.7624810500537729E-2</v>
      </c>
      <c r="H111" s="123">
        <f>'Ufs mensal'!H111/'Ufs mensal'!$AC111</f>
        <v>2.0815787086826389E-2</v>
      </c>
      <c r="I111" s="123">
        <f>'Ufs mensal'!I111/'Ufs mensal'!$AC111</f>
        <v>2.3944957694649965E-2</v>
      </c>
      <c r="J111" s="123">
        <f>'Ufs mensal'!J111/'Ufs mensal'!$AC111</f>
        <v>3.5016909182787624E-2</v>
      </c>
      <c r="K111" s="123">
        <f>'Ufs mensal'!K111/'Ufs mensal'!$AC111</f>
        <v>1.1143216243181261E-2</v>
      </c>
      <c r="L111" s="123">
        <f>'Ufs mensal'!L111/'Ufs mensal'!$AC111</f>
        <v>0.10874353758244039</v>
      </c>
      <c r="M111" s="123">
        <f>'Ufs mensal'!M111/'Ufs mensal'!$AC111</f>
        <v>1.2620340256812265E-2</v>
      </c>
      <c r="N111" s="123">
        <f>'Ufs mensal'!N111/'Ufs mensal'!$AC111</f>
        <v>1.6267799992225666E-2</v>
      </c>
      <c r="O111" s="123">
        <f>'Ufs mensal'!O111/'Ufs mensal'!$AC111</f>
        <v>1.7077626754084769E-2</v>
      </c>
      <c r="P111" s="123">
        <f>'Ufs mensal'!P111/'Ufs mensal'!$AC111</f>
        <v>1.1875299635901891E-2</v>
      </c>
      <c r="Q111" s="123">
        <f>'Ufs mensal'!Q111/'Ufs mensal'!$AC111</f>
        <v>3.3876673102090006E-2</v>
      </c>
      <c r="R111" s="123">
        <f>'Ufs mensal'!R111/'Ufs mensal'!$AC111</f>
        <v>7.0746465916011261E-3</v>
      </c>
      <c r="S111" s="123">
        <f>'Ufs mensal'!S111/'Ufs mensal'!$AC111</f>
        <v>6.1274732109307187E-2</v>
      </c>
      <c r="T111" s="123">
        <f>'Ufs mensal'!T111/'Ufs mensal'!$AC111</f>
        <v>0.10957927880067898</v>
      </c>
      <c r="U111" s="123">
        <f>'Ufs mensal'!U111/'Ufs mensal'!$AC111</f>
        <v>1.1972478847324983E-2</v>
      </c>
      <c r="V111" s="123">
        <f>'Ufs mensal'!V111/'Ufs mensal'!$AC111</f>
        <v>5.7141376316778326E-3</v>
      </c>
      <c r="W111" s="123">
        <f>'Ufs mensal'!W111/'Ufs mensal'!$AC111</f>
        <v>1.4706453995361314E-3</v>
      </c>
      <c r="X111" s="123">
        <f>'Ufs mensal'!X111/'Ufs mensal'!$AC111</f>
        <v>6.2006815502027815E-2</v>
      </c>
      <c r="Y111" s="123">
        <f>'Ufs mensal'!Y111/'Ufs mensal'!$AC111</f>
        <v>4.0381201653342323E-2</v>
      </c>
      <c r="Z111" s="123">
        <f>'Ufs mensal'!Z111/'Ufs mensal'!$AC111</f>
        <v>6.8673309405651957E-3</v>
      </c>
      <c r="AA111" s="123">
        <f>'Ufs mensal'!AA111/'Ufs mensal'!$AC111</f>
        <v>0.29604674967930866</v>
      </c>
      <c r="AB111" s="126">
        <f>'Ufs mensal'!AB111/'Ufs mensal'!$AC111</f>
        <v>5.5068219806419022E-3</v>
      </c>
      <c r="AC111" s="123">
        <f>'Ufs mensal'!AC111/'Ufs mensal'!$AC111</f>
        <v>1</v>
      </c>
      <c r="AD111" s="118"/>
      <c r="AE111" s="118"/>
      <c r="AF111" s="118"/>
    </row>
    <row r="112" spans="1:32" ht="13.5" thickTop="1" x14ac:dyDescent="0.3">
      <c r="A112" s="136">
        <f>'Ufs mensal'!A112</f>
        <v>43479</v>
      </c>
      <c r="B112" s="137">
        <f>'Ufs mensal'!B112/'Ufs mensal'!$AC112</f>
        <v>1.882953199501929E-3</v>
      </c>
      <c r="C112" s="138">
        <f>'Ufs mensal'!C112/'Ufs mensal'!$AC112</f>
        <v>8.3366234397303143E-3</v>
      </c>
      <c r="D112" s="138">
        <f>'Ufs mensal'!D112/'Ufs mensal'!$AC112</f>
        <v>8.348012269566012E-3</v>
      </c>
      <c r="E112" s="138">
        <f>'Ufs mensal'!E112/'Ufs mensal'!$AC112</f>
        <v>1.4236037294621437E-3</v>
      </c>
      <c r="F112" s="138">
        <f>'Ufs mensal'!F112/'Ufs mensal'!$AC112</f>
        <v>5.093084702523766E-2</v>
      </c>
      <c r="G112" s="138">
        <f>'Ufs mensal'!G112/'Ufs mensal'!$AC112</f>
        <v>2.9307255443860668E-2</v>
      </c>
      <c r="H112" s="138">
        <f>'Ufs mensal'!H112/'Ufs mensal'!$AC112</f>
        <v>1.7774167096911354E-2</v>
      </c>
      <c r="I112" s="138">
        <f>'Ufs mensal'!I112/'Ufs mensal'!$AC112</f>
        <v>2.2595438394023146E-2</v>
      </c>
      <c r="J112" s="138">
        <f>'Ufs mensal'!J112/'Ufs mensal'!$AC112</f>
        <v>3.8562577823670549E-2</v>
      </c>
      <c r="K112" s="138">
        <f>'Ufs mensal'!K112/'Ufs mensal'!$AC112</f>
        <v>1.1138275579311813E-2</v>
      </c>
      <c r="L112" s="138">
        <f>'Ufs mensal'!L112/'Ufs mensal'!$AC112</f>
        <v>0.11745679837215661</v>
      </c>
      <c r="M112" s="138">
        <f>'Ufs mensal'!M112/'Ufs mensal'!$AC112</f>
        <v>1.3226227715856291E-2</v>
      </c>
      <c r="N112" s="138">
        <f>'Ufs mensal'!N112/'Ufs mensal'!$AC112</f>
        <v>1.819175752422025E-2</v>
      </c>
      <c r="O112" s="138">
        <f>'Ufs mensal'!O112/'Ufs mensal'!$AC112</f>
        <v>1.8932031463540562E-2</v>
      </c>
      <c r="P112" s="138">
        <f>'Ufs mensal'!P112/'Ufs mensal'!$AC112</f>
        <v>1.3397060163391749E-2</v>
      </c>
      <c r="Q112" s="138">
        <f>'Ufs mensal'!Q112/'Ufs mensal'!$AC112</f>
        <v>3.0624563428189637E-2</v>
      </c>
      <c r="R112" s="138">
        <f>'Ufs mensal'!R112/'Ufs mensal'!$AC112</f>
        <v>7.4293133294864415E-3</v>
      </c>
      <c r="S112" s="138">
        <f>'Ufs mensal'!S112/'Ufs mensal'!$AC112</f>
        <v>6.2505694414917864E-2</v>
      </c>
      <c r="T112" s="138">
        <f>'Ufs mensal'!T112/'Ufs mensal'!$AC112</f>
        <v>0.10096577277006714</v>
      </c>
      <c r="U112" s="138">
        <f>'Ufs mensal'!U112/'Ufs mensal'!$AC112</f>
        <v>1.1924104837974916E-2</v>
      </c>
      <c r="V112" s="138">
        <f>'Ufs mensal'!V112/'Ufs mensal'!$AC112</f>
        <v>5.948765450845812E-3</v>
      </c>
      <c r="W112" s="138">
        <f>'Ufs mensal'!W112/'Ufs mensal'!$AC112</f>
        <v>1.4501776657454373E-3</v>
      </c>
      <c r="X112" s="138">
        <f>'Ufs mensal'!X112/'Ufs mensal'!$AC112</f>
        <v>5.8196920460412443E-2</v>
      </c>
      <c r="Y112" s="138">
        <f>'Ufs mensal'!Y112/'Ufs mensal'!$AC112</f>
        <v>4.2271540073495928E-2</v>
      </c>
      <c r="Z112" s="138">
        <f>'Ufs mensal'!Z112/'Ufs mensal'!$AC112</f>
        <v>6.411911197497496E-3</v>
      </c>
      <c r="AA112" s="138">
        <f>'Ufs mensal'!AA112/'Ufs mensal'!$AC112</f>
        <v>0.29414310444316222</v>
      </c>
      <c r="AB112" s="139">
        <f>'Ufs mensal'!AB112/'Ufs mensal'!$AC112</f>
        <v>6.6245026877638424E-3</v>
      </c>
      <c r="AC112" s="138">
        <f>'Ufs mensal'!AC112/'Ufs mensal'!$AC112</f>
        <v>1</v>
      </c>
      <c r="AD112" s="118"/>
      <c r="AE112" s="118"/>
      <c r="AF112" s="118"/>
    </row>
    <row r="113" spans="1:32" x14ac:dyDescent="0.3">
      <c r="A113" s="134">
        <f>'Ufs mensal'!A113</f>
        <v>43499</v>
      </c>
      <c r="B113" s="125">
        <f>'Ufs mensal'!B113/'Ufs mensal'!$AC113</f>
        <v>2.1776508786977965E-3</v>
      </c>
      <c r="C113" s="123">
        <f>'Ufs mensal'!C113/'Ufs mensal'!$AC113</f>
        <v>8.9377685345114598E-3</v>
      </c>
      <c r="D113" s="123">
        <f>'Ufs mensal'!D113/'Ufs mensal'!$AC113</f>
        <v>8.6244374728283238E-3</v>
      </c>
      <c r="E113" s="123">
        <f>'Ufs mensal'!E113/'Ufs mensal'!$AC113</f>
        <v>1.7037376479020528E-3</v>
      </c>
      <c r="F113" s="123">
        <f>'Ufs mensal'!F113/'Ufs mensal'!$AC113</f>
        <v>5.0305301953227514E-2</v>
      </c>
      <c r="G113" s="123">
        <f>'Ufs mensal'!G113/'Ufs mensal'!$AC113</f>
        <v>2.7357718323208827E-2</v>
      </c>
      <c r="H113" s="123">
        <f>'Ufs mensal'!H113/'Ufs mensal'!$AC113</f>
        <v>1.9598857908280167E-2</v>
      </c>
      <c r="I113" s="123">
        <f>'Ufs mensal'!I113/'Ufs mensal'!$AC113</f>
        <v>2.2583336270812038E-2</v>
      </c>
      <c r="J113" s="123">
        <f>'Ufs mensal'!J113/'Ufs mensal'!$AC113</f>
        <v>3.72158968514145E-2</v>
      </c>
      <c r="K113" s="123">
        <f>'Ufs mensal'!K113/'Ufs mensal'!$AC113</f>
        <v>1.0833421457694434E-2</v>
      </c>
      <c r="L113" s="123">
        <f>'Ufs mensal'!L113/'Ufs mensal'!$AC113</f>
        <v>0.11176127306410363</v>
      </c>
      <c r="M113" s="123">
        <f>'Ufs mensal'!M113/'Ufs mensal'!$AC113</f>
        <v>1.3618151268403305E-2</v>
      </c>
      <c r="N113" s="123">
        <f>'Ufs mensal'!N113/'Ufs mensal'!$AC113</f>
        <v>1.9379526165101971E-2</v>
      </c>
      <c r="O113" s="123">
        <f>'Ufs mensal'!O113/'Ufs mensal'!$AC113</f>
        <v>1.9238527187344562E-2</v>
      </c>
      <c r="P113" s="123">
        <f>'Ufs mensal'!P113/'Ufs mensal'!$AC113</f>
        <v>1.198099647110892E-2</v>
      </c>
      <c r="Q113" s="123">
        <f>'Ufs mensal'!Q113/'Ufs mensal'!$AC113</f>
        <v>2.7718049044144433E-2</v>
      </c>
      <c r="R113" s="123">
        <f>'Ufs mensal'!R113/'Ufs mensal'!$AC113</f>
        <v>7.3946130557220133E-3</v>
      </c>
      <c r="S113" s="123">
        <f>'Ufs mensal'!S113/'Ufs mensal'!$AC113</f>
        <v>6.9978575988657421E-2</v>
      </c>
      <c r="T113" s="123">
        <f>'Ufs mensal'!T113/'Ufs mensal'!$AC113</f>
        <v>9.5988970746628766E-2</v>
      </c>
      <c r="U113" s="123">
        <f>'Ufs mensal'!U113/'Ufs mensal'!$AC113</f>
        <v>1.1021420094704314E-2</v>
      </c>
      <c r="V113" s="123">
        <f>'Ufs mensal'!V113/'Ufs mensal'!$AC113</f>
        <v>6.2901210632889584E-3</v>
      </c>
      <c r="W113" s="123">
        <f>'Ufs mensal'!W113/'Ufs mensal'!$AC113</f>
        <v>1.3629901183216423E-3</v>
      </c>
      <c r="X113" s="123">
        <f>'Ufs mensal'!X113/'Ufs mensal'!$AC113</f>
        <v>5.6971420290536236E-2</v>
      </c>
      <c r="Y113" s="123">
        <f>'Ufs mensal'!Y113/'Ufs mensal'!$AC113</f>
        <v>4.7481405759808248E-2</v>
      </c>
      <c r="Z113" s="123">
        <f>'Ufs mensal'!Z113/'Ufs mensal'!$AC113</f>
        <v>6.5956188484300165E-3</v>
      </c>
      <c r="AA113" s="123">
        <f>'Ufs mensal'!AA113/'Ufs mensal'!$AC113</f>
        <v>0.29714359570893112</v>
      </c>
      <c r="AB113" s="126">
        <f>'Ufs mensal'!AB113/'Ufs mensal'!$AC113</f>
        <v>6.7366178261874278E-3</v>
      </c>
      <c r="AC113" s="123">
        <f>'Ufs mensal'!AC113/'Ufs mensal'!$AC113</f>
        <v>1</v>
      </c>
      <c r="AD113" s="118"/>
      <c r="AE113" s="118"/>
      <c r="AF113" s="118"/>
    </row>
    <row r="114" spans="1:32" x14ac:dyDescent="0.3">
      <c r="A114" s="134">
        <f>'Ufs mensal'!A114</f>
        <v>43528</v>
      </c>
      <c r="B114" s="125">
        <f>'Ufs mensal'!B114/'Ufs mensal'!$AC114</f>
        <v>1.8210543821719611E-3</v>
      </c>
      <c r="C114" s="123">
        <f>'Ufs mensal'!C114/'Ufs mensal'!$AC114</f>
        <v>8.2737402295027448E-3</v>
      </c>
      <c r="D114" s="123">
        <f>'Ufs mensal'!D114/'Ufs mensal'!$AC114</f>
        <v>9.2798935639447876E-3</v>
      </c>
      <c r="E114" s="123">
        <f>'Ufs mensal'!E114/'Ufs mensal'!$AC114</f>
        <v>1.7129552635955431E-3</v>
      </c>
      <c r="F114" s="123">
        <f>'Ufs mensal'!F114/'Ufs mensal'!$AC114</f>
        <v>4.6457675037418933E-2</v>
      </c>
      <c r="G114" s="123">
        <f>'Ufs mensal'!G114/'Ufs mensal'!$AC114</f>
        <v>2.3216364543489111E-2</v>
      </c>
      <c r="H114" s="123">
        <f>'Ufs mensal'!H114/'Ufs mensal'!$AC114</f>
        <v>2.0177116248129057E-2</v>
      </c>
      <c r="I114" s="123">
        <f>'Ufs mensal'!I114/'Ufs mensal'!$AC114</f>
        <v>2.2796441044403794E-2</v>
      </c>
      <c r="J114" s="123">
        <f>'Ufs mensal'!J114/'Ufs mensal'!$AC114</f>
        <v>3.6978213869948449E-2</v>
      </c>
      <c r="K114" s="123">
        <f>'Ufs mensal'!K114/'Ufs mensal'!$AC114</f>
        <v>1.0918010976218195E-2</v>
      </c>
      <c r="L114" s="123">
        <f>'Ufs mensal'!L114/'Ufs mensal'!$AC114</f>
        <v>0.10745468152336606</v>
      </c>
      <c r="M114" s="123">
        <f>'Ufs mensal'!M114/'Ufs mensal'!$AC114</f>
        <v>1.3961416929985034E-2</v>
      </c>
      <c r="N114" s="123">
        <f>'Ufs mensal'!N114/'Ufs mensal'!$AC114</f>
        <v>1.8701147513720276E-2</v>
      </c>
      <c r="O114" s="123">
        <f>'Ufs mensal'!O114/'Ufs mensal'!$AC114</f>
        <v>1.9220854814568436E-2</v>
      </c>
      <c r="P114" s="123">
        <f>'Ufs mensal'!P114/'Ufs mensal'!$AC114</f>
        <v>1.1612339930151341E-2</v>
      </c>
      <c r="Q114" s="123">
        <f>'Ufs mensal'!Q114/'Ufs mensal'!$AC114</f>
        <v>2.7644270746715452E-2</v>
      </c>
      <c r="R114" s="123">
        <f>'Ufs mensal'!R114/'Ufs mensal'!$AC114</f>
        <v>7.1428571428571435E-3</v>
      </c>
      <c r="S114" s="123">
        <f>'Ufs mensal'!S114/'Ufs mensal'!$AC114</f>
        <v>7.0825710959587562E-2</v>
      </c>
      <c r="T114" s="123">
        <f>'Ufs mensal'!T114/'Ufs mensal'!$AC114</f>
        <v>9.2287543655413279E-2</v>
      </c>
      <c r="U114" s="123">
        <f>'Ufs mensal'!U114/'Ufs mensal'!$AC114</f>
        <v>1.1770330949609182E-2</v>
      </c>
      <c r="V114" s="123">
        <f>'Ufs mensal'!V114/'Ufs mensal'!$AC114</f>
        <v>6.5233660402461337E-3</v>
      </c>
      <c r="W114" s="123">
        <f>'Ufs mensal'!W114/'Ufs mensal'!$AC114</f>
        <v>1.5424912689173459E-3</v>
      </c>
      <c r="X114" s="123">
        <f>'Ufs mensal'!X114/'Ufs mensal'!$AC114</f>
        <v>6.2489605853983048E-2</v>
      </c>
      <c r="Y114" s="123">
        <f>'Ufs mensal'!Y114/'Ufs mensal'!$AC114</f>
        <v>4.7235157159487784E-2</v>
      </c>
      <c r="Z114" s="123">
        <f>'Ufs mensal'!Z114/'Ufs mensal'!$AC114</f>
        <v>5.6959920172958596E-3</v>
      </c>
      <c r="AA114" s="123">
        <f>'Ufs mensal'!AA114/'Ufs mensal'!$AC114</f>
        <v>0.30823216364543493</v>
      </c>
      <c r="AB114" s="126">
        <f>'Ufs mensal'!AB114/'Ufs mensal'!$AC114</f>
        <v>6.0286046898386835E-3</v>
      </c>
      <c r="AC114" s="123">
        <f>'Ufs mensal'!AC114/'Ufs mensal'!$AC114</f>
        <v>1</v>
      </c>
      <c r="AD114" s="118"/>
      <c r="AE114" s="118"/>
      <c r="AF114" s="118"/>
    </row>
    <row r="115" spans="1:32" x14ac:dyDescent="0.3">
      <c r="A115" s="134">
        <f>'Ufs mensal'!A115</f>
        <v>43560</v>
      </c>
      <c r="B115" s="125">
        <f>'Ufs mensal'!B115/'Ufs mensal'!$AC115</f>
        <v>1.9607843137254906E-3</v>
      </c>
      <c r="C115" s="123">
        <f>'Ufs mensal'!C115/'Ufs mensal'!$AC115</f>
        <v>8.5488670176241711E-3</v>
      </c>
      <c r="D115" s="123">
        <f>'Ufs mensal'!D115/'Ufs mensal'!$AC115</f>
        <v>9.6398870832379649E-3</v>
      </c>
      <c r="E115" s="123">
        <f>'Ufs mensal'!E115/'Ufs mensal'!$AC115</f>
        <v>1.7700465400167851E-3</v>
      </c>
      <c r="F115" s="123">
        <f>'Ufs mensal'!F115/'Ufs mensal'!$AC115</f>
        <v>4.8191805905241476E-2</v>
      </c>
      <c r="G115" s="123">
        <f>'Ufs mensal'!G115/'Ufs mensal'!$AC115</f>
        <v>2.5249866483558408E-2</v>
      </c>
      <c r="H115" s="123">
        <f>'Ufs mensal'!H115/'Ufs mensal'!$AC115</f>
        <v>1.9653620202944994E-2</v>
      </c>
      <c r="I115" s="123">
        <f>'Ufs mensal'!I115/'Ufs mensal'!$AC115</f>
        <v>2.293049515526055E-2</v>
      </c>
      <c r="J115" s="123">
        <f>'Ufs mensal'!J115/'Ufs mensal'!$AC115</f>
        <v>3.5820553902494855E-2</v>
      </c>
      <c r="K115" s="123">
        <f>'Ufs mensal'!K115/'Ufs mensal'!$AC115</f>
        <v>1.1005569542992295E-2</v>
      </c>
      <c r="L115" s="123">
        <f>'Ufs mensal'!L115/'Ufs mensal'!$AC115</f>
        <v>0.10577172503242543</v>
      </c>
      <c r="M115" s="123">
        <f>'Ufs mensal'!M115/'Ufs mensal'!$AC115</f>
        <v>1.3092240787365532E-2</v>
      </c>
      <c r="N115" s="123">
        <f>'Ufs mensal'!N115/'Ufs mensal'!$AC115</f>
        <v>1.8230716411078051E-2</v>
      </c>
      <c r="O115" s="123">
        <f>'Ufs mensal'!O115/'Ufs mensal'!$AC115</f>
        <v>1.8863965819790954E-2</v>
      </c>
      <c r="P115" s="123">
        <f>'Ufs mensal'!P115/'Ufs mensal'!$AC115</f>
        <v>1.1654077973601894E-2</v>
      </c>
      <c r="Q115" s="123">
        <f>'Ufs mensal'!Q115/'Ufs mensal'!$AC115</f>
        <v>2.8511482413977267E-2</v>
      </c>
      <c r="R115" s="123">
        <f>'Ufs mensal'!R115/'Ufs mensal'!$AC115</f>
        <v>6.6796368352788592E-3</v>
      </c>
      <c r="S115" s="123">
        <f>'Ufs mensal'!S115/'Ufs mensal'!$AC115</f>
        <v>6.8879224841687653E-2</v>
      </c>
      <c r="T115" s="123">
        <f>'Ufs mensal'!T115/'Ufs mensal'!$AC115</f>
        <v>9.4560158693827737E-2</v>
      </c>
      <c r="U115" s="123">
        <f>'Ufs mensal'!U115/'Ufs mensal'!$AC115</f>
        <v>1.1116197451743344E-2</v>
      </c>
      <c r="V115" s="123">
        <f>'Ufs mensal'!V115/'Ufs mensal'!$AC115</f>
        <v>6.202792401007096E-3</v>
      </c>
      <c r="W115" s="123">
        <f>'Ufs mensal'!W115/'Ufs mensal'!$AC115</f>
        <v>1.510643167772946E-3</v>
      </c>
      <c r="X115" s="123">
        <f>'Ufs mensal'!X115/'Ufs mensal'!$AC115</f>
        <v>6.10055695429923E-2</v>
      </c>
      <c r="Y115" s="123">
        <f>'Ufs mensal'!Y115/'Ufs mensal'!$AC115</f>
        <v>4.7245746547646301E-2</v>
      </c>
      <c r="Z115" s="123">
        <f>'Ufs mensal'!Z115/'Ufs mensal'!$AC115</f>
        <v>5.7450217441062032E-3</v>
      </c>
      <c r="AA115" s="123">
        <f>'Ufs mensal'!AA115/'Ufs mensal'!$AC115</f>
        <v>0.30999847409781034</v>
      </c>
      <c r="AB115" s="126">
        <f>'Ufs mensal'!AB115/'Ufs mensal'!$AC115</f>
        <v>6.1608300907911809E-3</v>
      </c>
      <c r="AC115" s="123">
        <f>'Ufs mensal'!AC115/'Ufs mensal'!$AC115</f>
        <v>1</v>
      </c>
      <c r="AD115" s="118"/>
      <c r="AE115" s="118"/>
      <c r="AF115" s="118"/>
    </row>
    <row r="116" spans="1:32" x14ac:dyDescent="0.3">
      <c r="A116" s="134">
        <f>'Ufs mensal'!A116</f>
        <v>43591</v>
      </c>
      <c r="B116" s="125">
        <f>'Ufs mensal'!B116/'Ufs mensal'!$AC116</f>
        <v>2.0015950815737106E-3</v>
      </c>
      <c r="C116" s="123">
        <f>'Ufs mensal'!C116/'Ufs mensal'!$AC116</f>
        <v>8.7613339837549452E-3</v>
      </c>
      <c r="D116" s="123">
        <f>'Ufs mensal'!D116/'Ufs mensal'!$AC116</f>
        <v>9.4156271535537021E-3</v>
      </c>
      <c r="E116" s="123">
        <f>'Ufs mensal'!E116/'Ufs mensal'!$AC116</f>
        <v>2.3887508033481226E-3</v>
      </c>
      <c r="F116" s="123">
        <f>'Ufs mensal'!F116/'Ufs mensal'!$AC116</f>
        <v>4.6768411190348982E-2</v>
      </c>
      <c r="G116" s="123">
        <f>'Ufs mensal'!G116/'Ufs mensal'!$AC116</f>
        <v>2.7077671180902381E-2</v>
      </c>
      <c r="H116" s="123">
        <f>'Ufs mensal'!H116/'Ufs mensal'!$AC116</f>
        <v>2.0426335880817981E-2</v>
      </c>
      <c r="I116" s="123">
        <f>'Ufs mensal'!I116/'Ufs mensal'!$AC116</f>
        <v>2.1487142558479871E-2</v>
      </c>
      <c r="J116" s="123">
        <f>'Ufs mensal'!J116/'Ufs mensal'!$AC116</f>
        <v>3.5490565015060357E-2</v>
      </c>
      <c r="K116" s="123">
        <f>'Ufs mensal'!K116/'Ufs mensal'!$AC116</f>
        <v>1.2137331877627819E-2</v>
      </c>
      <c r="L116" s="123">
        <f>'Ufs mensal'!L116/'Ufs mensal'!$AC116</f>
        <v>0.11023872021804611</v>
      </c>
      <c r="M116" s="123">
        <f>'Ufs mensal'!M116/'Ufs mensal'!$AC116</f>
        <v>1.3205881669725196E-2</v>
      </c>
      <c r="N116" s="123">
        <f>'Ufs mensal'!N116/'Ufs mensal'!$AC116</f>
        <v>1.7874979674324606E-2</v>
      </c>
      <c r="O116" s="123">
        <f>'Ufs mensal'!O116/'Ufs mensal'!$AC116</f>
        <v>1.8641548003437942E-2</v>
      </c>
      <c r="P116" s="123">
        <f>'Ufs mensal'!P116/'Ufs mensal'!$AC116</f>
        <v>1.1773405499159872E-2</v>
      </c>
      <c r="Q116" s="123">
        <f>'Ufs mensal'!Q116/'Ufs mensal'!$AC116</f>
        <v>2.8595321610258077E-2</v>
      </c>
      <c r="R116" s="123">
        <f>'Ufs mensal'!R116/'Ufs mensal'!$AC116</f>
        <v>7.1739955244798561E-3</v>
      </c>
      <c r="S116" s="123">
        <f>'Ufs mensal'!S116/'Ufs mensal'!$AC116</f>
        <v>6.5917133189311403E-2</v>
      </c>
      <c r="T116" s="123">
        <f>'Ufs mensal'!T116/'Ufs mensal'!$AC116</f>
        <v>9.6781187329167531E-2</v>
      </c>
      <c r="U116" s="123">
        <f>'Ufs mensal'!U116/'Ufs mensal'!$AC116</f>
        <v>1.158369919549041E-2</v>
      </c>
      <c r="V116" s="123">
        <f>'Ufs mensal'!V116/'Ufs mensal'!$AC116</f>
        <v>6.3377391654471258E-3</v>
      </c>
      <c r="W116" s="123">
        <f>'Ufs mensal'!W116/'Ufs mensal'!$AC116</f>
        <v>1.8544759072994339E-3</v>
      </c>
      <c r="X116" s="123">
        <f>'Ufs mensal'!X116/'Ufs mensal'!$AC116</f>
        <v>5.9811687456928928E-2</v>
      </c>
      <c r="Y116" s="123">
        <f>'Ufs mensal'!Y116/'Ufs mensal'!$AC116</f>
        <v>4.6954245936800698E-2</v>
      </c>
      <c r="Z116" s="123">
        <f>'Ufs mensal'!Z116/'Ufs mensal'!$AC116</f>
        <v>6.4732436680681703E-3</v>
      </c>
      <c r="AA116" s="123">
        <f>'Ufs mensal'!AA116/'Ufs mensal'!$AC116</f>
        <v>0.30449410361835738</v>
      </c>
      <c r="AB116" s="126">
        <f>'Ufs mensal'!AB116/'Ufs mensal'!$AC116</f>
        <v>6.3338676082293818E-3</v>
      </c>
      <c r="AC116" s="123">
        <f>'Ufs mensal'!AC116/'Ufs mensal'!$AC116</f>
        <v>1</v>
      </c>
      <c r="AD116" s="118"/>
      <c r="AE116" s="118"/>
      <c r="AF116" s="118"/>
    </row>
    <row r="117" spans="1:32" x14ac:dyDescent="0.3">
      <c r="A117" s="134">
        <f>'Ufs mensal'!A117</f>
        <v>43623</v>
      </c>
      <c r="B117" s="125">
        <f>'Ufs mensal'!B117/'Ufs mensal'!$AC117</f>
        <v>2.5844829339389214E-3</v>
      </c>
      <c r="C117" s="123">
        <f>'Ufs mensal'!C117/'Ufs mensal'!$AC117</f>
        <v>8.2025556723045109E-3</v>
      </c>
      <c r="D117" s="123">
        <f>'Ufs mensal'!D117/'Ufs mensal'!$AC117</f>
        <v>9.9269565806867095E-3</v>
      </c>
      <c r="E117" s="123">
        <f>'Ufs mensal'!E117/'Ufs mensal'!$AC117</f>
        <v>1.7837169101447311E-3</v>
      </c>
      <c r="F117" s="123">
        <f>'Ufs mensal'!F117/'Ufs mensal'!$AC117</f>
        <v>4.0889909500728738E-2</v>
      </c>
      <c r="G117" s="123">
        <f>'Ufs mensal'!G117/'Ufs mensal'!$AC117</f>
        <v>2.9721553740297595E-2</v>
      </c>
      <c r="H117" s="123">
        <f>'Ufs mensal'!H117/'Ufs mensal'!$AC117</f>
        <v>1.9574280581635767E-2</v>
      </c>
      <c r="I117" s="123">
        <f>'Ufs mensal'!I117/'Ufs mensal'!$AC117</f>
        <v>2.2489238382537368E-2</v>
      </c>
      <c r="J117" s="123">
        <f>'Ufs mensal'!J117/'Ufs mensal'!$AC117</f>
        <v>3.5170152187913091E-2</v>
      </c>
      <c r="K117" s="123">
        <f>'Ufs mensal'!K117/'Ufs mensal'!$AC117</f>
        <v>1.1858963495237773E-2</v>
      </c>
      <c r="L117" s="123">
        <f>'Ufs mensal'!L117/'Ufs mensal'!$AC117</f>
        <v>0.10887028437785988</v>
      </c>
      <c r="M117" s="123">
        <f>'Ufs mensal'!M117/'Ufs mensal'!$AC117</f>
        <v>1.2795308951632037E-2</v>
      </c>
      <c r="N117" s="123">
        <f>'Ufs mensal'!N117/'Ufs mensal'!$AC117</f>
        <v>1.9226858285598076E-2</v>
      </c>
      <c r="O117" s="123">
        <f>'Ufs mensal'!O117/'Ufs mensal'!$AC117</f>
        <v>1.9883571162254685E-2</v>
      </c>
      <c r="P117" s="123">
        <f>'Ufs mensal'!P117/'Ufs mensal'!$AC117</f>
        <v>1.0859065179812222E-2</v>
      </c>
      <c r="Q117" s="123">
        <f>'Ufs mensal'!Q117/'Ufs mensal'!$AC117</f>
        <v>2.7518387960546384E-2</v>
      </c>
      <c r="R117" s="123">
        <f>'Ufs mensal'!R117/'Ufs mensal'!$AC117</f>
        <v>6.9865776361725928E-3</v>
      </c>
      <c r="S117" s="123">
        <f>'Ufs mensal'!S117/'Ufs mensal'!$AC117</f>
        <v>6.7065213707080643E-2</v>
      </c>
      <c r="T117" s="123">
        <f>'Ufs mensal'!T117/'Ufs mensal'!$AC117</f>
        <v>0.10271413076636274</v>
      </c>
      <c r="U117" s="123">
        <f>'Ufs mensal'!U117/'Ufs mensal'!$AC117</f>
        <v>1.1168355760431143E-2</v>
      </c>
      <c r="V117" s="123">
        <f>'Ufs mensal'!V117/'Ufs mensal'!$AC117</f>
        <v>6.0417584652408228E-3</v>
      </c>
      <c r="W117" s="123">
        <f>'Ufs mensal'!W117/'Ufs mensal'!$AC117</f>
        <v>1.6777954784259227E-3</v>
      </c>
      <c r="X117" s="123">
        <f>'Ufs mensal'!X117/'Ufs mensal'!$AC117</f>
        <v>6.342575331322238E-2</v>
      </c>
      <c r="Y117" s="123">
        <f>'Ufs mensal'!Y117/'Ufs mensal'!$AC117</f>
        <v>4.7452801410026099E-2</v>
      </c>
      <c r="Z117" s="123">
        <f>'Ufs mensal'!Z117/'Ufs mensal'!$AC117</f>
        <v>5.414703589465478E-3</v>
      </c>
      <c r="AA117" s="123">
        <f>'Ufs mensal'!AA117/'Ufs mensal'!$AC117</f>
        <v>0.3005033386435278</v>
      </c>
      <c r="AB117" s="126">
        <f>'Ufs mensal'!AB117/'Ufs mensal'!$AC117</f>
        <v>6.1942853269159066E-3</v>
      </c>
      <c r="AC117" s="123">
        <f>'Ufs mensal'!AC117/'Ufs mensal'!$AC117</f>
        <v>1</v>
      </c>
      <c r="AD117" s="118"/>
      <c r="AE117" s="118"/>
      <c r="AF117" s="118"/>
    </row>
    <row r="118" spans="1:32" x14ac:dyDescent="0.3">
      <c r="A118" s="134">
        <f>'Ufs mensal'!A118</f>
        <v>43654</v>
      </c>
      <c r="B118" s="125">
        <f>'Ufs mensal'!B118/'Ufs mensal'!$AC118</f>
        <v>2.1445512774992538E-3</v>
      </c>
      <c r="C118" s="123">
        <f>'Ufs mensal'!C118/'Ufs mensal'!$AC118</f>
        <v>9.6149749328940052E-3</v>
      </c>
      <c r="D118" s="123">
        <f>'Ufs mensal'!D118/'Ufs mensal'!$AC118</f>
        <v>1.1063612219681582E-2</v>
      </c>
      <c r="E118" s="123">
        <f>'Ufs mensal'!E118/'Ufs mensal'!$AC118</f>
        <v>1.761088466290778E-3</v>
      </c>
      <c r="F118" s="123">
        <f>'Ufs mensal'!F118/'Ufs mensal'!$AC118</f>
        <v>4.8603911320674313E-2</v>
      </c>
      <c r="G118" s="123">
        <f>'Ufs mensal'!G118/'Ufs mensal'!$AC118</f>
        <v>2.8986948062092566E-2</v>
      </c>
      <c r="H118" s="123">
        <f>'Ufs mensal'!H118/'Ufs mensal'!$AC118</f>
        <v>2.0110494098933403E-2</v>
      </c>
      <c r="I118" s="123">
        <f>'Ufs mensal'!I118/'Ufs mensal'!$AC118</f>
        <v>2.3458692533837037E-2</v>
      </c>
      <c r="J118" s="123">
        <f>'Ufs mensal'!J118/'Ufs mensal'!$AC118</f>
        <v>3.4937722798994465E-2</v>
      </c>
      <c r="K118" s="123">
        <f>'Ufs mensal'!K118/'Ufs mensal'!$AC118</f>
        <v>1.2245955887574381E-2</v>
      </c>
      <c r="L118" s="123">
        <f>'Ufs mensal'!L118/'Ufs mensal'!$AC118</f>
        <v>0.10762167843092696</v>
      </c>
      <c r="M118" s="123">
        <f>'Ufs mensal'!M118/'Ufs mensal'!$AC118</f>
        <v>1.4372754257147317E-2</v>
      </c>
      <c r="N118" s="123">
        <f>'Ufs mensal'!N118/'Ufs mensal'!$AC118</f>
        <v>1.8548238201417388E-2</v>
      </c>
      <c r="O118" s="123">
        <f>'Ufs mensal'!O118/'Ufs mensal'!$AC118</f>
        <v>1.8349405632642622E-2</v>
      </c>
      <c r="P118" s="123">
        <f>'Ufs mensal'!P118/'Ufs mensal'!$AC118</f>
        <v>1.2785644288534459E-2</v>
      </c>
      <c r="Q118" s="123">
        <f>'Ufs mensal'!Q118/'Ufs mensal'!$AC118</f>
        <v>2.9917200437431644E-2</v>
      </c>
      <c r="R118" s="123">
        <f>'Ufs mensal'!R118/'Ufs mensal'!$AC118</f>
        <v>7.7402678558747906E-3</v>
      </c>
      <c r="S118" s="123">
        <f>'Ufs mensal'!S118/'Ufs mensal'!$AC118</f>
        <v>6.5994659925295754E-2</v>
      </c>
      <c r="T118" s="123">
        <f>'Ufs mensal'!T118/'Ufs mensal'!$AC118</f>
        <v>0.10238812117424832</v>
      </c>
      <c r="U118" s="123">
        <f>'Ufs mensal'!U118/'Ufs mensal'!$AC118</f>
        <v>1.2153640766357526E-2</v>
      </c>
      <c r="V118" s="123">
        <f>'Ufs mensal'!V118/'Ufs mensal'!$AC118</f>
        <v>6.1070003266535042E-3</v>
      </c>
      <c r="W118" s="123">
        <f>'Ufs mensal'!W118/'Ufs mensal'!$AC118</f>
        <v>1.6368181108065499E-3</v>
      </c>
      <c r="X118" s="123">
        <f>'Ufs mensal'!X118/'Ufs mensal'!$AC118</f>
        <v>5.8513584525145206E-2</v>
      </c>
      <c r="Y118" s="123">
        <f>'Ufs mensal'!Y118/'Ufs mensal'!$AC118</f>
        <v>4.7293746715712022E-2</v>
      </c>
      <c r="Z118" s="123">
        <f>'Ufs mensal'!Z118/'Ufs mensal'!$AC118</f>
        <v>6.3910468534745975E-3</v>
      </c>
      <c r="AA118" s="123">
        <f>'Ufs mensal'!AA118/'Ufs mensal'!$AC118</f>
        <v>0.2916731760662396</v>
      </c>
      <c r="AB118" s="126">
        <f>'Ufs mensal'!AB118/'Ufs mensal'!$AC118</f>
        <v>5.585064833619746E-3</v>
      </c>
      <c r="AC118" s="123">
        <f>'Ufs mensal'!AC118/'Ufs mensal'!$AC118</f>
        <v>1</v>
      </c>
      <c r="AD118" s="118"/>
      <c r="AE118" s="118"/>
      <c r="AF118" s="118"/>
    </row>
    <row r="119" spans="1:32" x14ac:dyDescent="0.3">
      <c r="A119" s="134">
        <f>'Ufs mensal'!A119</f>
        <v>43686</v>
      </c>
      <c r="B119" s="125">
        <f>'Ufs mensal'!B119/'Ufs mensal'!$AC119</f>
        <v>1.5942676750790978E-3</v>
      </c>
      <c r="C119" s="123">
        <f>'Ufs mensal'!C119/'Ufs mensal'!$AC119</f>
        <v>9.1573609063042224E-3</v>
      </c>
      <c r="D119" s="123">
        <f>'Ufs mensal'!D119/'Ufs mensal'!$AC119</f>
        <v>1.0058315707231924E-2</v>
      </c>
      <c r="E119" s="123">
        <f>'Ufs mensal'!E119/'Ufs mensal'!$AC119</f>
        <v>1.4675709061986396E-3</v>
      </c>
      <c r="F119" s="123">
        <f>'Ufs mensal'!F119/'Ufs mensal'!$AC119</f>
        <v>4.8324259263821397E-2</v>
      </c>
      <c r="G119" s="123">
        <f>'Ufs mensal'!G119/'Ufs mensal'!$AC119</f>
        <v>2.6666150494645307E-2</v>
      </c>
      <c r="H119" s="123">
        <f>'Ufs mensal'!H119/'Ufs mensal'!$AC119</f>
        <v>2.0084957222243734E-2</v>
      </c>
      <c r="I119" s="123">
        <f>'Ufs mensal'!I119/'Ufs mensal'!$AC119</f>
        <v>2.1545489419060124E-2</v>
      </c>
      <c r="J119" s="123">
        <f>'Ufs mensal'!J119/'Ufs mensal'!$AC119</f>
        <v>3.6266950092031132E-2</v>
      </c>
      <c r="K119" s="123">
        <f>'Ufs mensal'!K119/'Ufs mensal'!$AC119</f>
        <v>1.1444941455534716E-2</v>
      </c>
      <c r="L119" s="123">
        <f>'Ufs mensal'!L119/'Ufs mensal'!$AC119</f>
        <v>0.10562287299000857</v>
      </c>
      <c r="M119" s="123">
        <f>'Ufs mensal'!M119/'Ufs mensal'!$AC119</f>
        <v>1.3049767194687185E-2</v>
      </c>
      <c r="N119" s="123">
        <f>'Ufs mensal'!N119/'Ufs mensal'!$AC119</f>
        <v>1.7463037977356474E-2</v>
      </c>
      <c r="O119" s="123">
        <f>'Ufs mensal'!O119/'Ufs mensal'!$AC119</f>
        <v>1.8849663725659268E-2</v>
      </c>
      <c r="P119" s="123">
        <f>'Ufs mensal'!P119/'Ufs mensal'!$AC119</f>
        <v>1.1508289839974945E-2</v>
      </c>
      <c r="Q119" s="123">
        <f>'Ufs mensal'!Q119/'Ufs mensal'!$AC119</f>
        <v>3.0203101959224762E-2</v>
      </c>
      <c r="R119" s="123">
        <f>'Ufs mensal'!R119/'Ufs mensal'!$AC119</f>
        <v>7.2252351808772359E-3</v>
      </c>
      <c r="S119" s="123">
        <f>'Ufs mensal'!S119/'Ufs mensal'!$AC119</f>
        <v>6.5340339195405148E-2</v>
      </c>
      <c r="T119" s="123">
        <f>'Ufs mensal'!T119/'Ufs mensal'!$AC119</f>
        <v>0.10107234737438546</v>
      </c>
      <c r="U119" s="123">
        <f>'Ufs mensal'!U119/'Ufs mensal'!$AC119</f>
        <v>1.1420305972696849E-2</v>
      </c>
      <c r="V119" s="123">
        <f>'Ufs mensal'!V119/'Ufs mensal'!$AC119</f>
        <v>5.5676191213579092E-3</v>
      </c>
      <c r="W119" s="123">
        <f>'Ufs mensal'!W119/'Ufs mensal'!$AC119</f>
        <v>1.4992450984187542E-3</v>
      </c>
      <c r="X119" s="123">
        <f>'Ufs mensal'!X119/'Ufs mensal'!$AC119</f>
        <v>5.8393133035126693E-2</v>
      </c>
      <c r="Y119" s="123">
        <f>'Ufs mensal'!Y119/'Ufs mensal'!$AC119</f>
        <v>4.6508272243201497E-2</v>
      </c>
      <c r="Z119" s="123">
        <f>'Ufs mensal'!Z119/'Ufs mensal'!$AC119</f>
        <v>6.6867739131352888E-3</v>
      </c>
      <c r="AA119" s="123">
        <f>'Ufs mensal'!AA119/'Ufs mensal'!$AC119</f>
        <v>0.30668008713922223</v>
      </c>
      <c r="AB119" s="126">
        <f>'Ufs mensal'!AB119/'Ufs mensal'!$AC119</f>
        <v>6.2996448971116671E-3</v>
      </c>
      <c r="AC119" s="123">
        <f>'Ufs mensal'!AC119/'Ufs mensal'!$AC119</f>
        <v>1</v>
      </c>
      <c r="AD119" s="118"/>
      <c r="AE119" s="118"/>
      <c r="AF119" s="118"/>
    </row>
    <row r="120" spans="1:32" x14ac:dyDescent="0.3">
      <c r="A120" s="134">
        <f>'Ufs mensal'!A120</f>
        <v>43718</v>
      </c>
      <c r="B120" s="125">
        <f>'Ufs mensal'!B120/'Ufs mensal'!$AC120</f>
        <v>1.6929689749558545E-3</v>
      </c>
      <c r="C120" s="123">
        <f>'Ufs mensal'!C120/'Ufs mensal'!$AC120</f>
        <v>9.130931028860265E-3</v>
      </c>
      <c r="D120" s="123">
        <f>'Ufs mensal'!D120/'Ufs mensal'!$AC120</f>
        <v>9.3356137532914028E-3</v>
      </c>
      <c r="E120" s="123">
        <f>'Ufs mensal'!E120/'Ufs mensal'!$AC120</f>
        <v>1.7415377570242602E-3</v>
      </c>
      <c r="F120" s="123">
        <f>'Ufs mensal'!F120/'Ufs mensal'!$AC120</f>
        <v>4.8353691747817007E-2</v>
      </c>
      <c r="G120" s="123">
        <f>'Ufs mensal'!G120/'Ufs mensal'!$AC120</f>
        <v>2.8756188183215323E-2</v>
      </c>
      <c r="H120" s="123">
        <f>'Ufs mensal'!H120/'Ufs mensal'!$AC120</f>
        <v>1.868510430145949E-2</v>
      </c>
      <c r="I120" s="123">
        <f>'Ufs mensal'!I120/'Ufs mensal'!$AC120</f>
        <v>2.235204734762412E-2</v>
      </c>
      <c r="J120" s="123">
        <f>'Ufs mensal'!J120/'Ufs mensal'!$AC120</f>
        <v>3.5070129852108056E-2</v>
      </c>
      <c r="K120" s="123">
        <f>'Ufs mensal'!K120/'Ufs mensal'!$AC120</f>
        <v>1.160100051691061E-2</v>
      </c>
      <c r="L120" s="123">
        <f>'Ufs mensal'!L120/'Ufs mensal'!$AC120</f>
        <v>0.10563016260134397</v>
      </c>
      <c r="M120" s="123">
        <f>'Ufs mensal'!M120/'Ufs mensal'!$AC120</f>
        <v>1.2780528081429033E-2</v>
      </c>
      <c r="N120" s="123">
        <f>'Ufs mensal'!N120/'Ufs mensal'!$AC120</f>
        <v>1.7387623980489226E-2</v>
      </c>
      <c r="O120" s="123">
        <f>'Ufs mensal'!O120/'Ufs mensal'!$AC120</f>
        <v>1.9288744878595391E-2</v>
      </c>
      <c r="P120" s="123">
        <f>'Ufs mensal'!P120/'Ufs mensal'!$AC120</f>
        <v>1.3033779587928576E-2</v>
      </c>
      <c r="Q120" s="123">
        <f>'Ufs mensal'!Q120/'Ufs mensal'!$AC120</f>
        <v>3.1923566613819204E-2</v>
      </c>
      <c r="R120" s="123">
        <f>'Ufs mensal'!R120/'Ufs mensal'!$AC120</f>
        <v>7.5663224065137674E-3</v>
      </c>
      <c r="S120" s="123">
        <f>'Ufs mensal'!S120/'Ufs mensal'!$AC120</f>
        <v>6.490870803570499E-2</v>
      </c>
      <c r="T120" s="123">
        <f>'Ufs mensal'!T120/'Ufs mensal'!$AC120</f>
        <v>9.8771556733541252E-2</v>
      </c>
      <c r="U120" s="123">
        <f>'Ufs mensal'!U120/'Ufs mensal'!$AC120</f>
        <v>1.2065873145279635E-2</v>
      </c>
      <c r="V120" s="123">
        <f>'Ufs mensal'!V120/'Ufs mensal'!$AC120</f>
        <v>5.3980732070313718E-3</v>
      </c>
      <c r="W120" s="123">
        <f>'Ufs mensal'!W120/'Ufs mensal'!$AC120</f>
        <v>1.4986938466822319E-3</v>
      </c>
      <c r="X120" s="123">
        <f>'Ufs mensal'!X120/'Ufs mensal'!$AC120</f>
        <v>5.6242649635213755E-2</v>
      </c>
      <c r="Y120" s="123">
        <f>'Ufs mensal'!Y120/'Ufs mensal'!$AC120</f>
        <v>4.718804097817527E-2</v>
      </c>
      <c r="Z120" s="123">
        <f>'Ufs mensal'!Z120/'Ufs mensal'!$AC120</f>
        <v>6.2965956752968769E-3</v>
      </c>
      <c r="AA120" s="123">
        <f>'Ufs mensal'!AA120/'Ufs mensal'!$AC120</f>
        <v>0.30741610610197362</v>
      </c>
      <c r="AB120" s="126">
        <f>'Ufs mensal'!AB120/'Ufs mensal'!$AC120</f>
        <v>5.8837610277154284E-3</v>
      </c>
      <c r="AC120" s="123">
        <f>'Ufs mensal'!AC120/'Ufs mensal'!$AC120</f>
        <v>1</v>
      </c>
      <c r="AD120" s="118"/>
      <c r="AE120" s="118"/>
      <c r="AF120" s="118"/>
    </row>
    <row r="121" spans="1:32" x14ac:dyDescent="0.3">
      <c r="A121" s="134">
        <f>'Ufs mensal'!A121</f>
        <v>43749</v>
      </c>
      <c r="B121" s="125">
        <f>'Ufs mensal'!B121/'Ufs mensal'!$AC121</f>
        <v>1.8800232888698067E-3</v>
      </c>
      <c r="C121" s="123">
        <f>'Ufs mensal'!C121/'Ufs mensal'!$AC121</f>
        <v>9.9172854805606239E-3</v>
      </c>
      <c r="D121" s="123">
        <f>'Ufs mensal'!D121/'Ufs mensal'!$AC121</f>
        <v>9.5497376749511288E-3</v>
      </c>
      <c r="E121" s="123">
        <f>'Ufs mensal'!E121/'Ufs mensal'!$AC121</f>
        <v>1.8930338306612934E-3</v>
      </c>
      <c r="F121" s="123">
        <f>'Ufs mensal'!F121/'Ufs mensal'!$AC121</f>
        <v>4.8086962461334294E-2</v>
      </c>
      <c r="G121" s="123">
        <f>'Ufs mensal'!G121/'Ufs mensal'!$AC121</f>
        <v>2.8567897138656595E-2</v>
      </c>
      <c r="H121" s="123">
        <f>'Ufs mensal'!H121/'Ufs mensal'!$AC121</f>
        <v>1.9223075496921382E-2</v>
      </c>
      <c r="I121" s="123">
        <f>'Ufs mensal'!I121/'Ufs mensal'!$AC121</f>
        <v>2.2768448135101465E-2</v>
      </c>
      <c r="J121" s="123">
        <f>'Ufs mensal'!J121/'Ufs mensal'!$AC121</f>
        <v>3.4962578429172234E-2</v>
      </c>
      <c r="K121" s="123">
        <f>'Ufs mensal'!K121/'Ufs mensal'!$AC121</f>
        <v>1.1985961625406986E-2</v>
      </c>
      <c r="L121" s="123">
        <f>'Ufs mensal'!L121/'Ufs mensal'!$AC121</f>
        <v>0.10777282292977886</v>
      </c>
      <c r="M121" s="123">
        <f>'Ufs mensal'!M121/'Ufs mensal'!$AC121</f>
        <v>1.2551920193336652E-2</v>
      </c>
      <c r="N121" s="123">
        <f>'Ufs mensal'!N121/'Ufs mensal'!$AC121</f>
        <v>1.7229209967376067E-2</v>
      </c>
      <c r="O121" s="123">
        <f>'Ufs mensal'!O121/'Ufs mensal'!$AC121</f>
        <v>1.9860592044704223E-2</v>
      </c>
      <c r="P121" s="123">
        <f>'Ufs mensal'!P121/'Ufs mensal'!$AC121</f>
        <v>1.2815383664614254E-2</v>
      </c>
      <c r="Q121" s="123">
        <f>'Ufs mensal'!Q121/'Ufs mensal'!$AC121</f>
        <v>3.1706690345852724E-2</v>
      </c>
      <c r="R121" s="123">
        <f>'Ufs mensal'!R121/'Ufs mensal'!$AC121</f>
        <v>7.1590506207654756E-3</v>
      </c>
      <c r="S121" s="123">
        <f>'Ufs mensal'!S121/'Ufs mensal'!$AC121</f>
        <v>6.5254372355200804E-2</v>
      </c>
      <c r="T121" s="123">
        <f>'Ufs mensal'!T121/'Ufs mensal'!$AC121</f>
        <v>9.6255240808865383E-2</v>
      </c>
      <c r="U121" s="123">
        <f>'Ufs mensal'!U121/'Ufs mensal'!$AC121</f>
        <v>1.1611908548901748E-2</v>
      </c>
      <c r="V121" s="123">
        <f>'Ufs mensal'!V121/'Ufs mensal'!$AC121</f>
        <v>5.7181331173583394E-3</v>
      </c>
      <c r="W121" s="123">
        <f>'Ufs mensal'!W121/'Ufs mensal'!$AC121</f>
        <v>1.483201764229467E-3</v>
      </c>
      <c r="X121" s="123">
        <f>'Ufs mensal'!X121/'Ufs mensal'!$AC121</f>
        <v>6.1578894299105853E-2</v>
      </c>
      <c r="Y121" s="123">
        <f>'Ufs mensal'!Y121/'Ufs mensal'!$AC121</f>
        <v>4.8434994454256558E-2</v>
      </c>
      <c r="Z121" s="123">
        <f>'Ufs mensal'!Z121/'Ufs mensal'!$AC121</f>
        <v>6.6451342200017569E-3</v>
      </c>
      <c r="AA121" s="123">
        <f>'Ufs mensal'!AA121/'Ufs mensal'!$AC121</f>
        <v>0.29920668221426411</v>
      </c>
      <c r="AB121" s="126">
        <f>'Ufs mensal'!AB121/'Ufs mensal'!$AC121</f>
        <v>5.8807648897519216E-3</v>
      </c>
      <c r="AC121" s="123">
        <f>'Ufs mensal'!AC121/'Ufs mensal'!$AC121</f>
        <v>1</v>
      </c>
      <c r="AD121" s="118"/>
      <c r="AE121" s="118"/>
      <c r="AF121" s="118"/>
    </row>
    <row r="122" spans="1:32" x14ac:dyDescent="0.3">
      <c r="A122" s="134">
        <f>'Ufs mensal'!A122</f>
        <v>43780</v>
      </c>
      <c r="B122" s="125">
        <f>'Ufs mensal'!B122/'Ufs mensal'!$AC122</f>
        <v>1.92474107187899E-3</v>
      </c>
      <c r="C122" s="123">
        <f>'Ufs mensal'!C122/'Ufs mensal'!$AC122</f>
        <v>9.6275858857495442E-3</v>
      </c>
      <c r="D122" s="123">
        <f>'Ufs mensal'!D122/'Ufs mensal'!$AC122</f>
        <v>1.1043978005176624E-2</v>
      </c>
      <c r="E122" s="123">
        <f>'Ufs mensal'!E122/'Ufs mensal'!$AC122</f>
        <v>1.9596658090703426E-3</v>
      </c>
      <c r="F122" s="123">
        <f>'Ufs mensal'!F122/'Ufs mensal'!$AC122</f>
        <v>4.853762364327098E-2</v>
      </c>
      <c r="G122" s="123">
        <f>'Ufs mensal'!G122/'Ufs mensal'!$AC122</f>
        <v>2.8878877130894039E-2</v>
      </c>
      <c r="H122" s="123">
        <f>'Ufs mensal'!H122/'Ufs mensal'!$AC122</f>
        <v>1.9018459663868809E-2</v>
      </c>
      <c r="I122" s="123">
        <f>'Ufs mensal'!I122/'Ufs mensal'!$AC122</f>
        <v>2.1789155481049451E-2</v>
      </c>
      <c r="J122" s="123">
        <f>'Ufs mensal'!J122/'Ufs mensal'!$AC122</f>
        <v>3.6605005102892163E-2</v>
      </c>
      <c r="K122" s="123">
        <f>'Ufs mensal'!K122/'Ufs mensal'!$AC122</f>
        <v>1.1765755907131244E-2</v>
      </c>
      <c r="L122" s="123">
        <f>'Ufs mensal'!L122/'Ufs mensal'!$AC122</f>
        <v>0.10742461107424613</v>
      </c>
      <c r="M122" s="123">
        <f>'Ufs mensal'!M122/'Ufs mensal'!$AC122</f>
        <v>1.2829020128290203E-2</v>
      </c>
      <c r="N122" s="123">
        <f>'Ufs mensal'!N122/'Ufs mensal'!$AC122</f>
        <v>1.6410745953581145E-2</v>
      </c>
      <c r="O122" s="123">
        <f>'Ufs mensal'!O122/'Ufs mensal'!$AC122</f>
        <v>1.9864414409170462E-2</v>
      </c>
      <c r="P122" s="123">
        <f>'Ufs mensal'!P122/'Ufs mensal'!$AC122</f>
        <v>1.2801856443808039E-2</v>
      </c>
      <c r="Q122" s="123">
        <f>'Ufs mensal'!Q122/'Ufs mensal'!$AC122</f>
        <v>3.3131934015529871E-2</v>
      </c>
      <c r="R122" s="123">
        <f>'Ufs mensal'!R122/'Ufs mensal'!$AC122</f>
        <v>7.4040442845667593E-3</v>
      </c>
      <c r="S122" s="123">
        <f>'Ufs mensal'!S122/'Ufs mensal'!$AC122</f>
        <v>6.7707423834968986E-2</v>
      </c>
      <c r="T122" s="123">
        <f>'Ufs mensal'!T122/'Ufs mensal'!$AC122</f>
        <v>9.7641804134312796E-2</v>
      </c>
      <c r="U122" s="123">
        <f>'Ufs mensal'!U122/'Ufs mensal'!$AC122</f>
        <v>1.190933538225125E-2</v>
      </c>
      <c r="V122" s="123">
        <f>'Ufs mensal'!V122/'Ufs mensal'!$AC122</f>
        <v>5.7198958466726435E-3</v>
      </c>
      <c r="W122" s="123">
        <f>'Ufs mensal'!W122/'Ufs mensal'!$AC122</f>
        <v>1.6375821216389793E-3</v>
      </c>
      <c r="X122" s="123">
        <f>'Ufs mensal'!X122/'Ufs mensal'!$AC122</f>
        <v>5.9880402177751396E-2</v>
      </c>
      <c r="Y122" s="123">
        <f>'Ufs mensal'!Y122/'Ufs mensal'!$AC122</f>
        <v>4.7377346263247154E-2</v>
      </c>
      <c r="Z122" s="123">
        <f>'Ufs mensal'!Z122/'Ufs mensal'!$AC122</f>
        <v>7.0004695436889069E-3</v>
      </c>
      <c r="AA122" s="123">
        <f>'Ufs mensal'!AA122/'Ufs mensal'!$AC122</f>
        <v>0.2942370303107914</v>
      </c>
      <c r="AB122" s="126">
        <f>'Ufs mensal'!AB122/'Ufs mensal'!$AC122</f>
        <v>5.8712363745018377E-3</v>
      </c>
      <c r="AC122" s="123">
        <f>'Ufs mensal'!AC122/'Ufs mensal'!$AC122</f>
        <v>1</v>
      </c>
      <c r="AD122" s="118"/>
      <c r="AE122" s="118"/>
      <c r="AF122" s="118"/>
    </row>
    <row r="123" spans="1:32" ht="13.5" thickBot="1" x14ac:dyDescent="0.35">
      <c r="A123" s="134">
        <f>'Ufs mensal'!A123</f>
        <v>43810</v>
      </c>
      <c r="B123" s="125">
        <f>'Ufs mensal'!B123/'Ufs mensal'!$AC123</f>
        <v>1.8528651688436931E-3</v>
      </c>
      <c r="C123" s="123">
        <f>'Ufs mensal'!C123/'Ufs mensal'!$AC123</f>
        <v>9.7248332692234773E-3</v>
      </c>
      <c r="D123" s="123">
        <f>'Ufs mensal'!D123/'Ufs mensal'!$AC123</f>
        <v>1.062959491599803E-2</v>
      </c>
      <c r="E123" s="123">
        <f>'Ufs mensal'!E123/'Ufs mensal'!$AC123</f>
        <v>2.0749922797284634E-3</v>
      </c>
      <c r="F123" s="123">
        <f>'Ufs mensal'!F123/'Ufs mensal'!$AC123</f>
        <v>4.9442244242302764E-2</v>
      </c>
      <c r="G123" s="123">
        <f>'Ufs mensal'!G123/'Ufs mensal'!$AC123</f>
        <v>2.8101788394129346E-2</v>
      </c>
      <c r="H123" s="123">
        <f>'Ufs mensal'!H123/'Ufs mensal'!$AC123</f>
        <v>1.9855996619333731E-2</v>
      </c>
      <c r="I123" s="123">
        <f>'Ufs mensal'!I123/'Ufs mensal'!$AC123</f>
        <v>2.3832613677612299E-2</v>
      </c>
      <c r="J123" s="123">
        <f>'Ufs mensal'!J123/'Ufs mensal'!$AC123</f>
        <v>3.3768738588896903E-2</v>
      </c>
      <c r="K123" s="123">
        <f>'Ufs mensal'!K123/'Ufs mensal'!$AC123</f>
        <v>1.2319928052487012E-2</v>
      </c>
      <c r="L123" s="123">
        <f>'Ufs mensal'!L123/'Ufs mensal'!$AC123</f>
        <v>0.10939489324354343</v>
      </c>
      <c r="M123" s="123">
        <f>'Ufs mensal'!M123/'Ufs mensal'!$AC123</f>
        <v>1.2742511336609259E-2</v>
      </c>
      <c r="N123" s="123">
        <f>'Ufs mensal'!N123/'Ufs mensal'!$AC123</f>
        <v>1.6692039722828709E-2</v>
      </c>
      <c r="O123" s="123">
        <f>'Ufs mensal'!O123/'Ufs mensal'!$AC123</f>
        <v>1.8940399503735533E-2</v>
      </c>
      <c r="P123" s="123">
        <f>'Ufs mensal'!P123/'Ufs mensal'!$AC123</f>
        <v>1.2639574382784608E-2</v>
      </c>
      <c r="Q123" s="123">
        <f>'Ufs mensal'!Q123/'Ufs mensal'!$AC123</f>
        <v>3.0853997475335768E-2</v>
      </c>
      <c r="R123" s="123">
        <f>'Ufs mensal'!R123/'Ufs mensal'!$AC123</f>
        <v>7.5252330980230698E-3</v>
      </c>
      <c r="S123" s="123">
        <f>'Ufs mensal'!S123/'Ufs mensal'!$AC123</f>
        <v>6.950953250369761E-2</v>
      </c>
      <c r="T123" s="123">
        <f>'Ufs mensal'!T123/'Ufs mensal'!$AC123</f>
        <v>9.6321900107812927E-2</v>
      </c>
      <c r="U123" s="123">
        <f>'Ufs mensal'!U123/'Ufs mensal'!$AC123</f>
        <v>1.2780435477492025E-2</v>
      </c>
      <c r="V123" s="123">
        <f>'Ufs mensal'!V123/'Ufs mensal'!$AC123</f>
        <v>5.9270014465350887E-3</v>
      </c>
      <c r="W123" s="123">
        <f>'Ufs mensal'!W123/'Ufs mensal'!$AC123</f>
        <v>1.3977754782505054E-3</v>
      </c>
      <c r="X123" s="123">
        <f>'Ufs mensal'!X123/'Ufs mensal'!$AC123</f>
        <v>5.9080393760937058E-2</v>
      </c>
      <c r="Y123" s="123">
        <f>'Ufs mensal'!Y123/'Ufs mensal'!$AC123</f>
        <v>4.4425422176954048E-2</v>
      </c>
      <c r="Z123" s="123">
        <f>'Ufs mensal'!Z123/'Ufs mensal'!$AC123</f>
        <v>7.330194659197418E-3</v>
      </c>
      <c r="AA123" s="123">
        <f>'Ufs mensal'!AA123/'Ufs mensal'!$AC123</f>
        <v>0.29717898569176349</v>
      </c>
      <c r="AB123" s="126">
        <f>'Ufs mensal'!AB123/'Ufs mensal'!$AC123</f>
        <v>5.656114725943906E-3</v>
      </c>
      <c r="AC123" s="123">
        <f>'Ufs mensal'!AC123/'Ufs mensal'!$AC123</f>
        <v>1</v>
      </c>
      <c r="AD123" s="118"/>
      <c r="AE123" s="118"/>
      <c r="AF123" s="118"/>
    </row>
    <row r="124" spans="1:32" ht="13.5" thickTop="1" x14ac:dyDescent="0.3">
      <c r="A124" s="136">
        <f>'Ufs mensal'!A124</f>
        <v>43841</v>
      </c>
      <c r="B124" s="137">
        <f>'Ufs mensal'!B124/'Ufs mensal'!$AC124</f>
        <v>1.862644768370607E-3</v>
      </c>
      <c r="C124" s="138">
        <f>'Ufs mensal'!C124/'Ufs mensal'!$AC124</f>
        <v>8.9949830271565494E-3</v>
      </c>
      <c r="D124" s="138">
        <f>'Ufs mensal'!D124/'Ufs mensal'!$AC124</f>
        <v>1.0729707468051118E-2</v>
      </c>
      <c r="E124" s="138">
        <f>'Ufs mensal'!E124/'Ufs mensal'!$AC124</f>
        <v>1.7784045527156549E-3</v>
      </c>
      <c r="F124" s="138">
        <f>'Ufs mensal'!F124/'Ufs mensal'!$AC124</f>
        <v>4.5764277156549522E-2</v>
      </c>
      <c r="G124" s="138">
        <f>'Ufs mensal'!G124/'Ufs mensal'!$AC124</f>
        <v>2.9434155351437698E-2</v>
      </c>
      <c r="H124" s="138">
        <f>'Ufs mensal'!H124/'Ufs mensal'!$AC124</f>
        <v>1.889476837060703E-2</v>
      </c>
      <c r="I124" s="138">
        <f>'Ufs mensal'!I124/'Ufs mensal'!$AC124</f>
        <v>2.1631015375399361E-2</v>
      </c>
      <c r="J124" s="138">
        <f>'Ufs mensal'!J124/'Ufs mensal'!$AC124</f>
        <v>3.8934579672523964E-2</v>
      </c>
      <c r="K124" s="138">
        <f>'Ufs mensal'!K124/'Ufs mensal'!$AC124</f>
        <v>1.2236671325878594E-2</v>
      </c>
      <c r="L124" s="138">
        <f>'Ufs mensal'!L124/'Ufs mensal'!$AC124</f>
        <v>0.10857315794728435</v>
      </c>
      <c r="M124" s="138">
        <f>'Ufs mensal'!M124/'Ufs mensal'!$AC124</f>
        <v>1.2994833266773163E-2</v>
      </c>
      <c r="N124" s="138">
        <f>'Ufs mensal'!N124/'Ufs mensal'!$AC124</f>
        <v>1.9665410343450478E-2</v>
      </c>
      <c r="O124" s="138">
        <f>'Ufs mensal'!O124/'Ufs mensal'!$AC124</f>
        <v>2.0695012979233228E-2</v>
      </c>
      <c r="P124" s="138">
        <f>'Ufs mensal'!P124/'Ufs mensal'!$AC124</f>
        <v>1.2701552515974442E-2</v>
      </c>
      <c r="Q124" s="138">
        <f>'Ufs mensal'!Q124/'Ufs mensal'!$AC124</f>
        <v>2.9565195686900959E-2</v>
      </c>
      <c r="R124" s="138">
        <f>'Ufs mensal'!R124/'Ufs mensal'!$AC124</f>
        <v>7.6003394568690099E-3</v>
      </c>
      <c r="S124" s="138">
        <f>'Ufs mensal'!S124/'Ufs mensal'!$AC124</f>
        <v>7.2440345447284352E-2</v>
      </c>
      <c r="T124" s="138">
        <f>'Ufs mensal'!T124/'Ufs mensal'!$AC124</f>
        <v>9.455496206070288E-2</v>
      </c>
      <c r="U124" s="138">
        <f>'Ufs mensal'!U124/'Ufs mensal'!$AC124</f>
        <v>1.1668829872204472E-2</v>
      </c>
      <c r="V124" s="138">
        <f>'Ufs mensal'!V124/'Ufs mensal'!$AC124</f>
        <v>6.2899361022364219E-3</v>
      </c>
      <c r="W124" s="138">
        <f>'Ufs mensal'!W124/'Ufs mensal'!$AC124</f>
        <v>1.7191244009584666E-3</v>
      </c>
      <c r="X124" s="138">
        <f>'Ufs mensal'!X124/'Ufs mensal'!$AC124</f>
        <v>5.7554787340255591E-2</v>
      </c>
      <c r="Y124" s="138">
        <f>'Ufs mensal'!Y124/'Ufs mensal'!$AC124</f>
        <v>4.6319638578274758E-2</v>
      </c>
      <c r="Z124" s="138">
        <f>'Ufs mensal'!Z124/'Ufs mensal'!$AC124</f>
        <v>7.1354582667731634E-3</v>
      </c>
      <c r="AA124" s="138">
        <f>'Ufs mensal'!AA124/'Ufs mensal'!$AC124</f>
        <v>0.29458179412939295</v>
      </c>
      <c r="AB124" s="139">
        <f>'Ufs mensal'!AB124/'Ufs mensal'!$AC124</f>
        <v>5.6784145367412137E-3</v>
      </c>
      <c r="AC124" s="138">
        <f>'Ufs mensal'!AC124/'Ufs mensal'!$AC124</f>
        <v>1</v>
      </c>
      <c r="AD124" s="118"/>
      <c r="AE124" s="118"/>
      <c r="AF124" s="118"/>
    </row>
    <row r="125" spans="1:32" x14ac:dyDescent="0.3">
      <c r="A125" s="134">
        <f>'Ufs mensal'!A125</f>
        <v>43872</v>
      </c>
      <c r="B125" s="125">
        <f>'Ufs mensal'!B125/'Ufs mensal'!$AC125</f>
        <v>2.0871804930038752E-3</v>
      </c>
      <c r="C125" s="123">
        <f>'Ufs mensal'!C125/'Ufs mensal'!$AC125</f>
        <v>8.3820280437123702E-3</v>
      </c>
      <c r="D125" s="123">
        <f>'Ufs mensal'!D125/'Ufs mensal'!$AC125</f>
        <v>1.0232365360205168E-2</v>
      </c>
      <c r="E125" s="123">
        <f>'Ufs mensal'!E125/'Ufs mensal'!$AC125</f>
        <v>1.8540379911257826E-3</v>
      </c>
      <c r="F125" s="123">
        <f>'Ufs mensal'!F125/'Ufs mensal'!$AC125</f>
        <v>4.4352585476332342E-2</v>
      </c>
      <c r="G125" s="123">
        <f>'Ufs mensal'!G125/'Ufs mensal'!$AC125</f>
        <v>2.563457318269121E-2</v>
      </c>
      <c r="H125" s="123">
        <f>'Ufs mensal'!H125/'Ufs mensal'!$AC125</f>
        <v>1.9891126152297569E-2</v>
      </c>
      <c r="I125" s="123">
        <f>'Ufs mensal'!I125/'Ufs mensal'!$AC125</f>
        <v>2.1397300727922706E-2</v>
      </c>
      <c r="J125" s="123">
        <f>'Ufs mensal'!J125/'Ufs mensal'!$AC125</f>
        <v>3.9001409957035174E-2</v>
      </c>
      <c r="K125" s="123">
        <f>'Ufs mensal'!K125/'Ufs mensal'!$AC125</f>
        <v>1.2060498628900051E-2</v>
      </c>
      <c r="L125" s="123">
        <f>'Ufs mensal'!L125/'Ufs mensal'!$AC125</f>
        <v>0.10635738895200597</v>
      </c>
      <c r="M125" s="123">
        <f>'Ufs mensal'!M125/'Ufs mensal'!$AC125</f>
        <v>1.3870128524430007E-2</v>
      </c>
      <c r="N125" s="123">
        <f>'Ufs mensal'!N125/'Ufs mensal'!$AC125</f>
        <v>2.046843139504332E-2</v>
      </c>
      <c r="O125" s="123">
        <f>'Ufs mensal'!O125/'Ufs mensal'!$AC125</f>
        <v>1.9920731549361453E-2</v>
      </c>
      <c r="P125" s="123">
        <f>'Ufs mensal'!P125/'Ufs mensal'!$AC125</f>
        <v>1.220482493958649E-2</v>
      </c>
      <c r="Q125" s="123">
        <f>'Ufs mensal'!Q125/'Ufs mensal'!$AC125</f>
        <v>2.7792066493721811E-2</v>
      </c>
      <c r="R125" s="123">
        <f>'Ufs mensal'!R125/'Ufs mensal'!$AC125</f>
        <v>7.3532404957423756E-3</v>
      </c>
      <c r="S125" s="123">
        <f>'Ufs mensal'!S125/'Ufs mensal'!$AC125</f>
        <v>7.913522635176394E-2</v>
      </c>
      <c r="T125" s="123">
        <f>'Ufs mensal'!T125/'Ufs mensal'!$AC125</f>
        <v>8.7021363994656251E-2</v>
      </c>
      <c r="U125" s="123">
        <f>'Ufs mensal'!U125/'Ufs mensal'!$AC125</f>
        <v>1.0454405838184303E-2</v>
      </c>
      <c r="V125" s="123">
        <f>'Ufs mensal'!V125/'Ufs mensal'!$AC125</f>
        <v>6.7204251335018384E-3</v>
      </c>
      <c r="W125" s="123">
        <f>'Ufs mensal'!W125/'Ufs mensal'!$AC125</f>
        <v>1.6060927907157478E-3</v>
      </c>
      <c r="X125" s="123">
        <f>'Ufs mensal'!X125/'Ufs mensal'!$AC125</f>
        <v>5.663512458321153E-2</v>
      </c>
      <c r="Y125" s="123">
        <f>'Ufs mensal'!Y125/'Ufs mensal'!$AC125</f>
        <v>5.0965691045477601E-2</v>
      </c>
      <c r="Z125" s="123">
        <f>'Ufs mensal'!Z125/'Ufs mensal'!$AC125</f>
        <v>6.4021671150650775E-3</v>
      </c>
      <c r="AA125" s="123">
        <f>'Ufs mensal'!AA125/'Ufs mensal'!$AC125</f>
        <v>0.30154577179419817</v>
      </c>
      <c r="AB125" s="126">
        <f>'Ufs mensal'!AB125/'Ufs mensal'!$AC125</f>
        <v>6.6538129901080982E-3</v>
      </c>
      <c r="AC125" s="123">
        <f>'Ufs mensal'!AC125/'Ufs mensal'!$AC125</f>
        <v>1</v>
      </c>
      <c r="AD125" s="118"/>
      <c r="AE125" s="118"/>
      <c r="AF125" s="118"/>
    </row>
    <row r="126" spans="1:32" x14ac:dyDescent="0.3">
      <c r="A126" s="134">
        <f>'Ufs mensal'!A126</f>
        <v>43901</v>
      </c>
      <c r="B126" s="125">
        <f>'Ufs mensal'!B126/'Ufs mensal'!$AC126</f>
        <v>2.0719482348208001E-3</v>
      </c>
      <c r="C126" s="123">
        <f>'Ufs mensal'!C126/'Ufs mensal'!$AC126</f>
        <v>9.1762497066416333E-3</v>
      </c>
      <c r="D126" s="123">
        <f>'Ufs mensal'!D126/'Ufs mensal'!$AC126</f>
        <v>1.1858383343950112E-2</v>
      </c>
      <c r="E126" s="123">
        <f>'Ufs mensal'!E126/'Ufs mensal'!$AC126</f>
        <v>1.7836188688101385E-3</v>
      </c>
      <c r="F126" s="123">
        <f>'Ufs mensal'!F126/'Ufs mensal'!$AC126</f>
        <v>4.5944949207094243E-2</v>
      </c>
      <c r="G126" s="123">
        <f>'Ufs mensal'!G126/'Ufs mensal'!$AC126</f>
        <v>2.5359573540751669E-2</v>
      </c>
      <c r="H126" s="123">
        <f>'Ufs mensal'!H126/'Ufs mensal'!$AC126</f>
        <v>1.9908136922922183E-2</v>
      </c>
      <c r="I126" s="123">
        <f>'Ufs mensal'!I126/'Ufs mensal'!$AC126</f>
        <v>2.3378147316190027E-2</v>
      </c>
      <c r="J126" s="123">
        <f>'Ufs mensal'!J126/'Ufs mensal'!$AC126</f>
        <v>3.7519696918898983E-2</v>
      </c>
      <c r="K126" s="123">
        <f>'Ufs mensal'!K126/'Ufs mensal'!$AC126</f>
        <v>1.2676434103329198E-2</v>
      </c>
      <c r="L126" s="123">
        <f>'Ufs mensal'!L126/'Ufs mensal'!$AC126</f>
        <v>0.1106983605458142</v>
      </c>
      <c r="M126" s="123">
        <f>'Ufs mensal'!M126/'Ufs mensal'!$AC126</f>
        <v>1.3115633486438462E-2</v>
      </c>
      <c r="N126" s="123">
        <f>'Ufs mensal'!N126/'Ufs mensal'!$AC126</f>
        <v>1.985784691722265E-2</v>
      </c>
      <c r="O126" s="123">
        <f>'Ufs mensal'!O126/'Ufs mensal'!$AC126</f>
        <v>2.5564086230596441E-2</v>
      </c>
      <c r="P126" s="123">
        <f>'Ufs mensal'!P126/'Ufs mensal'!$AC126</f>
        <v>1.2549032755557046E-2</v>
      </c>
      <c r="Q126" s="123">
        <f>'Ufs mensal'!Q126/'Ufs mensal'!$AC126</f>
        <v>2.8866463271532503E-2</v>
      </c>
      <c r="R126" s="123">
        <f>'Ufs mensal'!R126/'Ufs mensal'!$AC126</f>
        <v>7.2384081536862573E-3</v>
      </c>
      <c r="S126" s="123">
        <f>'Ufs mensal'!S126/'Ufs mensal'!$AC126</f>
        <v>6.9339859858517455E-2</v>
      </c>
      <c r="T126" s="123">
        <f>'Ufs mensal'!T126/'Ufs mensal'!$AC126</f>
        <v>0.10539108861099004</v>
      </c>
      <c r="U126" s="123">
        <f>'Ufs mensal'!U126/'Ufs mensal'!$AC126</f>
        <v>1.150970597110001E-2</v>
      </c>
      <c r="V126" s="123">
        <f>'Ufs mensal'!V126/'Ufs mensal'!$AC126</f>
        <v>6.0884433566902475E-3</v>
      </c>
      <c r="W126" s="123">
        <f>'Ufs mensal'!W126/'Ufs mensal'!$AC126</f>
        <v>1.5656955107788246E-3</v>
      </c>
      <c r="X126" s="123">
        <f>'Ufs mensal'!X126/'Ufs mensal'!$AC126</f>
        <v>5.733395916451537E-2</v>
      </c>
      <c r="Y126" s="123">
        <f>'Ufs mensal'!Y126/'Ufs mensal'!$AC126</f>
        <v>4.2253662788748453E-2</v>
      </c>
      <c r="Z126" s="123">
        <f>'Ufs mensal'!Z126/'Ufs mensal'!$AC126</f>
        <v>7.5401481878834614E-3</v>
      </c>
      <c r="AA126" s="123">
        <f>'Ufs mensal'!AA126/'Ufs mensal'!$AC126</f>
        <v>0.28548965702216111</v>
      </c>
      <c r="AB126" s="126">
        <f>'Ufs mensal'!AB126/'Ufs mensal'!$AC126</f>
        <v>5.920810004358467E-3</v>
      </c>
      <c r="AC126" s="123">
        <f>'Ufs mensal'!AC126/'Ufs mensal'!$AC126</f>
        <v>1</v>
      </c>
      <c r="AD126" s="118"/>
      <c r="AE126" s="118"/>
      <c r="AF126" s="118"/>
    </row>
    <row r="127" spans="1:32" x14ac:dyDescent="0.3">
      <c r="A127" s="134">
        <f>'Ufs mensal'!A127</f>
        <v>43932</v>
      </c>
      <c r="B127" s="125">
        <f>'Ufs mensal'!B127/'Ufs mensal'!$AC127</f>
        <v>1.7087263061750188E-3</v>
      </c>
      <c r="C127" s="123">
        <f>'Ufs mensal'!C127/'Ufs mensal'!$AC127</f>
        <v>8.4256113956137565E-3</v>
      </c>
      <c r="D127" s="123">
        <f>'Ufs mensal'!D127/'Ufs mensal'!$AC127</f>
        <v>1.1689124701101179E-2</v>
      </c>
      <c r="E127" s="123">
        <f>'Ufs mensal'!E127/'Ufs mensal'!$AC127</f>
        <v>1.4778173458810972E-3</v>
      </c>
      <c r="F127" s="123">
        <f>'Ufs mensal'!F127/'Ufs mensal'!$AC127</f>
        <v>4.7218316724992562E-2</v>
      </c>
      <c r="G127" s="123">
        <f>'Ufs mensal'!G127/'Ufs mensal'!$AC127</f>
        <v>2.5523137077821452E-2</v>
      </c>
      <c r="H127" s="123">
        <f>'Ufs mensal'!H127/'Ufs mensal'!$AC127</f>
        <v>2.0037766443283627E-2</v>
      </c>
      <c r="I127" s="123">
        <f>'Ufs mensal'!I127/'Ufs mensal'!$AC127</f>
        <v>2.5138288810664915E-2</v>
      </c>
      <c r="J127" s="123">
        <f>'Ufs mensal'!J127/'Ufs mensal'!$AC127</f>
        <v>3.8202604653072118E-2</v>
      </c>
      <c r="K127" s="123">
        <f>'Ufs mensal'!K127/'Ufs mensal'!$AC127</f>
        <v>1.2884719984400817E-2</v>
      </c>
      <c r="L127" s="123">
        <f>'Ufs mensal'!L127/'Ufs mensal'!$AC127</f>
        <v>0.11649613612339775</v>
      </c>
      <c r="M127" s="123">
        <f>'Ufs mensal'!M127/'Ufs mensal'!$AC127</f>
        <v>1.6086657567143194E-2</v>
      </c>
      <c r="N127" s="123">
        <f>'Ufs mensal'!N127/'Ufs mensal'!$AC127</f>
        <v>2.2290411633706552E-2</v>
      </c>
      <c r="O127" s="123">
        <f>'Ufs mensal'!O127/'Ufs mensal'!$AC127</f>
        <v>2.7744994406871851E-2</v>
      </c>
      <c r="P127" s="123">
        <f>'Ufs mensal'!P127/'Ufs mensal'!$AC127</f>
        <v>1.2176599172832791E-2</v>
      </c>
      <c r="Q127" s="123">
        <f>'Ufs mensal'!Q127/'Ufs mensal'!$AC127</f>
        <v>2.5661682453997803E-2</v>
      </c>
      <c r="R127" s="123">
        <f>'Ufs mensal'!R127/'Ufs mensal'!$AC127</f>
        <v>5.7881179380342975E-3</v>
      </c>
      <c r="S127" s="123">
        <f>'Ufs mensal'!S127/'Ufs mensal'!$AC127</f>
        <v>6.6876366211348404E-2</v>
      </c>
      <c r="T127" s="123">
        <f>'Ufs mensal'!T127/'Ufs mensal'!$AC127</f>
        <v>0.10552026354409334</v>
      </c>
      <c r="U127" s="123">
        <f>'Ufs mensal'!U127/'Ufs mensal'!$AC127</f>
        <v>1.2258700136492853E-2</v>
      </c>
      <c r="V127" s="123">
        <f>'Ufs mensal'!V127/'Ufs mensal'!$AC127</f>
        <v>6.5116326802885848E-3</v>
      </c>
      <c r="W127" s="123">
        <f>'Ufs mensal'!W127/'Ufs mensal'!$AC127</f>
        <v>1.9550291971552015E-3</v>
      </c>
      <c r="X127" s="123">
        <f>'Ufs mensal'!X127/'Ufs mensal'!$AC127</f>
        <v>5.8219845855440731E-2</v>
      </c>
      <c r="Y127" s="123">
        <f>'Ufs mensal'!Y127/'Ufs mensal'!$AC127</f>
        <v>5.1328496218224363E-2</v>
      </c>
      <c r="Z127" s="123">
        <f>'Ufs mensal'!Z127/'Ufs mensal'!$AC127</f>
        <v>8.1998337455485883E-3</v>
      </c>
      <c r="AA127" s="123">
        <f>'Ufs mensal'!AA127/'Ufs mensal'!$AC127</f>
        <v>0.26414445664555986</v>
      </c>
      <c r="AB127" s="126">
        <f>'Ufs mensal'!AB127/'Ufs mensal'!$AC127</f>
        <v>6.4346630268572779E-3</v>
      </c>
      <c r="AC127" s="123">
        <f>'Ufs mensal'!AC127/'Ufs mensal'!$AC127</f>
        <v>1</v>
      </c>
      <c r="AD127" s="118"/>
      <c r="AE127" s="118"/>
      <c r="AF127" s="118"/>
    </row>
    <row r="128" spans="1:32" x14ac:dyDescent="0.3">
      <c r="A128" s="134">
        <f>'Ufs mensal'!A128</f>
        <v>43962</v>
      </c>
      <c r="B128" s="125">
        <f>'Ufs mensal'!B128/'Ufs mensal'!$AC128</f>
        <v>1.6382327109565914E-3</v>
      </c>
      <c r="C128" s="123">
        <f>'Ufs mensal'!C128/'Ufs mensal'!$AC128</f>
        <v>8.3367842402013205E-3</v>
      </c>
      <c r="D128" s="123">
        <f>'Ufs mensal'!D128/'Ufs mensal'!$AC128</f>
        <v>1.1362964109051691E-2</v>
      </c>
      <c r="E128" s="123">
        <f>'Ufs mensal'!E128/'Ufs mensal'!$AC128</f>
        <v>1.2741809974106822E-3</v>
      </c>
      <c r="F128" s="123">
        <f>'Ufs mensal'!F128/'Ufs mensal'!$AC128</f>
        <v>4.0282322103854851E-2</v>
      </c>
      <c r="G128" s="123">
        <f>'Ufs mensal'!G128/'Ufs mensal'!$AC128</f>
        <v>2.0687238622246289E-2</v>
      </c>
      <c r="H128" s="123">
        <f>'Ufs mensal'!H128/'Ufs mensal'!$AC128</f>
        <v>2.1670178248820244E-2</v>
      </c>
      <c r="I128" s="123">
        <f>'Ufs mensal'!I128/'Ufs mensal'!$AC128</f>
        <v>2.7126403305589557E-2</v>
      </c>
      <c r="J128" s="123">
        <f>'Ufs mensal'!J128/'Ufs mensal'!$AC128</f>
        <v>4.4746506241211563E-2</v>
      </c>
      <c r="K128" s="123">
        <f>'Ufs mensal'!K128/'Ufs mensal'!$AC128</f>
        <v>1.1344761523374396E-2</v>
      </c>
      <c r="L128" s="123">
        <f>'Ufs mensal'!L128/'Ufs mensal'!$AC128</f>
        <v>0.11533158285134404</v>
      </c>
      <c r="M128" s="123">
        <f>'Ufs mensal'!M128/'Ufs mensal'!$AC128</f>
        <v>1.595456634614947E-2</v>
      </c>
      <c r="N128" s="123">
        <f>'Ufs mensal'!N128/'Ufs mensal'!$AC128</f>
        <v>2.5547328998084179E-2</v>
      </c>
      <c r="O128" s="123">
        <f>'Ufs mensal'!O128/'Ufs mensal'!$AC128</f>
        <v>1.9990989720089739E-2</v>
      </c>
      <c r="P128" s="123">
        <f>'Ufs mensal'!P128/'Ufs mensal'!$AC128</f>
        <v>1.06212087427019E-2</v>
      </c>
      <c r="Q128" s="123">
        <f>'Ufs mensal'!Q128/'Ufs mensal'!$AC128</f>
        <v>2.3099081224487939E-2</v>
      </c>
      <c r="R128" s="123">
        <f>'Ufs mensal'!R128/'Ufs mensal'!$AC128</f>
        <v>6.7804631647925585E-3</v>
      </c>
      <c r="S128" s="123">
        <f>'Ufs mensal'!S128/'Ufs mensal'!$AC128</f>
        <v>7.6946880304347237E-2</v>
      </c>
      <c r="T128" s="123">
        <f>'Ufs mensal'!T128/'Ufs mensal'!$AC128</f>
        <v>9.479906620735476E-2</v>
      </c>
      <c r="U128" s="123">
        <f>'Ufs mensal'!U128/'Ufs mensal'!$AC128</f>
        <v>9.8794533763521108E-3</v>
      </c>
      <c r="V128" s="123">
        <f>'Ufs mensal'!V128/'Ufs mensal'!$AC128</f>
        <v>7.0216474250167239E-3</v>
      </c>
      <c r="W128" s="123">
        <f>'Ufs mensal'!W128/'Ufs mensal'!$AC128</f>
        <v>1.5927262467633526E-3</v>
      </c>
      <c r="X128" s="123">
        <f>'Ufs mensal'!X128/'Ufs mensal'!$AC128</f>
        <v>6.5096997028427889E-2</v>
      </c>
      <c r="Y128" s="123">
        <f>'Ufs mensal'!Y128/'Ufs mensal'!$AC128</f>
        <v>5.9363182540079822E-2</v>
      </c>
      <c r="Z128" s="123">
        <f>'Ufs mensal'!Z128/'Ufs mensal'!$AC128</f>
        <v>6.0842142626360077E-3</v>
      </c>
      <c r="AA128" s="123">
        <f>'Ufs mensal'!AA128/'Ufs mensal'!$AC128</f>
        <v>0.26726401485330992</v>
      </c>
      <c r="AB128" s="126">
        <f>'Ufs mensal'!AB128/'Ufs mensal'!$AC128</f>
        <v>6.1570246053451894E-3</v>
      </c>
      <c r="AC128" s="123">
        <f>'Ufs mensal'!AC128/'Ufs mensal'!$AC128</f>
        <v>1</v>
      </c>
      <c r="AD128" s="118"/>
      <c r="AE128" s="118"/>
      <c r="AF128" s="118"/>
    </row>
    <row r="129" spans="1:32" x14ac:dyDescent="0.3">
      <c r="A129" s="134">
        <f>'Ufs mensal'!A129</f>
        <v>43993</v>
      </c>
      <c r="B129" s="125">
        <f>'Ufs mensal'!B129/'Ufs mensal'!$AC129</f>
        <v>1.7239083413410495E-3</v>
      </c>
      <c r="C129" s="123">
        <f>'Ufs mensal'!C129/'Ufs mensal'!$AC129</f>
        <v>7.6766106306481391E-3</v>
      </c>
      <c r="D129" s="123">
        <f>'Ufs mensal'!D129/'Ufs mensal'!$AC129</f>
        <v>1.3057076121890037E-2</v>
      </c>
      <c r="E129" s="123">
        <f>'Ufs mensal'!E129/'Ufs mensal'!$AC129</f>
        <v>1.813882680659476E-3</v>
      </c>
      <c r="F129" s="123">
        <f>'Ufs mensal'!F129/'Ufs mensal'!$AC129</f>
        <v>4.0337295803236917E-2</v>
      </c>
      <c r="G129" s="123">
        <f>'Ufs mensal'!G129/'Ufs mensal'!$AC129</f>
        <v>2.5329576004923395E-2</v>
      </c>
      <c r="H129" s="123">
        <f>'Ufs mensal'!H129/'Ufs mensal'!$AC129</f>
        <v>2.0172246875191195E-2</v>
      </c>
      <c r="I129" s="123">
        <f>'Ufs mensal'!I129/'Ufs mensal'!$AC129</f>
        <v>2.3537287165700343E-2</v>
      </c>
      <c r="J129" s="123">
        <f>'Ufs mensal'!J129/'Ufs mensal'!$AC129</f>
        <v>4.0510046534728297E-2</v>
      </c>
      <c r="K129" s="123">
        <f>'Ufs mensal'!K129/'Ufs mensal'!$AC129</f>
        <v>1.3219029932663204E-2</v>
      </c>
      <c r="L129" s="123">
        <f>'Ufs mensal'!L129/'Ufs mensal'!$AC129</f>
        <v>0.10953116171267954</v>
      </c>
      <c r="M129" s="123">
        <f>'Ufs mensal'!M129/'Ufs mensal'!$AC129</f>
        <v>1.4834969066822142E-2</v>
      </c>
      <c r="N129" s="123">
        <f>'Ufs mensal'!N129/'Ufs mensal'!$AC129</f>
        <v>2.1079188215520933E-2</v>
      </c>
      <c r="O129" s="123">
        <f>'Ufs mensal'!O129/'Ufs mensal'!$AC129</f>
        <v>2.5426748291387295E-2</v>
      </c>
      <c r="P129" s="123">
        <f>'Ufs mensal'!P129/'Ufs mensal'!$AC129</f>
        <v>1.0242678788009659E-2</v>
      </c>
      <c r="Q129" s="123">
        <f>'Ufs mensal'!Q129/'Ufs mensal'!$AC129</f>
        <v>2.4631375131812409E-2</v>
      </c>
      <c r="R129" s="123">
        <f>'Ufs mensal'!R129/'Ufs mensal'!$AC129</f>
        <v>7.3563019826745416E-3</v>
      </c>
      <c r="S129" s="123">
        <f>'Ufs mensal'!S129/'Ufs mensal'!$AC129</f>
        <v>6.7408775017365044E-2</v>
      </c>
      <c r="T129" s="123">
        <f>'Ufs mensal'!T129/'Ufs mensal'!$AC129</f>
        <v>9.802164422706644E-2</v>
      </c>
      <c r="U129" s="123">
        <f>'Ufs mensal'!U129/'Ufs mensal'!$AC129</f>
        <v>9.5588738091896188E-3</v>
      </c>
      <c r="V129" s="123">
        <f>'Ufs mensal'!V129/'Ufs mensal'!$AC129</f>
        <v>6.6365072681271306E-3</v>
      </c>
      <c r="W129" s="123">
        <f>'Ufs mensal'!W129/'Ufs mensal'!$AC129</f>
        <v>1.5943452927225155E-3</v>
      </c>
      <c r="X129" s="123">
        <f>'Ufs mensal'!X129/'Ufs mensal'!$AC129</f>
        <v>6.1153758947948042E-2</v>
      </c>
      <c r="Y129" s="123">
        <f>'Ufs mensal'!Y129/'Ufs mensal'!$AC129</f>
        <v>5.1163008310029977E-2</v>
      </c>
      <c r="Z129" s="123">
        <f>'Ufs mensal'!Z129/'Ufs mensal'!$AC129</f>
        <v>6.1290519943712051E-3</v>
      </c>
      <c r="AA129" s="123">
        <f>'Ufs mensal'!AA129/'Ufs mensal'!$AC129</f>
        <v>0.29157084399529254</v>
      </c>
      <c r="AB129" s="126">
        <f>'Ufs mensal'!AB129/'Ufs mensal'!$AC129</f>
        <v>6.2838078579988991E-3</v>
      </c>
      <c r="AC129" s="123">
        <f>'Ufs mensal'!AC129/'Ufs mensal'!$AC129</f>
        <v>1</v>
      </c>
      <c r="AD129" s="118"/>
      <c r="AE129" s="118"/>
      <c r="AF129" s="118"/>
    </row>
    <row r="130" spans="1:32" x14ac:dyDescent="0.3">
      <c r="A130" s="134">
        <f>'Ufs mensal'!A130</f>
        <v>44023</v>
      </c>
      <c r="B130" s="125">
        <f>'Ufs mensal'!B130/'Ufs mensal'!$AC130</f>
        <v>1.9746398508732332E-3</v>
      </c>
      <c r="C130" s="123">
        <f>'Ufs mensal'!C130/'Ufs mensal'!$AC130</f>
        <v>9.8179216224599155E-3</v>
      </c>
      <c r="D130" s="123">
        <f>'Ufs mensal'!D130/'Ufs mensal'!$AC130</f>
        <v>1.2766061990793203E-2</v>
      </c>
      <c r="E130" s="123">
        <f>'Ufs mensal'!E130/'Ufs mensal'!$AC130</f>
        <v>2.2141762558003128E-3</v>
      </c>
      <c r="F130" s="123">
        <f>'Ufs mensal'!F130/'Ufs mensal'!$AC130</f>
        <v>4.295071999115558E-2</v>
      </c>
      <c r="G130" s="123">
        <f>'Ufs mensal'!G130/'Ufs mensal'!$AC130</f>
        <v>2.8643026266088095E-2</v>
      </c>
      <c r="H130" s="123">
        <f>'Ufs mensal'!H130/'Ufs mensal'!$AC130</f>
        <v>2.0397446173405932E-2</v>
      </c>
      <c r="I130" s="123">
        <f>'Ufs mensal'!I130/'Ufs mensal'!$AC130</f>
        <v>2.3357870459940606E-2</v>
      </c>
      <c r="J130" s="123">
        <f>'Ufs mensal'!J130/'Ufs mensal'!$AC130</f>
        <v>3.7364608189074069E-2</v>
      </c>
      <c r="K130" s="123">
        <f>'Ufs mensal'!K130/'Ufs mensal'!$AC130</f>
        <v>1.4375255275175122E-2</v>
      </c>
      <c r="L130" s="123">
        <f>'Ufs mensal'!L130/'Ufs mensal'!$AC130</f>
        <v>0.10565398045014418</v>
      </c>
      <c r="M130" s="123">
        <f>'Ufs mensal'!M130/'Ufs mensal'!$AC130</f>
        <v>1.3702710753649091E-2</v>
      </c>
      <c r="N130" s="123">
        <f>'Ufs mensal'!N130/'Ufs mensal'!$AC130</f>
        <v>1.8561000402298321E-2</v>
      </c>
      <c r="O130" s="123">
        <f>'Ufs mensal'!O130/'Ufs mensal'!$AC130</f>
        <v>2.2255388801365971E-2</v>
      </c>
      <c r="P130" s="123">
        <f>'Ufs mensal'!P130/'Ufs mensal'!$AC130</f>
        <v>1.1943039471300161E-2</v>
      </c>
      <c r="Q130" s="123">
        <f>'Ufs mensal'!Q130/'Ufs mensal'!$AC130</f>
        <v>2.9552036212990858E-2</v>
      </c>
      <c r="R130" s="123">
        <f>'Ufs mensal'!R130/'Ufs mensal'!$AC130</f>
        <v>7.183021168262041E-3</v>
      </c>
      <c r="S130" s="123">
        <f>'Ufs mensal'!S130/'Ufs mensal'!$AC130</f>
        <v>6.4711681084915651E-2</v>
      </c>
      <c r="T130" s="123">
        <f>'Ufs mensal'!T130/'Ufs mensal'!$AC130</f>
        <v>0.101026014267771</v>
      </c>
      <c r="U130" s="123">
        <f>'Ufs mensal'!U130/'Ufs mensal'!$AC130</f>
        <v>1.1408689029539752E-2</v>
      </c>
      <c r="V130" s="123">
        <f>'Ufs mensal'!V130/'Ufs mensal'!$AC130</f>
        <v>6.2463724054061523E-3</v>
      </c>
      <c r="W130" s="123">
        <f>'Ufs mensal'!W130/'Ufs mensal'!$AC130</f>
        <v>1.8610136075103876E-3</v>
      </c>
      <c r="X130" s="123">
        <f>'Ufs mensal'!X130/'Ufs mensal'!$AC130</f>
        <v>5.4552880732367207E-2</v>
      </c>
      <c r="Y130" s="123">
        <f>'Ufs mensal'!Y130/'Ufs mensal'!$AC130</f>
        <v>4.6202887334973235E-2</v>
      </c>
      <c r="Z130" s="123">
        <f>'Ufs mensal'!Z130/'Ufs mensal'!$AC130</f>
        <v>6.6241028900988546E-3</v>
      </c>
      <c r="AA130" s="123">
        <f>'Ufs mensal'!AA130/'Ufs mensal'!$AC130</f>
        <v>0.29878788437147796</v>
      </c>
      <c r="AB130" s="126">
        <f>'Ufs mensal'!AB130/'Ufs mensal'!$AC130</f>
        <v>5.8655709411631028E-3</v>
      </c>
      <c r="AC130" s="123">
        <f>'Ufs mensal'!AC130/'Ufs mensal'!$AC130</f>
        <v>1</v>
      </c>
      <c r="AD130" s="118"/>
      <c r="AE130" s="118"/>
      <c r="AF130" s="118"/>
    </row>
    <row r="131" spans="1:32" x14ac:dyDescent="0.3">
      <c r="A131" s="134">
        <f>'Ufs mensal'!A131</f>
        <v>44054</v>
      </c>
      <c r="B131" s="125">
        <f>'Ufs mensal'!B131/'Ufs mensal'!$AC131</f>
        <v>2.5380476698202781E-3</v>
      </c>
      <c r="C131" s="123">
        <f>'Ufs mensal'!C131/'Ufs mensal'!$AC131</f>
        <v>9.5560874735363972E-3</v>
      </c>
      <c r="D131" s="123">
        <f>'Ufs mensal'!D131/'Ufs mensal'!$AC131</f>
        <v>1.1399705635633452E-2</v>
      </c>
      <c r="E131" s="123">
        <f>'Ufs mensal'!E131/'Ufs mensal'!$AC131</f>
        <v>2.2676503393793766E-3</v>
      </c>
      <c r="F131" s="123">
        <f>'Ufs mensal'!F131/'Ufs mensal'!$AC131</f>
        <v>4.6084308658552696E-2</v>
      </c>
      <c r="G131" s="123">
        <f>'Ufs mensal'!G131/'Ufs mensal'!$AC131</f>
        <v>2.8898714690871324E-2</v>
      </c>
      <c r="H131" s="123">
        <f>'Ufs mensal'!H131/'Ufs mensal'!$AC131</f>
        <v>1.921664664292496E-2</v>
      </c>
      <c r="I131" s="123">
        <f>'Ufs mensal'!I131/'Ufs mensal'!$AC131</f>
        <v>2.37396565339364E-2</v>
      </c>
      <c r="J131" s="123">
        <f>'Ufs mensal'!J131/'Ufs mensal'!$AC131</f>
        <v>3.5947481463955731E-2</v>
      </c>
      <c r="K131" s="123">
        <f>'Ufs mensal'!K131/'Ufs mensal'!$AC131</f>
        <v>1.3403104038445584E-2</v>
      </c>
      <c r="L131" s="123">
        <f>'Ufs mensal'!L131/'Ufs mensal'!$AC131</f>
        <v>0.10625693277246372</v>
      </c>
      <c r="M131" s="123">
        <f>'Ufs mensal'!M131/'Ufs mensal'!$AC131</f>
        <v>1.2724038015406502E-2</v>
      </c>
      <c r="N131" s="123">
        <f>'Ufs mensal'!N131/'Ufs mensal'!$AC131</f>
        <v>1.8095112260982586E-2</v>
      </c>
      <c r="O131" s="123">
        <f>'Ufs mensal'!O131/'Ufs mensal'!$AC131</f>
        <v>2.1530387436356765E-2</v>
      </c>
      <c r="P131" s="123">
        <f>'Ufs mensal'!P131/'Ufs mensal'!$AC131</f>
        <v>1.2797782741890385E-2</v>
      </c>
      <c r="Q131" s="123">
        <f>'Ufs mensal'!Q131/'Ufs mensal'!$AC131</f>
        <v>3.0733114762157895E-2</v>
      </c>
      <c r="R131" s="123">
        <f>'Ufs mensal'!R131/'Ufs mensal'!$AC131</f>
        <v>7.9060492184595335E-3</v>
      </c>
      <c r="S131" s="123">
        <f>'Ufs mensal'!S131/'Ufs mensal'!$AC131</f>
        <v>6.550682599624516E-2</v>
      </c>
      <c r="T131" s="123">
        <f>'Ufs mensal'!T131/'Ufs mensal'!$AC131</f>
        <v>0.10142972588470626</v>
      </c>
      <c r="U131" s="123">
        <f>'Ufs mensal'!U131/'Ufs mensal'!$AC131</f>
        <v>1.1663957572200696E-2</v>
      </c>
      <c r="V131" s="123">
        <f>'Ufs mensal'!V131/'Ufs mensal'!$AC131</f>
        <v>6.3082468113087537E-3</v>
      </c>
      <c r="W131" s="123">
        <f>'Ufs mensal'!W131/'Ufs mensal'!$AC131</f>
        <v>1.8589816467811963E-3</v>
      </c>
      <c r="X131" s="123">
        <f>'Ufs mensal'!X131/'Ufs mensal'!$AC131</f>
        <v>5.701696435978823E-2</v>
      </c>
      <c r="Y131" s="123">
        <f>'Ufs mensal'!Y131/'Ufs mensal'!$AC131</f>
        <v>4.7427077219946719E-2</v>
      </c>
      <c r="Z131" s="123">
        <f>'Ufs mensal'!Z131/'Ufs mensal'!$AC131</f>
        <v>6.5755714448128269E-3</v>
      </c>
      <c r="AA131" s="123">
        <f>'Ufs mensal'!AA131/'Ufs mensal'!$AC131</f>
        <v>0.2933380857712623</v>
      </c>
      <c r="AB131" s="126">
        <f>'Ufs mensal'!AB131/'Ufs mensal'!$AC131</f>
        <v>5.7797429381742649E-3</v>
      </c>
      <c r="AC131" s="123">
        <f>'Ufs mensal'!AC131/'Ufs mensal'!$AC131</f>
        <v>1</v>
      </c>
      <c r="AD131" s="118"/>
      <c r="AE131" s="118"/>
      <c r="AF131" s="118"/>
    </row>
    <row r="132" spans="1:32" x14ac:dyDescent="0.3">
      <c r="A132" s="134">
        <f>'Ufs mensal'!A132</f>
        <v>44085</v>
      </c>
      <c r="B132" s="125">
        <f>'Ufs mensal'!B132/'Ufs mensal'!$AC132</f>
        <v>2.5324076803952544E-3</v>
      </c>
      <c r="C132" s="123">
        <f>'Ufs mensal'!C132/'Ufs mensal'!$AC132</f>
        <v>8.9968748351297086E-3</v>
      </c>
      <c r="D132" s="123">
        <f>'Ufs mensal'!D132/'Ufs mensal'!$AC132</f>
        <v>1.1042042312311659E-2</v>
      </c>
      <c r="E132" s="123">
        <f>'Ufs mensal'!E132/'Ufs mensal'!$AC132</f>
        <v>1.8775816748028539E-3</v>
      </c>
      <c r="F132" s="123">
        <f>'Ufs mensal'!F132/'Ufs mensal'!$AC132</f>
        <v>4.7262299711690353E-2</v>
      </c>
      <c r="G132" s="123">
        <f>'Ufs mensal'!G132/'Ufs mensal'!$AC132</f>
        <v>2.7356830517995302E-2</v>
      </c>
      <c r="H132" s="123">
        <f>'Ufs mensal'!H132/'Ufs mensal'!$AC132</f>
        <v>1.8040301282031389E-2</v>
      </c>
      <c r="I132" s="123">
        <f>'Ufs mensal'!I132/'Ufs mensal'!$AC132</f>
        <v>2.3452702010719285E-2</v>
      </c>
      <c r="J132" s="123">
        <f>'Ufs mensal'!J132/'Ufs mensal'!$AC132</f>
        <v>3.5829223860494128E-2</v>
      </c>
      <c r="K132" s="123">
        <f>'Ufs mensal'!K132/'Ufs mensal'!$AC132</f>
        <v>1.2528590448229952E-2</v>
      </c>
      <c r="L132" s="123">
        <f>'Ufs mensal'!L132/'Ufs mensal'!$AC132</f>
        <v>0.10485285035518879</v>
      </c>
      <c r="M132" s="123">
        <f>'Ufs mensal'!M132/'Ufs mensal'!$AC132</f>
        <v>1.2689969369039454E-2</v>
      </c>
      <c r="N132" s="123">
        <f>'Ufs mensal'!N132/'Ufs mensal'!$AC132</f>
        <v>1.7733060644336374E-2</v>
      </c>
      <c r="O132" s="123">
        <f>'Ufs mensal'!O132/'Ufs mensal'!$AC132</f>
        <v>2.1258569375867023E-2</v>
      </c>
      <c r="P132" s="123">
        <f>'Ufs mensal'!P132/'Ufs mensal'!$AC132</f>
        <v>1.2488245718027577E-2</v>
      </c>
      <c r="Q132" s="123">
        <f>'Ufs mensal'!Q132/'Ufs mensal'!$AC132</f>
        <v>2.945785992930362E-2</v>
      </c>
      <c r="R132" s="123">
        <f>'Ufs mensal'!R132/'Ufs mensal'!$AC132</f>
        <v>7.8734292710327947E-3</v>
      </c>
      <c r="S132" s="123">
        <f>'Ufs mensal'!S132/'Ufs mensal'!$AC132</f>
        <v>6.7381906319536472E-2</v>
      </c>
      <c r="T132" s="123">
        <f>'Ufs mensal'!T132/'Ufs mensal'!$AC132</f>
        <v>9.7106662156332721E-2</v>
      </c>
      <c r="U132" s="123">
        <f>'Ufs mensal'!U132/'Ufs mensal'!$AC132</f>
        <v>1.1560316923372943E-2</v>
      </c>
      <c r="V132" s="123">
        <f>'Ufs mensal'!V132/'Ufs mensal'!$AC132</f>
        <v>6.4148121021776845E-3</v>
      </c>
      <c r="W132" s="123">
        <f>'Ufs mensal'!W132/'Ufs mensal'!$AC132</f>
        <v>1.6882717869301696E-3</v>
      </c>
      <c r="X132" s="123">
        <f>'Ufs mensal'!X132/'Ufs mensal'!$AC132</f>
        <v>6.1438817216648095E-2</v>
      </c>
      <c r="Y132" s="123">
        <f>'Ufs mensal'!Y132/'Ufs mensal'!$AC132</f>
        <v>5.12781520872191E-2</v>
      </c>
      <c r="Z132" s="123">
        <f>'Ufs mensal'!Z132/'Ufs mensal'!$AC132</f>
        <v>6.936190154023766E-3</v>
      </c>
      <c r="AA132" s="123">
        <f>'Ufs mensal'!AA132/'Ufs mensal'!$AC132</f>
        <v>0.29531411475903335</v>
      </c>
      <c r="AB132" s="126">
        <f>'Ufs mensal'!AB132/'Ufs mensal'!$AC132</f>
        <v>5.6079174981301773E-3</v>
      </c>
      <c r="AC132" s="123">
        <f>'Ufs mensal'!AC132/'Ufs mensal'!$AC132</f>
        <v>1</v>
      </c>
      <c r="AD132" s="118"/>
      <c r="AE132" s="118"/>
      <c r="AF132" s="118"/>
    </row>
    <row r="133" spans="1:32" x14ac:dyDescent="0.3">
      <c r="A133" s="134">
        <f>'Ufs mensal'!A133</f>
        <v>44115</v>
      </c>
      <c r="B133" s="125">
        <f>'Ufs mensal'!B133/'Ufs mensal'!$AC133</f>
        <v>1.8421643826823711E-3</v>
      </c>
      <c r="C133" s="123">
        <f>'Ufs mensal'!C133/'Ufs mensal'!$AC133</f>
        <v>9.1370069642799836E-3</v>
      </c>
      <c r="D133" s="123">
        <f>'Ufs mensal'!D133/'Ufs mensal'!$AC133</f>
        <v>1.1104335825925094E-2</v>
      </c>
      <c r="E133" s="123">
        <f>'Ufs mensal'!E133/'Ufs mensal'!$AC133</f>
        <v>2.2914727687024616E-3</v>
      </c>
      <c r="F133" s="123">
        <f>'Ufs mensal'!F133/'Ufs mensal'!$AC133</f>
        <v>4.5328797458198275E-2</v>
      </c>
      <c r="G133" s="123">
        <f>'Ufs mensal'!G133/'Ufs mensal'!$AC133</f>
        <v>2.777688629288488E-2</v>
      </c>
      <c r="H133" s="123">
        <f>'Ufs mensal'!H133/'Ufs mensal'!$AC133</f>
        <v>1.7946660675888185E-2</v>
      </c>
      <c r="I133" s="123">
        <f>'Ufs mensal'!I133/'Ufs mensal'!$AC133</f>
        <v>2.2876215539651464E-2</v>
      </c>
      <c r="J133" s="123">
        <f>'Ufs mensal'!J133/'Ufs mensal'!$AC133</f>
        <v>3.3800828011168522E-2</v>
      </c>
      <c r="K133" s="123">
        <f>'Ufs mensal'!K133/'Ufs mensal'!$AC133</f>
        <v>1.2914406752463173E-2</v>
      </c>
      <c r="L133" s="123">
        <f>'Ufs mensal'!L133/'Ufs mensal'!$AC133</f>
        <v>0.10436150069000931</v>
      </c>
      <c r="M133" s="123">
        <f>'Ufs mensal'!M133/'Ufs mensal'!$AC133</f>
        <v>1.2182675952373311E-2</v>
      </c>
      <c r="N133" s="123">
        <f>'Ufs mensal'!N133/'Ufs mensal'!$AC133</f>
        <v>1.8168105523283802E-2</v>
      </c>
      <c r="O133" s="123">
        <f>'Ufs mensal'!O133/'Ufs mensal'!$AC133</f>
        <v>2.0392182034083252E-2</v>
      </c>
      <c r="P133" s="123">
        <f>'Ufs mensal'!P133/'Ufs mensal'!$AC133</f>
        <v>1.242979556468436E-2</v>
      </c>
      <c r="Q133" s="123">
        <f>'Ufs mensal'!Q133/'Ufs mensal'!$AC133</f>
        <v>2.9166532943932733E-2</v>
      </c>
      <c r="R133" s="123">
        <f>'Ufs mensal'!R133/'Ufs mensal'!$AC133</f>
        <v>7.1536313745627269E-3</v>
      </c>
      <c r="S133" s="123">
        <f>'Ufs mensal'!S133/'Ufs mensal'!$AC133</f>
        <v>6.8269199910138328E-2</v>
      </c>
      <c r="T133" s="123">
        <f>'Ufs mensal'!T133/'Ufs mensal'!$AC133</f>
        <v>9.9971115889470136E-2</v>
      </c>
      <c r="U133" s="123">
        <f>'Ufs mensal'!U133/'Ufs mensal'!$AC133</f>
        <v>1.1110754517153952E-2</v>
      </c>
      <c r="V133" s="123">
        <f>'Ufs mensal'!V133/'Ufs mensal'!$AC133</f>
        <v>6.4475753393882984E-3</v>
      </c>
      <c r="W133" s="123">
        <f>'Ufs mensal'!W133/'Ufs mensal'!$AC133</f>
        <v>1.5822073879136044E-3</v>
      </c>
      <c r="X133" s="123">
        <f>'Ufs mensal'!X133/'Ufs mensal'!$AC133</f>
        <v>6.2444237619949293E-2</v>
      </c>
      <c r="Y133" s="123">
        <f>'Ufs mensal'!Y133/'Ufs mensal'!$AC133</f>
        <v>5.0974036393979266E-2</v>
      </c>
      <c r="Z133" s="123">
        <f>'Ufs mensal'!Z133/'Ufs mensal'!$AC133</f>
        <v>7.1119098815751467E-3</v>
      </c>
      <c r="AA133" s="123">
        <f>'Ufs mensal'!AA133/'Ufs mensal'!$AC133</f>
        <v>0.29766680573830995</v>
      </c>
      <c r="AB133" s="126">
        <f>'Ufs mensal'!AB133/'Ufs mensal'!$AC133</f>
        <v>5.5489585673481178E-3</v>
      </c>
      <c r="AC133" s="123">
        <f>'Ufs mensal'!AC133/'Ufs mensal'!$AC133</f>
        <v>1</v>
      </c>
      <c r="AD133" s="118"/>
      <c r="AE133" s="118"/>
      <c r="AF133" s="118"/>
    </row>
    <row r="134" spans="1:32" x14ac:dyDescent="0.3">
      <c r="A134" s="134">
        <f>'Ufs mensal'!A134</f>
        <v>44146</v>
      </c>
      <c r="B134" s="125">
        <f>'Ufs mensal'!B134/'Ufs mensal'!$AC134</f>
        <v>1.9468433081965867E-3</v>
      </c>
      <c r="C134" s="123">
        <f>'Ufs mensal'!C134/'Ufs mensal'!$AC134</f>
        <v>9.0601776451749768E-3</v>
      </c>
      <c r="D134" s="123">
        <f>'Ufs mensal'!D134/'Ufs mensal'!$AC134</f>
        <v>1.0500636402206194E-2</v>
      </c>
      <c r="E134" s="123">
        <f>'Ufs mensal'!E134/'Ufs mensal'!$AC134</f>
        <v>1.2112171021117603E-3</v>
      </c>
      <c r="F134" s="123">
        <f>'Ufs mensal'!F134/'Ufs mensal'!$AC134</f>
        <v>4.6371823121244882E-2</v>
      </c>
      <c r="G134" s="123">
        <f>'Ufs mensal'!G134/'Ufs mensal'!$AC134</f>
        <v>2.8083813486252343E-2</v>
      </c>
      <c r="H134" s="123">
        <f>'Ufs mensal'!H134/'Ufs mensal'!$AC134</f>
        <v>1.9553971012905964E-2</v>
      </c>
      <c r="I134" s="123">
        <f>'Ufs mensal'!I134/'Ufs mensal'!$AC134</f>
        <v>2.3050761629737092E-2</v>
      </c>
      <c r="J134" s="123">
        <f>'Ufs mensal'!J134/'Ufs mensal'!$AC134</f>
        <v>3.5422967960912585E-2</v>
      </c>
      <c r="K134" s="123">
        <f>'Ufs mensal'!K134/'Ufs mensal'!$AC134</f>
        <v>1.2088220400454378E-2</v>
      </c>
      <c r="L134" s="123">
        <f>'Ufs mensal'!L134/'Ufs mensal'!$AC134</f>
        <v>0.10472579960857843</v>
      </c>
      <c r="M134" s="123">
        <f>'Ufs mensal'!M134/'Ufs mensal'!$AC134</f>
        <v>1.2988079433944187E-2</v>
      </c>
      <c r="N134" s="123">
        <f>'Ufs mensal'!N134/'Ufs mensal'!$AC134</f>
        <v>1.7268397498186597E-2</v>
      </c>
      <c r="O134" s="123">
        <f>'Ufs mensal'!O134/'Ufs mensal'!$AC134</f>
        <v>2.1316052390271942E-2</v>
      </c>
      <c r="P134" s="123">
        <f>'Ufs mensal'!P134/'Ufs mensal'!$AC134</f>
        <v>1.2122435572830416E-2</v>
      </c>
      <c r="Q134" s="123">
        <f>'Ufs mensal'!Q134/'Ufs mensal'!$AC134</f>
        <v>2.9774043001628642E-2</v>
      </c>
      <c r="R134" s="123">
        <f>'Ufs mensal'!R134/'Ufs mensal'!$AC134</f>
        <v>7.0380609577511055E-3</v>
      </c>
      <c r="S134" s="123">
        <f>'Ufs mensal'!S134/'Ufs mensal'!$AC134</f>
        <v>6.9603925164574976E-2</v>
      </c>
      <c r="T134" s="123">
        <f>'Ufs mensal'!T134/'Ufs mensal'!$AC134</f>
        <v>9.9846716027755342E-2</v>
      </c>
      <c r="U134" s="123">
        <f>'Ufs mensal'!U134/'Ufs mensal'!$AC134</f>
        <v>1.0849631160441787E-2</v>
      </c>
      <c r="V134" s="123">
        <f>'Ufs mensal'!V134/'Ufs mensal'!$AC134</f>
        <v>6.247690475864617E-3</v>
      </c>
      <c r="W134" s="123">
        <f>'Ufs mensal'!W134/'Ufs mensal'!$AC134</f>
        <v>1.6046915844362024E-3</v>
      </c>
      <c r="X134" s="123">
        <f>'Ufs mensal'!X134/'Ufs mensal'!$AC134</f>
        <v>6.2494012344834191E-2</v>
      </c>
      <c r="Y134" s="123">
        <f>'Ufs mensal'!Y134/'Ufs mensal'!$AC134</f>
        <v>5.0381841323716592E-2</v>
      </c>
      <c r="Z134" s="123">
        <f>'Ufs mensal'!Z134/'Ufs mensal'!$AC134</f>
        <v>7.2878317160961856E-3</v>
      </c>
      <c r="AA134" s="123">
        <f>'Ufs mensal'!AA134/'Ufs mensal'!$AC134</f>
        <v>0.29370303967591388</v>
      </c>
      <c r="AB134" s="126">
        <f>'Ufs mensal'!AB134/'Ufs mensal'!$AC134</f>
        <v>5.4573199939781294E-3</v>
      </c>
      <c r="AC134" s="123">
        <f>'Ufs mensal'!AC134/'Ufs mensal'!$AC134</f>
        <v>1</v>
      </c>
      <c r="AD134" s="118"/>
      <c r="AE134" s="118"/>
      <c r="AF134" s="118"/>
    </row>
    <row r="135" spans="1:32" ht="13.5" thickBot="1" x14ac:dyDescent="0.35">
      <c r="A135" s="133">
        <f>'Ufs mensal'!A135</f>
        <v>44176</v>
      </c>
      <c r="B135" s="128">
        <f>'Ufs mensal'!B135/'Ufs mensal'!$AC135</f>
        <v>1.9675672895153097E-3</v>
      </c>
      <c r="C135" s="129">
        <f>'Ufs mensal'!C135/'Ufs mensal'!$AC135</f>
        <v>9.657797610627435E-3</v>
      </c>
      <c r="D135" s="129">
        <f>'Ufs mensal'!D135/'Ufs mensal'!$AC135</f>
        <v>1.1265287226244518E-2</v>
      </c>
      <c r="E135" s="129">
        <f>'Ufs mensal'!E135/'Ufs mensal'!$AC135</f>
        <v>2.2890652126387264E-3</v>
      </c>
      <c r="F135" s="129">
        <f>'Ufs mensal'!F135/'Ufs mensal'!$AC135</f>
        <v>5.2382728274242014E-2</v>
      </c>
      <c r="G135" s="129">
        <f>'Ufs mensal'!G135/'Ufs mensal'!$AC135</f>
        <v>3.080378767419829E-2</v>
      </c>
      <c r="H135" s="129">
        <f>'Ufs mensal'!H135/'Ufs mensal'!$AC135</f>
        <v>2.0773052472747692E-2</v>
      </c>
      <c r="I135" s="129">
        <f>'Ufs mensal'!I135/'Ufs mensal'!$AC135</f>
        <v>2.313070390898608E-2</v>
      </c>
      <c r="J135" s="129">
        <f>'Ufs mensal'!J135/'Ufs mensal'!$AC135</f>
        <v>3.6693629625819284E-2</v>
      </c>
      <c r="K135" s="129">
        <f>'Ufs mensal'!K135/'Ufs mensal'!$AC135</f>
        <v>1.3858703806106746E-2</v>
      </c>
      <c r="L135" s="129">
        <f>'Ufs mensal'!L135/'Ufs mensal'!$AC135</f>
        <v>0.10852483892954051</v>
      </c>
      <c r="M135" s="129">
        <f>'Ufs mensal'!M135/'Ufs mensal'!$AC135</f>
        <v>1.175825070836709E-2</v>
      </c>
      <c r="N135" s="129">
        <f>'Ufs mensal'!N135/'Ufs mensal'!$AC135</f>
        <v>1.7883857803611923E-2</v>
      </c>
      <c r="O135" s="129">
        <f>'Ufs mensal'!O135/'Ufs mensal'!$AC135</f>
        <v>2.0511567495273979E-2</v>
      </c>
      <c r="P135" s="129">
        <f>'Ufs mensal'!P135/'Ufs mensal'!$AC135</f>
        <v>1.2847057008011729E-2</v>
      </c>
      <c r="Q135" s="129">
        <f>'Ufs mensal'!Q135/'Ufs mensal'!$AC135</f>
        <v>3.1356764101970566E-2</v>
      </c>
      <c r="R135" s="129">
        <f>'Ufs mensal'!R135/'Ufs mensal'!$AC135</f>
        <v>8.3503727232588747E-3</v>
      </c>
      <c r="S135" s="129">
        <f>'Ufs mensal'!S135/'Ufs mensal'!$AC135</f>
        <v>6.2336303974142991E-2</v>
      </c>
      <c r="T135" s="129">
        <f>'Ufs mensal'!T135/'Ufs mensal'!$AC135</f>
        <v>9.7692502239768858E-2</v>
      </c>
      <c r="U135" s="129">
        <f>'Ufs mensal'!U135/'Ufs mensal'!$AC135</f>
        <v>1.3138548458310292E-2</v>
      </c>
      <c r="V135" s="129">
        <f>'Ufs mensal'!V135/'Ufs mensal'!$AC135</f>
        <v>6.3613722388686702E-3</v>
      </c>
      <c r="W135" s="129">
        <f>'Ufs mensal'!W135/'Ufs mensal'!$AC135</f>
        <v>1.8218215643660276E-3</v>
      </c>
      <c r="X135" s="129">
        <f>'Ufs mensal'!X135/'Ufs mensal'!$AC135</f>
        <v>6.0986012697024646E-2</v>
      </c>
      <c r="Y135" s="129">
        <f>'Ufs mensal'!Y135/'Ufs mensal'!$AC135</f>
        <v>4.4898256623928878E-2</v>
      </c>
      <c r="Z135" s="129">
        <f>'Ufs mensal'!Z135/'Ufs mensal'!$AC135</f>
        <v>8.4618253366083255E-3</v>
      </c>
      <c r="AA135" s="129">
        <f>'Ufs mensal'!AA135/'Ufs mensal'!$AC135</f>
        <v>0.28414843773442555</v>
      </c>
      <c r="AB135" s="130">
        <f>'Ufs mensal'!AB135/'Ufs mensal'!$AC135</f>
        <v>6.0998872613949578E-3</v>
      </c>
      <c r="AC135" s="129">
        <f>'Ufs mensal'!AC135/'Ufs mensal'!$AC135</f>
        <v>1</v>
      </c>
      <c r="AD135" s="118"/>
      <c r="AE135" s="118"/>
      <c r="AF135" s="118"/>
    </row>
    <row r="136" spans="1:32" ht="13.5" thickTop="1" x14ac:dyDescent="0.3">
      <c r="A136" s="136">
        <f>'Ufs mensal'!A136</f>
        <v>44207</v>
      </c>
      <c r="B136" s="137">
        <f>'Ufs mensal'!B136/'Ufs mensal'!$AC136</f>
        <v>1.9078150255949441E-3</v>
      </c>
      <c r="C136" s="138">
        <f>'Ufs mensal'!C136/'Ufs mensal'!$AC136</f>
        <v>9.6551091394324051E-3</v>
      </c>
      <c r="D136" s="138">
        <f>'Ufs mensal'!D136/'Ufs mensal'!$AC136</f>
        <v>1.1131169703789455E-2</v>
      </c>
      <c r="E136" s="138">
        <f>'Ufs mensal'!E136/'Ufs mensal'!$AC136</f>
        <v>1.9995628486079967E-3</v>
      </c>
      <c r="F136" s="138">
        <f>'Ufs mensal'!F136/'Ufs mensal'!$AC136</f>
        <v>4.8448247481657179E-2</v>
      </c>
      <c r="G136" s="138">
        <f>'Ufs mensal'!G136/'Ufs mensal'!$AC136</f>
        <v>3.0614089767149421E-2</v>
      </c>
      <c r="H136" s="138">
        <f>'Ufs mensal'!H136/'Ufs mensal'!$AC136</f>
        <v>1.8128290441226075E-2</v>
      </c>
      <c r="I136" s="138">
        <f>'Ufs mensal'!I136/'Ufs mensal'!$AC136</f>
        <v>2.245123198437049E-2</v>
      </c>
      <c r="J136" s="138">
        <f>'Ufs mensal'!J136/'Ufs mensal'!$AC136</f>
        <v>3.9429976172550674E-2</v>
      </c>
      <c r="K136" s="138">
        <f>'Ufs mensal'!K136/'Ufs mensal'!$AC136</f>
        <v>1.2963427698667767E-2</v>
      </c>
      <c r="L136" s="138">
        <f>'Ufs mensal'!L136/'Ufs mensal'!$AC136</f>
        <v>0.11039421880776402</v>
      </c>
      <c r="M136" s="138">
        <f>'Ufs mensal'!M136/'Ufs mensal'!$AC136</f>
        <v>1.2898664529482084E-2</v>
      </c>
      <c r="N136" s="138">
        <f>'Ufs mensal'!N136/'Ufs mensal'!$AC136</f>
        <v>1.8740842083107338E-2</v>
      </c>
      <c r="O136" s="138">
        <f>'Ufs mensal'!O136/'Ufs mensal'!$AC136</f>
        <v>2.0378810570428597E-2</v>
      </c>
      <c r="P136" s="138">
        <f>'Ufs mensal'!P136/'Ufs mensal'!$AC136</f>
        <v>1.3751379590426924E-2</v>
      </c>
      <c r="Q136" s="138">
        <f>'Ufs mensal'!Q136/'Ufs mensal'!$AC136</f>
        <v>3.2783655934869836E-2</v>
      </c>
      <c r="R136" s="138">
        <f>'Ufs mensal'!R136/'Ufs mensal'!$AC136</f>
        <v>8.4920705594728283E-3</v>
      </c>
      <c r="S136" s="138">
        <f>'Ufs mensal'!S136/'Ufs mensal'!$AC136</f>
        <v>6.6417328465301781E-2</v>
      </c>
      <c r="T136" s="138">
        <f>'Ufs mensal'!T136/'Ufs mensal'!$AC136</f>
        <v>9.731475709763858E-2</v>
      </c>
      <c r="U136" s="138">
        <f>'Ufs mensal'!U136/'Ufs mensal'!$AC136</f>
        <v>1.2491196256688821E-2</v>
      </c>
      <c r="V136" s="138">
        <f>'Ufs mensal'!V136/'Ufs mensal'!$AC136</f>
        <v>5.3240722001397806E-3</v>
      </c>
      <c r="W136" s="138">
        <f>'Ufs mensal'!W136/'Ufs mensal'!$AC136</f>
        <v>1.6649531411486289E-3</v>
      </c>
      <c r="X136" s="138">
        <f>'Ufs mensal'!X136/'Ufs mensal'!$AC136</f>
        <v>6.1174210226644106E-2</v>
      </c>
      <c r="Y136" s="138">
        <f>'Ufs mensal'!Y136/'Ufs mensal'!$AC136</f>
        <v>4.8343007331730442E-2</v>
      </c>
      <c r="Z136" s="138">
        <f>'Ufs mensal'!Z136/'Ufs mensal'!$AC136</f>
        <v>8.6296922939924064E-3</v>
      </c>
      <c r="AA136" s="138">
        <f>'Ufs mensal'!AA136/'Ufs mensal'!$AC136</f>
        <v>0.27808765155256204</v>
      </c>
      <c r="AB136" s="139">
        <f>'Ufs mensal'!AB136/'Ufs mensal'!$AC136</f>
        <v>6.3845690955553576E-3</v>
      </c>
      <c r="AC136" s="138">
        <f>'Ufs mensal'!AC136/'Ufs mensal'!$AC136</f>
        <v>1</v>
      </c>
      <c r="AD136" s="118"/>
      <c r="AE136" s="118"/>
      <c r="AF136" s="118"/>
    </row>
    <row r="137" spans="1:32" x14ac:dyDescent="0.3">
      <c r="A137" s="134">
        <f>'Ufs mensal'!A137</f>
        <v>44238</v>
      </c>
      <c r="B137" s="125">
        <f>'Ufs mensal'!B137/'Ufs mensal'!$AC137</f>
        <v>1.5270017538705858E-3</v>
      </c>
      <c r="C137" s="123">
        <f>'Ufs mensal'!C137/'Ufs mensal'!$AC137</f>
        <v>8.5308497982903402E-3</v>
      </c>
      <c r="D137" s="123">
        <f>'Ufs mensal'!D137/'Ufs mensal'!$AC137</f>
        <v>9.0922047287608602E-3</v>
      </c>
      <c r="E137" s="123">
        <f>'Ufs mensal'!E137/'Ufs mensal'!$AC137</f>
        <v>2.0650880861868876E-3</v>
      </c>
      <c r="F137" s="123">
        <f>'Ufs mensal'!F137/'Ufs mensal'!$AC137</f>
        <v>4.7895500725689405E-2</v>
      </c>
      <c r="G137" s="123">
        <f>'Ufs mensal'!G137/'Ufs mensal'!$AC137</f>
        <v>2.8035752201063958E-2</v>
      </c>
      <c r="H137" s="123">
        <f>'Ufs mensal'!H137/'Ufs mensal'!$AC137</f>
        <v>1.7832471910439164E-2</v>
      </c>
      <c r="I137" s="123">
        <f>'Ufs mensal'!I137/'Ufs mensal'!$AC137</f>
        <v>2.1869573690196067E-2</v>
      </c>
      <c r="J137" s="123">
        <f>'Ufs mensal'!J137/'Ufs mensal'!$AC137</f>
        <v>3.8497895646154426E-2</v>
      </c>
      <c r="K137" s="123">
        <f>'Ufs mensal'!K137/'Ufs mensal'!$AC137</f>
        <v>1.2352717045120721E-2</v>
      </c>
      <c r="L137" s="123">
        <f>'Ufs mensal'!L137/'Ufs mensal'!$AC137</f>
        <v>0.11126752779870336</v>
      </c>
      <c r="M137" s="123">
        <f>'Ufs mensal'!M137/'Ufs mensal'!$AC137</f>
        <v>1.3219472326365358E-2</v>
      </c>
      <c r="N137" s="123">
        <f>'Ufs mensal'!N137/'Ufs mensal'!$AC137</f>
        <v>2.0034263010782087E-2</v>
      </c>
      <c r="O137" s="123">
        <f>'Ufs mensal'!O137/'Ufs mensal'!$AC137</f>
        <v>2.0319303338171262E-2</v>
      </c>
      <c r="P137" s="123">
        <f>'Ufs mensal'!P137/'Ufs mensal'!$AC137</f>
        <v>1.3388169662983441E-2</v>
      </c>
      <c r="Q137" s="123">
        <f>'Ufs mensal'!Q137/'Ufs mensal'!$AC137</f>
        <v>2.9527851057703215E-2</v>
      </c>
      <c r="R137" s="123">
        <f>'Ufs mensal'!R137/'Ufs mensal'!$AC137</f>
        <v>7.6873631151999208E-3</v>
      </c>
      <c r="S137" s="123">
        <f>'Ufs mensal'!S137/'Ufs mensal'!$AC137</f>
        <v>6.8665633153098649E-2</v>
      </c>
      <c r="T137" s="123">
        <f>'Ufs mensal'!T137/'Ufs mensal'!$AC137</f>
        <v>9.1209996189767051E-2</v>
      </c>
      <c r="U137" s="123">
        <f>'Ufs mensal'!U137/'Ufs mensal'!$AC137</f>
        <v>1.1363801623566436E-2</v>
      </c>
      <c r="V137" s="123">
        <f>'Ufs mensal'!V137/'Ufs mensal'!$AC137</f>
        <v>5.8520524357859403E-3</v>
      </c>
      <c r="W137" s="123">
        <f>'Ufs mensal'!W137/'Ufs mensal'!$AC137</f>
        <v>1.4542873846386532E-3</v>
      </c>
      <c r="X137" s="123">
        <f>'Ufs mensal'!X137/'Ufs mensal'!$AC137</f>
        <v>5.6138401621821293E-2</v>
      </c>
      <c r="Y137" s="123">
        <f>'Ufs mensal'!Y137/'Ufs mensal'!$AC137</f>
        <v>5.0769172597735383E-2</v>
      </c>
      <c r="Z137" s="123">
        <f>'Ufs mensal'!Z137/'Ufs mensal'!$AC137</f>
        <v>7.7862546573553492E-3</v>
      </c>
      <c r="AA137" s="123">
        <f>'Ufs mensal'!AA137/'Ufs mensal'!$AC137</f>
        <v>0.29702947258813711</v>
      </c>
      <c r="AB137" s="126">
        <f>'Ufs mensal'!AB137/'Ufs mensal'!$AC137</f>
        <v>6.5879218524130994E-3</v>
      </c>
      <c r="AC137" s="123">
        <f>'Ufs mensal'!AC137/'Ufs mensal'!$AC137</f>
        <v>1</v>
      </c>
      <c r="AD137" s="118"/>
      <c r="AE137" s="118"/>
      <c r="AF137" s="118"/>
    </row>
    <row r="138" spans="1:32" x14ac:dyDescent="0.3">
      <c r="A138" s="134">
        <f>'Ufs mensal'!A138</f>
        <v>44266</v>
      </c>
      <c r="B138" s="125">
        <f>'Ufs mensal'!B138/'Ufs mensal'!$AC138</f>
        <v>1.7087747431151446E-3</v>
      </c>
      <c r="C138" s="123">
        <f>'Ufs mensal'!C138/'Ufs mensal'!$AC138</f>
        <v>1.0846881272852374E-2</v>
      </c>
      <c r="D138" s="123">
        <f>'Ufs mensal'!D138/'Ufs mensal'!$AC138</f>
        <v>1.2041033339588416E-2</v>
      </c>
      <c r="E138" s="123">
        <f>'Ufs mensal'!E138/'Ufs mensal'!$AC138</f>
        <v>1.9106433067776661E-3</v>
      </c>
      <c r="F138" s="123">
        <f>'Ufs mensal'!F138/'Ufs mensal'!$AC138</f>
        <v>4.7618235270702899E-2</v>
      </c>
      <c r="G138" s="123">
        <f>'Ufs mensal'!G138/'Ufs mensal'!$AC138</f>
        <v>2.4195795447437406E-2</v>
      </c>
      <c r="H138" s="123">
        <f>'Ufs mensal'!H138/'Ufs mensal'!$AC138</f>
        <v>1.9481738003036559E-2</v>
      </c>
      <c r="I138" s="123">
        <f>'Ufs mensal'!I138/'Ufs mensal'!$AC138</f>
        <v>2.2859482420375644E-2</v>
      </c>
      <c r="J138" s="123">
        <f>'Ufs mensal'!J138/'Ufs mensal'!$AC138</f>
        <v>3.7442353730587921E-2</v>
      </c>
      <c r="K138" s="123">
        <f>'Ufs mensal'!K138/'Ufs mensal'!$AC138</f>
        <v>1.2123486696577333E-2</v>
      </c>
      <c r="L138" s="123">
        <f>'Ufs mensal'!L138/'Ufs mensal'!$AC138</f>
        <v>0.10957482499985784</v>
      </c>
      <c r="M138" s="123">
        <f>'Ufs mensal'!M138/'Ufs mensal'!$AC138</f>
        <v>1.306174903472708E-2</v>
      </c>
      <c r="N138" s="123">
        <f>'Ufs mensal'!N138/'Ufs mensal'!$AC138</f>
        <v>2.0337546984197388E-2</v>
      </c>
      <c r="O138" s="123">
        <f>'Ufs mensal'!O138/'Ufs mensal'!$AC138</f>
        <v>2.644193862058377E-2</v>
      </c>
      <c r="P138" s="123">
        <f>'Ufs mensal'!P138/'Ufs mensal'!$AC138</f>
        <v>1.2589774646445692E-2</v>
      </c>
      <c r="Q138" s="123">
        <f>'Ufs mensal'!Q138/'Ufs mensal'!$AC138</f>
        <v>3.1326589217375481E-2</v>
      </c>
      <c r="R138" s="123">
        <f>'Ufs mensal'!R138/'Ufs mensal'!$AC138</f>
        <v>7.6795350767953508E-3</v>
      </c>
      <c r="S138" s="123">
        <f>'Ufs mensal'!S138/'Ufs mensal'!$AC138</f>
        <v>6.7677146772661873E-2</v>
      </c>
      <c r="T138" s="123">
        <f>'Ufs mensal'!T138/'Ufs mensal'!$AC138</f>
        <v>0.10005572709644768</v>
      </c>
      <c r="U138" s="123">
        <f>'Ufs mensal'!U138/'Ufs mensal'!$AC138</f>
        <v>1.0969139698732493E-2</v>
      </c>
      <c r="V138" s="123">
        <f>'Ufs mensal'!V138/'Ufs mensal'!$AC138</f>
        <v>6.3915567762443349E-3</v>
      </c>
      <c r="W138" s="123">
        <f>'Ufs mensal'!W138/'Ufs mensal'!$AC138</f>
        <v>1.740050154386803E-3</v>
      </c>
      <c r="X138" s="123">
        <f>'Ufs mensal'!X138/'Ufs mensal'!$AC138</f>
        <v>5.9613777102987084E-2</v>
      </c>
      <c r="Y138" s="123">
        <f>'Ufs mensal'!Y138/'Ufs mensal'!$AC138</f>
        <v>5.405244033504495E-2</v>
      </c>
      <c r="Z138" s="123">
        <f>'Ufs mensal'!Z138/'Ufs mensal'!$AC138</f>
        <v>7.7534587761647249E-3</v>
      </c>
      <c r="AA138" s="123">
        <f>'Ufs mensal'!AA138/'Ufs mensal'!$AC138</f>
        <v>0.2746180134996048</v>
      </c>
      <c r="AB138" s="126">
        <f>'Ufs mensal'!AB138/'Ufs mensal'!$AC138</f>
        <v>5.8883069766912889E-3</v>
      </c>
      <c r="AC138" s="123">
        <f>'Ufs mensal'!AC138/'Ufs mensal'!$AC138</f>
        <v>1</v>
      </c>
      <c r="AD138" s="118"/>
      <c r="AE138" s="118"/>
      <c r="AF138" s="118"/>
    </row>
    <row r="139" spans="1:32" x14ac:dyDescent="0.3">
      <c r="A139" s="134">
        <f>'Ufs mensal'!A139</f>
        <v>44297</v>
      </c>
      <c r="B139" s="125">
        <f>'Ufs mensal'!B139/'Ufs mensal'!$AC139</f>
        <v>1.7556102166410377E-3</v>
      </c>
      <c r="C139" s="123">
        <f>'Ufs mensal'!C139/'Ufs mensal'!$AC139</f>
        <v>1.1222012068241452E-2</v>
      </c>
      <c r="D139" s="123">
        <f>'Ufs mensal'!D139/'Ufs mensal'!$AC139</f>
        <v>1.2042980874584384E-2</v>
      </c>
      <c r="E139" s="123">
        <f>'Ufs mensal'!E139/'Ufs mensal'!$AC139</f>
        <v>1.9640099905588585E-3</v>
      </c>
      <c r="F139" s="123">
        <f>'Ufs mensal'!F139/'Ufs mensal'!$AC139</f>
        <v>4.827928095762854E-2</v>
      </c>
      <c r="G139" s="123">
        <f>'Ufs mensal'!G139/'Ufs mensal'!$AC139</f>
        <v>2.5314257386351079E-2</v>
      </c>
      <c r="H139" s="123">
        <f>'Ufs mensal'!H139/'Ufs mensal'!$AC139</f>
        <v>1.8898070407547859E-2</v>
      </c>
      <c r="I139" s="123">
        <f>'Ufs mensal'!I139/'Ufs mensal'!$AC139</f>
        <v>2.0887340976763424E-2</v>
      </c>
      <c r="J139" s="123">
        <f>'Ufs mensal'!J139/'Ufs mensal'!$AC139</f>
        <v>3.8272934237241041E-2</v>
      </c>
      <c r="K139" s="123">
        <f>'Ufs mensal'!K139/'Ufs mensal'!$AC139</f>
        <v>1.2068241453241091E-2</v>
      </c>
      <c r="L139" s="123">
        <f>'Ufs mensal'!L139/'Ufs mensal'!$AC139</f>
        <v>0.10412726279527248</v>
      </c>
      <c r="M139" s="123">
        <f>'Ufs mensal'!M139/'Ufs mensal'!$AC139</f>
        <v>1.2434519843763321E-2</v>
      </c>
      <c r="N139" s="123">
        <f>'Ufs mensal'!N139/'Ufs mensal'!$AC139</f>
        <v>1.8522319300029365E-2</v>
      </c>
      <c r="O139" s="123">
        <f>'Ufs mensal'!O139/'Ufs mensal'!$AC139</f>
        <v>2.4133325334150094E-2</v>
      </c>
      <c r="P139" s="123">
        <f>'Ufs mensal'!P139/'Ufs mensal'!$AC139</f>
        <v>1.2826058812942258E-2</v>
      </c>
      <c r="Q139" s="123">
        <f>'Ufs mensal'!Q139/'Ufs mensal'!$AC139</f>
        <v>2.9210701644147914E-2</v>
      </c>
      <c r="R139" s="123">
        <f>'Ufs mensal'!R139/'Ufs mensal'!$AC139</f>
        <v>8.3517788183732813E-3</v>
      </c>
      <c r="S139" s="123">
        <f>'Ufs mensal'!S139/'Ufs mensal'!$AC139</f>
        <v>7.1140104641947088E-2</v>
      </c>
      <c r="T139" s="123">
        <f>'Ufs mensal'!T139/'Ufs mensal'!$AC139</f>
        <v>9.5917574731843175E-2</v>
      </c>
      <c r="U139" s="123">
        <f>'Ufs mensal'!U139/'Ufs mensal'!$AC139</f>
        <v>1.0584182457159638E-2</v>
      </c>
      <c r="V139" s="123">
        <f>'Ufs mensal'!V139/'Ufs mensal'!$AC139</f>
        <v>6.384611255482335E-3</v>
      </c>
      <c r="W139" s="123">
        <f>'Ufs mensal'!W139/'Ufs mensal'!$AC139</f>
        <v>1.7366647826485085E-3</v>
      </c>
      <c r="X139" s="123">
        <f>'Ufs mensal'!X139/'Ufs mensal'!$AC139</f>
        <v>6.1578975620384023E-2</v>
      </c>
      <c r="Y139" s="123">
        <f>'Ufs mensal'!Y139/'Ufs mensal'!$AC139</f>
        <v>5.3410335997271859E-2</v>
      </c>
      <c r="Z139" s="123">
        <f>'Ufs mensal'!Z139/'Ufs mensal'!$AC139</f>
        <v>7.5844887416758495E-3</v>
      </c>
      <c r="AA139" s="123">
        <f>'Ufs mensal'!AA139/'Ufs mensal'!$AC139</f>
        <v>0.28506563014092245</v>
      </c>
      <c r="AB139" s="126">
        <f>'Ufs mensal'!AB139/'Ufs mensal'!$AC139</f>
        <v>6.2867265131876012E-3</v>
      </c>
      <c r="AC139" s="123">
        <f>'Ufs mensal'!AC139/'Ufs mensal'!$AC139</f>
        <v>1</v>
      </c>
      <c r="AD139" s="118"/>
      <c r="AE139" s="118"/>
      <c r="AF139" s="118"/>
    </row>
    <row r="140" spans="1:32" x14ac:dyDescent="0.3">
      <c r="A140" s="134">
        <f>'Ufs mensal'!A140</f>
        <v>44327</v>
      </c>
      <c r="B140" s="125">
        <f>'Ufs mensal'!B140/'Ufs mensal'!$AC140</f>
        <v>2.2827535159141376E-3</v>
      </c>
      <c r="C140" s="123">
        <f>'Ufs mensal'!C140/'Ufs mensal'!$AC140</f>
        <v>1.0889711324944486E-2</v>
      </c>
      <c r="D140" s="123">
        <f>'Ufs mensal'!D140/'Ufs mensal'!$AC140</f>
        <v>1.1946706143597335E-2</v>
      </c>
      <c r="E140" s="123">
        <f>'Ufs mensal'!E140/'Ufs mensal'!$AC140</f>
        <v>2.1939304219096966E-3</v>
      </c>
      <c r="F140" s="123">
        <f>'Ufs mensal'!F140/'Ufs mensal'!$AC140</f>
        <v>4.9110288675055513E-2</v>
      </c>
      <c r="G140" s="123">
        <f>'Ufs mensal'!G140/'Ufs mensal'!$AC140</f>
        <v>2.6587712805329386E-2</v>
      </c>
      <c r="H140" s="123">
        <f>'Ufs mensal'!H140/'Ufs mensal'!$AC140</f>
        <v>1.9715766099185787E-2</v>
      </c>
      <c r="I140" s="123">
        <f>'Ufs mensal'!I140/'Ufs mensal'!$AC140</f>
        <v>2.3135455218356773E-2</v>
      </c>
      <c r="J140" s="123">
        <f>'Ufs mensal'!J140/'Ufs mensal'!$AC140</f>
        <v>3.9336787564766842E-2</v>
      </c>
      <c r="K140" s="123">
        <f>'Ufs mensal'!K140/'Ufs mensal'!$AC140</f>
        <v>1.3607698001480385E-2</v>
      </c>
      <c r="L140" s="123">
        <f>'Ufs mensal'!L140/'Ufs mensal'!$AC140</f>
        <v>0.10630940044411546</v>
      </c>
      <c r="M140" s="123">
        <f>'Ufs mensal'!M140/'Ufs mensal'!$AC140</f>
        <v>1.2393782383419689E-2</v>
      </c>
      <c r="N140" s="123">
        <f>'Ufs mensal'!N140/'Ufs mensal'!$AC140</f>
        <v>1.9218356772760917E-2</v>
      </c>
      <c r="O140" s="123">
        <f>'Ufs mensal'!O140/'Ufs mensal'!$AC140</f>
        <v>2.3523316062176166E-2</v>
      </c>
      <c r="P140" s="123">
        <f>'Ufs mensal'!P140/'Ufs mensal'!$AC140</f>
        <v>1.2781643227239082E-2</v>
      </c>
      <c r="Q140" s="123">
        <f>'Ufs mensal'!Q140/'Ufs mensal'!$AC140</f>
        <v>2.8177646188008883E-2</v>
      </c>
      <c r="R140" s="123">
        <f>'Ufs mensal'!R140/'Ufs mensal'!$AC140</f>
        <v>8.3819393042190975E-3</v>
      </c>
      <c r="S140" s="123">
        <f>'Ufs mensal'!S140/'Ufs mensal'!$AC140</f>
        <v>6.7508512213175428E-2</v>
      </c>
      <c r="T140" s="123">
        <f>'Ufs mensal'!T140/'Ufs mensal'!$AC140</f>
        <v>9.489267209474464E-2</v>
      </c>
      <c r="U140" s="123">
        <f>'Ufs mensal'!U140/'Ufs mensal'!$AC140</f>
        <v>1.13219837157661E-2</v>
      </c>
      <c r="V140" s="123">
        <f>'Ufs mensal'!V140/'Ufs mensal'!$AC140</f>
        <v>6.8660251665433013E-3</v>
      </c>
      <c r="W140" s="123">
        <f>'Ufs mensal'!W140/'Ufs mensal'!$AC140</f>
        <v>1.7823834196891192E-3</v>
      </c>
      <c r="X140" s="123">
        <f>'Ufs mensal'!X140/'Ufs mensal'!$AC140</f>
        <v>5.7986676535899333E-2</v>
      </c>
      <c r="Y140" s="123">
        <f>'Ufs mensal'!Y140/'Ufs mensal'!$AC140</f>
        <v>5.0374537379718726E-2</v>
      </c>
      <c r="Z140" s="123">
        <f>'Ufs mensal'!Z140/'Ufs mensal'!$AC140</f>
        <v>7.1295336787564768E-3</v>
      </c>
      <c r="AA140" s="123">
        <f>'Ufs mensal'!AA140/'Ufs mensal'!$AC140</f>
        <v>0.28587712805329385</v>
      </c>
      <c r="AB140" s="126">
        <f>'Ufs mensal'!AB140/'Ufs mensal'!$AC140</f>
        <v>6.6676535899333825E-3</v>
      </c>
      <c r="AC140" s="123">
        <f>'Ufs mensal'!AC140/'Ufs mensal'!$AC140</f>
        <v>1</v>
      </c>
      <c r="AD140" s="118"/>
      <c r="AE140" s="118"/>
      <c r="AF140" s="118"/>
    </row>
    <row r="141" spans="1:32" x14ac:dyDescent="0.3">
      <c r="A141" s="134">
        <f>'Ufs mensal'!A141</f>
        <v>44358</v>
      </c>
      <c r="B141" s="125">
        <f>'Ufs mensal'!B141/'Ufs mensal'!$AC141</f>
        <v>2.2012093804066671E-3</v>
      </c>
      <c r="C141" s="123">
        <f>'Ufs mensal'!C141/'Ufs mensal'!$AC141</f>
        <v>1.0035344970336492E-2</v>
      </c>
      <c r="D141" s="123">
        <f>'Ufs mensal'!D141/'Ufs mensal'!$AC141</f>
        <v>1.1400037686074995E-2</v>
      </c>
      <c r="E141" s="123">
        <f>'Ufs mensal'!E141/'Ufs mensal'!$AC141</f>
        <v>2.2954245678948903E-3</v>
      </c>
      <c r="F141" s="123">
        <f>'Ufs mensal'!F141/'Ufs mensal'!$AC141</f>
        <v>4.6593692721448518E-2</v>
      </c>
      <c r="G141" s="123">
        <f>'Ufs mensal'!G141/'Ufs mensal'!$AC141</f>
        <v>2.8213166144200628E-2</v>
      </c>
      <c r="H141" s="123">
        <f>'Ufs mensal'!H141/'Ufs mensal'!$AC141</f>
        <v>1.8845892503326082E-2</v>
      </c>
      <c r="I141" s="123">
        <f>'Ufs mensal'!I141/'Ufs mensal'!$AC141</f>
        <v>2.3274006315272568E-2</v>
      </c>
      <c r="J141" s="123">
        <f>'Ufs mensal'!J141/'Ufs mensal'!$AC141</f>
        <v>3.7400574427143111E-2</v>
      </c>
      <c r="K141" s="123">
        <f>'Ufs mensal'!K141/'Ufs mensal'!$AC141</f>
        <v>1.2953160776789947E-2</v>
      </c>
      <c r="L141" s="123">
        <f>'Ufs mensal'!L141/'Ufs mensal'!$AC141</f>
        <v>0.10817045525920596</v>
      </c>
      <c r="M141" s="123">
        <f>'Ufs mensal'!M141/'Ufs mensal'!$AC141</f>
        <v>1.2359319595045994E-2</v>
      </c>
      <c r="N141" s="123">
        <f>'Ufs mensal'!N141/'Ufs mensal'!$AC141</f>
        <v>2.0013589827043755E-2</v>
      </c>
      <c r="O141" s="123">
        <f>'Ufs mensal'!O141/'Ufs mensal'!$AC141</f>
        <v>2.2186249150635811E-2</v>
      </c>
      <c r="P141" s="123">
        <f>'Ufs mensal'!P141/'Ufs mensal'!$AC141</f>
        <v>1.2208004293928544E-2</v>
      </c>
      <c r="Q141" s="123">
        <f>'Ufs mensal'!Q141/'Ufs mensal'!$AC141</f>
        <v>2.8507231729391142E-2</v>
      </c>
      <c r="R141" s="123">
        <f>'Ufs mensal'!R141/'Ufs mensal'!$AC141</f>
        <v>8.7277523682272127E-3</v>
      </c>
      <c r="S141" s="123">
        <f>'Ufs mensal'!S141/'Ufs mensal'!$AC141</f>
        <v>6.6204726747406226E-2</v>
      </c>
      <c r="T141" s="123">
        <f>'Ufs mensal'!T141/'Ufs mensal'!$AC141</f>
        <v>9.4731943516567593E-2</v>
      </c>
      <c r="U141" s="123">
        <f>'Ufs mensal'!U141/'Ufs mensal'!$AC141</f>
        <v>1.1354357595171614E-2</v>
      </c>
      <c r="V141" s="123">
        <f>'Ufs mensal'!V141/'Ufs mensal'!$AC141</f>
        <v>6.6750032832565333E-3</v>
      </c>
      <c r="W141" s="123">
        <f>'Ufs mensal'!W141/'Ufs mensal'!$AC141</f>
        <v>1.6844533520621707E-3</v>
      </c>
      <c r="X141" s="123">
        <f>'Ufs mensal'!X141/'Ufs mensal'!$AC141</f>
        <v>5.9818079037977284E-2</v>
      </c>
      <c r="Y141" s="123">
        <f>'Ufs mensal'!Y141/'Ufs mensal'!$AC141</f>
        <v>5.0505050505050504E-2</v>
      </c>
      <c r="Z141" s="123">
        <f>'Ufs mensal'!Z141/'Ufs mensal'!$AC141</f>
        <v>7.0804140900240387E-3</v>
      </c>
      <c r="AA141" s="123">
        <f>'Ufs mensal'!AA141/'Ufs mensal'!$AC141</f>
        <v>0.29031696273075586</v>
      </c>
      <c r="AB141" s="126">
        <f>'Ufs mensal'!AB141/'Ufs mensal'!$AC141</f>
        <v>6.2438974253558764E-3</v>
      </c>
      <c r="AC141" s="123">
        <f>'Ufs mensal'!AC141/'Ufs mensal'!$AC141</f>
        <v>1</v>
      </c>
      <c r="AD141" s="118"/>
      <c r="AE141" s="118"/>
      <c r="AF141" s="118"/>
    </row>
    <row r="142" spans="1:32" x14ac:dyDescent="0.3">
      <c r="A142" s="134">
        <f>'Ufs mensal'!A142</f>
        <v>44388</v>
      </c>
      <c r="B142" s="125">
        <f>'Ufs mensal'!B142/'Ufs mensal'!$AC142</f>
        <v>2.3264841930298423E-3</v>
      </c>
      <c r="C142" s="123">
        <f>'Ufs mensal'!C142/'Ufs mensal'!$AC142</f>
        <v>1.2430697562522554E-2</v>
      </c>
      <c r="D142" s="123">
        <f>'Ufs mensal'!D142/'Ufs mensal'!$AC142</f>
        <v>1.1618751845331175E-2</v>
      </c>
      <c r="E142" s="123">
        <f>'Ufs mensal'!E142/'Ufs mensal'!$AC142</f>
        <v>2.3729592004111673E-3</v>
      </c>
      <c r="F142" s="123">
        <f>'Ufs mensal'!F142/'Ufs mensal'!$AC142</f>
        <v>5.1089702231893887E-2</v>
      </c>
      <c r="G142" s="123">
        <f>'Ufs mensal'!G142/'Ufs mensal'!$AC142</f>
        <v>2.9068750205036797E-2</v>
      </c>
      <c r="H142" s="123">
        <f>'Ufs mensal'!H142/'Ufs mensal'!$AC142</f>
        <v>1.8423239690749833E-2</v>
      </c>
      <c r="I142" s="123">
        <f>'Ufs mensal'!I142/'Ufs mensal'!$AC142</f>
        <v>2.3653044933130665E-2</v>
      </c>
      <c r="J142" s="123">
        <f>'Ufs mensal'!J142/'Ufs mensal'!$AC142</f>
        <v>3.6605902872702219E-2</v>
      </c>
      <c r="K142" s="123">
        <f>'Ufs mensal'!K142/'Ufs mensal'!$AC142</f>
        <v>1.3228974159895896E-2</v>
      </c>
      <c r="L142" s="123">
        <f>'Ufs mensal'!L142/'Ufs mensal'!$AC142</f>
        <v>0.1081172701127429</v>
      </c>
      <c r="M142" s="123">
        <f>'Ufs mensal'!M142/'Ufs mensal'!$AC142</f>
        <v>1.2922785875971874E-2</v>
      </c>
      <c r="N142" s="123">
        <f>'Ufs mensal'!N142/'Ufs mensal'!$AC142</f>
        <v>1.9809288440298754E-2</v>
      </c>
      <c r="O142" s="123">
        <f>'Ufs mensal'!O142/'Ufs mensal'!$AC142</f>
        <v>2.1351165155773288E-2</v>
      </c>
      <c r="P142" s="123">
        <f>'Ufs mensal'!P142/'Ufs mensal'!$AC142</f>
        <v>1.3980775749887913E-2</v>
      </c>
      <c r="Q142" s="123">
        <f>'Ufs mensal'!Q142/'Ufs mensal'!$AC142</f>
        <v>2.8735223681476702E-2</v>
      </c>
      <c r="R142" s="123">
        <f>'Ufs mensal'!R142/'Ufs mensal'!$AC142</f>
        <v>8.4803219351099537E-3</v>
      </c>
      <c r="S142" s="123">
        <f>'Ufs mensal'!S142/'Ufs mensal'!$AC142</f>
        <v>6.7167320961868629E-2</v>
      </c>
      <c r="T142" s="123">
        <f>'Ufs mensal'!T142/'Ufs mensal'!$AC142</f>
        <v>9.5604557831312123E-2</v>
      </c>
      <c r="U142" s="123">
        <f>'Ufs mensal'!U142/'Ufs mensal'!$AC142</f>
        <v>1.2012422496090632E-2</v>
      </c>
      <c r="V142" s="123">
        <f>'Ufs mensal'!V142/'Ufs mensal'!$AC142</f>
        <v>6.6595951753474691E-3</v>
      </c>
      <c r="W142" s="123">
        <f>'Ufs mensal'!W142/'Ufs mensal'!$AC142</f>
        <v>1.8398635275077367E-3</v>
      </c>
      <c r="X142" s="123">
        <f>'Ufs mensal'!X142/'Ufs mensal'!$AC142</f>
        <v>5.8686999026758668E-2</v>
      </c>
      <c r="Y142" s="123">
        <f>'Ufs mensal'!Y142/'Ufs mensal'!$AC142</f>
        <v>4.9679049066672497E-2</v>
      </c>
      <c r="Z142" s="123">
        <f>'Ufs mensal'!Z142/'Ufs mensal'!$AC142</f>
        <v>8.3053572014390852E-3</v>
      </c>
      <c r="AA142" s="123">
        <f>'Ufs mensal'!AA142/'Ufs mensal'!$AC142</f>
        <v>0.27976314149179304</v>
      </c>
      <c r="AB142" s="126">
        <f>'Ufs mensal'!AB142/'Ufs mensal'!$AC142</f>
        <v>6.0663553752446772E-3</v>
      </c>
      <c r="AC142" s="123">
        <f>'Ufs mensal'!AC142/'Ufs mensal'!$AC142</f>
        <v>1</v>
      </c>
      <c r="AD142" s="118"/>
      <c r="AE142" s="118"/>
      <c r="AF142" s="118"/>
    </row>
    <row r="143" spans="1:32" x14ac:dyDescent="0.3">
      <c r="A143" s="134">
        <f>'Ufs mensal'!A143</f>
        <v>44419</v>
      </c>
      <c r="B143" s="125">
        <f>'Ufs mensal'!B143/'Ufs mensal'!$AC143</f>
        <v>2.036043184998016E-3</v>
      </c>
      <c r="C143" s="123">
        <f>'Ufs mensal'!C143/'Ufs mensal'!$AC143</f>
        <v>1.0720550462547246E-2</v>
      </c>
      <c r="D143" s="123">
        <f>'Ufs mensal'!D143/'Ufs mensal'!$AC143</f>
        <v>1.0772756698060016E-2</v>
      </c>
      <c r="E143" s="123">
        <f>'Ufs mensal'!E143/'Ufs mensal'!$AC143</f>
        <v>2.2526990623760101E-3</v>
      </c>
      <c r="F143" s="123">
        <f>'Ufs mensal'!F143/'Ufs mensal'!$AC143</f>
        <v>5.1206486102700108E-2</v>
      </c>
      <c r="G143" s="123">
        <f>'Ufs mensal'!G143/'Ufs mensal'!$AC143</f>
        <v>2.8575083007914465E-2</v>
      </c>
      <c r="H143" s="123">
        <f>'Ufs mensal'!H143/'Ufs mensal'!$AC143</f>
        <v>1.8509720801052478E-2</v>
      </c>
      <c r="I143" s="123">
        <f>'Ufs mensal'!I143/'Ufs mensal'!$AC143</f>
        <v>2.3101259214400569E-2</v>
      </c>
      <c r="J143" s="123">
        <f>'Ufs mensal'!J143/'Ufs mensal'!$AC143</f>
        <v>3.6280723369599262E-2</v>
      </c>
      <c r="K143" s="123">
        <f>'Ufs mensal'!K143/'Ufs mensal'!$AC143</f>
        <v>1.2918432977634849E-2</v>
      </c>
      <c r="L143" s="123">
        <f>'Ufs mensal'!L143/'Ufs mensal'!$AC143</f>
        <v>0.10618748303297346</v>
      </c>
      <c r="M143" s="123">
        <f>'Ufs mensal'!M143/'Ufs mensal'!$AC143</f>
        <v>1.2837513312590056E-2</v>
      </c>
      <c r="N143" s="123">
        <f>'Ufs mensal'!N143/'Ufs mensal'!$AC143</f>
        <v>1.8781193225718879E-2</v>
      </c>
      <c r="O143" s="123">
        <f>'Ufs mensal'!O143/'Ufs mensal'!$AC143</f>
        <v>2.1140915070896067E-2</v>
      </c>
      <c r="P143" s="123">
        <f>'Ufs mensal'!P143/'Ufs mensal'!$AC143</f>
        <v>1.4179213565268236E-2</v>
      </c>
      <c r="Q143" s="123">
        <f>'Ufs mensal'!Q143/'Ufs mensal'!$AC143</f>
        <v>3.1971098628020132E-2</v>
      </c>
      <c r="R143" s="123">
        <f>'Ufs mensal'!R143/'Ufs mensal'!$AC143</f>
        <v>8.3060120700816503E-3</v>
      </c>
      <c r="S143" s="123">
        <f>'Ufs mensal'!S143/'Ufs mensal'!$AC143</f>
        <v>6.6427214066448095E-2</v>
      </c>
      <c r="T143" s="123">
        <f>'Ufs mensal'!T143/'Ufs mensal'!$AC143</f>
        <v>9.3036732307306788E-2</v>
      </c>
      <c r="U143" s="123">
        <f>'Ufs mensal'!U143/'Ufs mensal'!$AC143</f>
        <v>1.1955227932424249E-2</v>
      </c>
      <c r="V143" s="123">
        <f>'Ufs mensal'!V143/'Ufs mensal'!$AC143</f>
        <v>6.6380228454486602E-3</v>
      </c>
      <c r="W143" s="123">
        <f>'Ufs mensal'!W143/'Ufs mensal'!$AC143</f>
        <v>1.9603441435045001E-3</v>
      </c>
      <c r="X143" s="123">
        <f>'Ufs mensal'!X143/'Ufs mensal'!$AC143</f>
        <v>6.0922066531626538E-2</v>
      </c>
      <c r="Y143" s="123">
        <f>'Ufs mensal'!Y143/'Ufs mensal'!$AC143</f>
        <v>5.0741850606636454E-2</v>
      </c>
      <c r="Z143" s="123">
        <f>'Ufs mensal'!Z143/'Ufs mensal'!$AC143</f>
        <v>7.6664856850502221E-3</v>
      </c>
      <c r="AA143" s="123">
        <f>'Ufs mensal'!AA143/'Ufs mensal'!$AC143</f>
        <v>0.28453181447992149</v>
      </c>
      <c r="AB143" s="126">
        <f>'Ufs mensal'!AB143/'Ufs mensal'!$AC143</f>
        <v>6.3430576148015118E-3</v>
      </c>
      <c r="AC143" s="123">
        <f>'Ufs mensal'!AC143/'Ufs mensal'!$AC143</f>
        <v>1</v>
      </c>
      <c r="AD143" s="118"/>
      <c r="AE143" s="118"/>
      <c r="AF143" s="118"/>
    </row>
    <row r="144" spans="1:32" x14ac:dyDescent="0.3">
      <c r="A144" s="134">
        <f>'Ufs mensal'!A144</f>
        <v>44450</v>
      </c>
      <c r="B144" s="125">
        <f>'Ufs mensal'!B144/'Ufs mensal'!$AC144</f>
        <v>2.4287054999685169E-3</v>
      </c>
      <c r="C144" s="123">
        <f>'Ufs mensal'!C144/'Ufs mensal'!$AC144</f>
        <v>1.0731280227638669E-2</v>
      </c>
      <c r="D144" s="123">
        <f>'Ufs mensal'!D144/'Ufs mensal'!$AC144</f>
        <v>1.0815235479489432E-2</v>
      </c>
      <c r="E144" s="123">
        <f>'Ufs mensal'!E144/'Ufs mensal'!$AC144</f>
        <v>2.4167118925612647E-3</v>
      </c>
      <c r="F144" s="123">
        <f>'Ufs mensal'!F144/'Ufs mensal'!$AC144</f>
        <v>5.2178189025249545E-2</v>
      </c>
      <c r="G144" s="123">
        <f>'Ufs mensal'!G144/'Ufs mensal'!$AC144</f>
        <v>2.8715694534812944E-2</v>
      </c>
      <c r="H144" s="123">
        <f>'Ufs mensal'!H144/'Ufs mensal'!$AC144</f>
        <v>1.8335227323836394E-2</v>
      </c>
      <c r="I144" s="123">
        <f>'Ufs mensal'!I144/'Ufs mensal'!$AC144</f>
        <v>2.2583962747855395E-2</v>
      </c>
      <c r="J144" s="123">
        <f>'Ufs mensal'!J144/'Ufs mensal'!$AC144</f>
        <v>3.6352624051380615E-2</v>
      </c>
      <c r="K144" s="123">
        <f>'Ufs mensal'!K144/'Ufs mensal'!$AC144</f>
        <v>1.2296445994285046E-2</v>
      </c>
      <c r="L144" s="123">
        <f>'Ufs mensal'!L144/'Ufs mensal'!$AC144</f>
        <v>0.10607746071343974</v>
      </c>
      <c r="M144" s="123">
        <f>'Ufs mensal'!M144/'Ufs mensal'!$AC144</f>
        <v>1.294410079427665E-2</v>
      </c>
      <c r="N144" s="123">
        <f>'Ufs mensal'!N144/'Ufs mensal'!$AC144</f>
        <v>1.9153791029381341E-2</v>
      </c>
      <c r="O144" s="123">
        <f>'Ufs mensal'!O144/'Ufs mensal'!$AC144</f>
        <v>2.1903325527493845E-2</v>
      </c>
      <c r="P144" s="123">
        <f>'Ufs mensal'!P144/'Ufs mensal'!$AC144</f>
        <v>1.4623205831291921E-2</v>
      </c>
      <c r="Q144" s="123">
        <f>'Ufs mensal'!Q144/'Ufs mensal'!$AC144</f>
        <v>3.0469759618123541E-2</v>
      </c>
      <c r="R144" s="123">
        <f>'Ufs mensal'!R144/'Ufs mensal'!$AC144</f>
        <v>8.5364500721115642E-3</v>
      </c>
      <c r="S144" s="123">
        <f>'Ufs mensal'!S144/'Ufs mensal'!$AC144</f>
        <v>6.6474569054693844E-2</v>
      </c>
      <c r="T144" s="123">
        <f>'Ufs mensal'!T144/'Ufs mensal'!$AC144</f>
        <v>9.1811064702513559E-2</v>
      </c>
      <c r="U144" s="123">
        <f>'Ufs mensal'!U144/'Ufs mensal'!$AC144</f>
        <v>1.1624803979478938E-2</v>
      </c>
      <c r="V144" s="123">
        <f>'Ufs mensal'!V144/'Ufs mensal'!$AC144</f>
        <v>6.7673929795419039E-3</v>
      </c>
      <c r="W144" s="123">
        <f>'Ufs mensal'!W144/'Ufs mensal'!$AC144</f>
        <v>1.8650059518276758E-3</v>
      </c>
      <c r="X144" s="123">
        <f>'Ufs mensal'!X144/'Ufs mensal'!$AC144</f>
        <v>6.0915532021432579E-2</v>
      </c>
      <c r="Y144" s="123">
        <f>'Ufs mensal'!Y144/'Ufs mensal'!$AC144</f>
        <v>5.2475030808579029E-2</v>
      </c>
      <c r="Z144" s="123">
        <f>'Ufs mensal'!Z144/'Ufs mensal'!$AC144</f>
        <v>7.5169934424951504E-3</v>
      </c>
      <c r="AA144" s="123">
        <f>'Ufs mensal'!AA144/'Ufs mensal'!$AC144</f>
        <v>0.28383771449817247</v>
      </c>
      <c r="AB144" s="126">
        <f>'Ufs mensal'!AB144/'Ufs mensal'!$AC144</f>
        <v>6.1497221980684295E-3</v>
      </c>
      <c r="AC144" s="123">
        <f>'Ufs mensal'!AC144/'Ufs mensal'!$AC144</f>
        <v>1</v>
      </c>
      <c r="AD144" s="118"/>
      <c r="AE144" s="118"/>
      <c r="AF144" s="118"/>
    </row>
    <row r="145" spans="1:32" x14ac:dyDescent="0.3">
      <c r="A145" s="134">
        <f>'Ufs mensal'!A145</f>
        <v>44480</v>
      </c>
      <c r="B145" s="125">
        <f>'Ufs mensal'!B145/'Ufs mensal'!$AC145</f>
        <v>2.1981260668279446E-3</v>
      </c>
      <c r="C145" s="123">
        <f>'Ufs mensal'!C145/'Ufs mensal'!$AC145</f>
        <v>1.0757309690174745E-2</v>
      </c>
      <c r="D145" s="123">
        <f>'Ufs mensal'!D145/'Ufs mensal'!$AC145</f>
        <v>1.0573109181781342E-2</v>
      </c>
      <c r="E145" s="123">
        <f>'Ufs mensal'!E145/'Ufs mensal'!$AC145</f>
        <v>2.234966168506625E-3</v>
      </c>
      <c r="F145" s="123">
        <f>'Ufs mensal'!F145/'Ufs mensal'!$AC145</f>
        <v>5.0762590104748692E-2</v>
      </c>
      <c r="G145" s="123">
        <f>'Ufs mensal'!G145/'Ufs mensal'!$AC145</f>
        <v>2.7584026131912125E-2</v>
      </c>
      <c r="H145" s="123">
        <f>'Ufs mensal'!H145/'Ufs mensal'!$AC145</f>
        <v>1.7913499441258456E-2</v>
      </c>
      <c r="I145" s="123">
        <f>'Ufs mensal'!I145/'Ufs mensal'!$AC145</f>
        <v>2.2193091252931858E-2</v>
      </c>
      <c r="J145" s="123">
        <f>'Ufs mensal'!J145/'Ufs mensal'!$AC145</f>
        <v>3.4826176120246091E-2</v>
      </c>
      <c r="K145" s="123">
        <f>'Ufs mensal'!K145/'Ufs mensal'!$AC145</f>
        <v>1.1880932791374504E-2</v>
      </c>
      <c r="L145" s="123">
        <f>'Ufs mensal'!L145/'Ufs mensal'!$AC145</f>
        <v>0.10154053025186349</v>
      </c>
      <c r="M145" s="123">
        <f>'Ufs mensal'!M145/'Ufs mensal'!$AC145</f>
        <v>1.2184863630223619E-2</v>
      </c>
      <c r="N145" s="123">
        <f>'Ufs mensal'!N145/'Ufs mensal'!$AC145</f>
        <v>1.9015632483145653E-2</v>
      </c>
      <c r="O145" s="123">
        <f>'Ufs mensal'!O145/'Ufs mensal'!$AC145</f>
        <v>2.0403276313042625E-2</v>
      </c>
      <c r="P145" s="123">
        <f>'Ufs mensal'!P145/'Ufs mensal'!$AC145</f>
        <v>1.4192649171711714E-2</v>
      </c>
      <c r="Q145" s="123">
        <f>'Ufs mensal'!Q145/'Ufs mensal'!$AC145</f>
        <v>3.0055382952856952E-2</v>
      </c>
      <c r="R145" s="123">
        <f>'Ufs mensal'!R145/'Ufs mensal'!$AC145</f>
        <v>8.1263124286223027E-3</v>
      </c>
      <c r="S145" s="123">
        <f>'Ufs mensal'!S145/'Ufs mensal'!$AC145</f>
        <v>6.5910011911632871E-2</v>
      </c>
      <c r="T145" s="123">
        <f>'Ufs mensal'!T145/'Ufs mensal'!$AC145</f>
        <v>9.1645892942664522E-2</v>
      </c>
      <c r="U145" s="123">
        <f>'Ufs mensal'!U145/'Ufs mensal'!$AC145</f>
        <v>1.1377451401765869E-2</v>
      </c>
      <c r="V145" s="123">
        <f>'Ufs mensal'!V145/'Ufs mensal'!$AC145</f>
        <v>6.0601967261429638E-3</v>
      </c>
      <c r="W145" s="123">
        <f>'Ufs mensal'!W145/'Ufs mensal'!$AC145</f>
        <v>1.7468348212641067E-3</v>
      </c>
      <c r="X145" s="123">
        <f>'Ufs mensal'!X145/'Ufs mensal'!$AC145</f>
        <v>6.1593579998280794E-2</v>
      </c>
      <c r="Y145" s="123">
        <f>'Ufs mensal'!Y145/'Ufs mensal'!$AC145</f>
        <v>5.095600063856176E-2</v>
      </c>
      <c r="Z145" s="123">
        <f>'Ufs mensal'!Z145/'Ufs mensal'!$AC145</f>
        <v>7.0272493952083306E-3</v>
      </c>
      <c r="AA145" s="123">
        <f>'Ufs mensal'!AA145/'Ufs mensal'!$AC145</f>
        <v>0.30157921235862611</v>
      </c>
      <c r="AB145" s="126">
        <f>'Ufs mensal'!AB145/'Ufs mensal'!$AC145</f>
        <v>5.6610956246239243E-3</v>
      </c>
      <c r="AC145" s="123">
        <f>'Ufs mensal'!AC145/'Ufs mensal'!$AC145</f>
        <v>1</v>
      </c>
      <c r="AD145" s="118"/>
      <c r="AE145" s="118"/>
      <c r="AF145" s="118"/>
    </row>
    <row r="146" spans="1:32" x14ac:dyDescent="0.3">
      <c r="A146" s="134">
        <f>'Ufs mensal'!A146</f>
        <v>44511</v>
      </c>
      <c r="B146" s="125">
        <f>'Ufs mensal'!B146/'Ufs mensal'!$AC146</f>
        <v>1.9721434734376927E-3</v>
      </c>
      <c r="C146" s="123">
        <f>'Ufs mensal'!C146/'Ufs mensal'!$AC146</f>
        <v>9.6172809071859971E-3</v>
      </c>
      <c r="D146" s="123">
        <f>'Ufs mensal'!D146/'Ufs mensal'!$AC146</f>
        <v>1.0403056822383829E-2</v>
      </c>
      <c r="E146" s="123">
        <f>'Ufs mensal'!E146/'Ufs mensal'!$AC146</f>
        <v>2.3080241587575497E-3</v>
      </c>
      <c r="F146" s="123">
        <f>'Ufs mensal'!F146/'Ufs mensal'!$AC146</f>
        <v>4.9664119314680143E-2</v>
      </c>
      <c r="G146" s="123">
        <f>'Ufs mensal'!G146/'Ufs mensal'!$AC146</f>
        <v>2.776100086281277E-2</v>
      </c>
      <c r="H146" s="123">
        <f>'Ufs mensal'!H146/'Ufs mensal'!$AC146</f>
        <v>1.7555158387772711E-2</v>
      </c>
      <c r="I146" s="123">
        <f>'Ufs mensal'!I146/'Ufs mensal'!$AC146</f>
        <v>2.1782940958954763E-2</v>
      </c>
      <c r="J146" s="123">
        <f>'Ufs mensal'!J146/'Ufs mensal'!$AC146</f>
        <v>3.4336866757056578E-2</v>
      </c>
      <c r="K146" s="123">
        <f>'Ufs mensal'!K146/'Ufs mensal'!$AC146</f>
        <v>1.2295081967213115E-2</v>
      </c>
      <c r="L146" s="123">
        <f>'Ufs mensal'!L146/'Ufs mensal'!$AC146</f>
        <v>0.10000924442253174</v>
      </c>
      <c r="M146" s="123">
        <f>'Ufs mensal'!M146/'Ufs mensal'!$AC146</f>
        <v>1.2498459262911377E-2</v>
      </c>
      <c r="N146" s="123">
        <f>'Ufs mensal'!N146/'Ufs mensal'!$AC146</f>
        <v>1.8396400838160975E-2</v>
      </c>
      <c r="O146" s="123">
        <f>'Ufs mensal'!O146/'Ufs mensal'!$AC146</f>
        <v>2.1983236780475781E-2</v>
      </c>
      <c r="P146" s="123">
        <f>'Ufs mensal'!P146/'Ufs mensal'!$AC146</f>
        <v>1.2895969431776162E-2</v>
      </c>
      <c r="Q146" s="123">
        <f>'Ufs mensal'!Q146/'Ufs mensal'!$AC146</f>
        <v>2.9659188955996549E-2</v>
      </c>
      <c r="R146" s="123">
        <f>'Ufs mensal'!R146/'Ufs mensal'!$AC146</f>
        <v>7.3554788610871438E-3</v>
      </c>
      <c r="S146" s="123">
        <f>'Ufs mensal'!S146/'Ufs mensal'!$AC146</f>
        <v>6.4892764698631825E-2</v>
      </c>
      <c r="T146" s="123">
        <f>'Ufs mensal'!T146/'Ufs mensal'!$AC146</f>
        <v>9.1479723899913712E-2</v>
      </c>
      <c r="U146" s="123">
        <f>'Ufs mensal'!U146/'Ufs mensal'!$AC146</f>
        <v>1.1259706643658326E-2</v>
      </c>
      <c r="V146" s="123">
        <f>'Ufs mensal'!V146/'Ufs mensal'!$AC146</f>
        <v>5.9626525329717741E-3</v>
      </c>
      <c r="W146" s="123">
        <f>'Ufs mensal'!W146/'Ufs mensal'!$AC146</f>
        <v>1.9598175767287069E-3</v>
      </c>
      <c r="X146" s="123">
        <f>'Ufs mensal'!X146/'Ufs mensal'!$AC146</f>
        <v>5.8976334278318748E-2</v>
      </c>
      <c r="Y146" s="123">
        <f>'Ufs mensal'!Y146/'Ufs mensal'!$AC146</f>
        <v>4.9540860347590289E-2</v>
      </c>
      <c r="Z146" s="123">
        <f>'Ufs mensal'!Z146/'Ufs mensal'!$AC146</f>
        <v>6.9117465795636634E-3</v>
      </c>
      <c r="AA146" s="123">
        <f>'Ufs mensal'!AA146/'Ufs mensal'!$AC146</f>
        <v>0.3126340441267102</v>
      </c>
      <c r="AB146" s="126">
        <f>'Ufs mensal'!AB146/'Ufs mensal'!$AC146</f>
        <v>5.8886971527178601E-3</v>
      </c>
      <c r="AC146" s="123">
        <f>'Ufs mensal'!AC146/'Ufs mensal'!$AC146</f>
        <v>1</v>
      </c>
      <c r="AD146" s="118"/>
      <c r="AE146" s="118"/>
      <c r="AF146" s="118"/>
    </row>
    <row r="147" spans="1:32" ht="13.5" thickBot="1" x14ac:dyDescent="0.35">
      <c r="A147" s="133">
        <f>'Ufs mensal'!A147</f>
        <v>44541</v>
      </c>
      <c r="B147" s="128">
        <f>'Ufs mensal'!B147/'Ufs mensal'!$AC147</f>
        <v>1.9772833009802193E-3</v>
      </c>
      <c r="C147" s="129">
        <f>'Ufs mensal'!C147/'Ufs mensal'!$AC147</f>
        <v>1.0295509601655624E-2</v>
      </c>
      <c r="D147" s="129">
        <f>'Ufs mensal'!D147/'Ufs mensal'!$AC147</f>
        <v>1.0608345499173793E-2</v>
      </c>
      <c r="E147" s="129">
        <f>'Ufs mensal'!E147/'Ufs mensal'!$AC147</f>
        <v>1.9772833009802193E-3</v>
      </c>
      <c r="F147" s="129">
        <f>'Ufs mensal'!F147/'Ufs mensal'!$AC147</f>
        <v>5.158583735741902E-2</v>
      </c>
      <c r="G147" s="129">
        <f>'Ufs mensal'!G147/'Ufs mensal'!$AC147</f>
        <v>2.8395873774726067E-2</v>
      </c>
      <c r="H147" s="129">
        <f>'Ufs mensal'!H147/'Ufs mensal'!$AC147</f>
        <v>2.0133797506938538E-2</v>
      </c>
      <c r="I147" s="129">
        <f>'Ufs mensal'!I147/'Ufs mensal'!$AC147</f>
        <v>2.2744774036224793E-2</v>
      </c>
      <c r="J147" s="129">
        <f>'Ufs mensal'!J147/'Ufs mensal'!$AC147</f>
        <v>3.6958753790127218E-2</v>
      </c>
      <c r="K147" s="129">
        <f>'Ufs mensal'!K147/'Ufs mensal'!$AC147</f>
        <v>1.2746057465547944E-2</v>
      </c>
      <c r="L147" s="129">
        <f>'Ufs mensal'!L147/'Ufs mensal'!$AC147</f>
        <v>0.10620778720741822</v>
      </c>
      <c r="M147" s="129">
        <f>'Ufs mensal'!M147/'Ufs mensal'!$AC147</f>
        <v>1.2196589286573726E-2</v>
      </c>
      <c r="N147" s="129">
        <f>'Ufs mensal'!N147/'Ufs mensal'!$AC147</f>
        <v>1.8353039321065887E-2</v>
      </c>
      <c r="O147" s="129">
        <f>'Ufs mensal'!O147/'Ufs mensal'!$AC147</f>
        <v>2.1128455232380921E-2</v>
      </c>
      <c r="P147" s="129">
        <f>'Ufs mensal'!P147/'Ufs mensal'!$AC147</f>
        <v>1.2308889352349478E-2</v>
      </c>
      <c r="Q147" s="129">
        <f>'Ufs mensal'!Q147/'Ufs mensal'!$AC147</f>
        <v>2.9494810132674507E-2</v>
      </c>
      <c r="R147" s="129">
        <f>'Ufs mensal'!R147/'Ufs mensal'!$AC147</f>
        <v>7.4118043411996858E-3</v>
      </c>
      <c r="S147" s="129">
        <f>'Ufs mensal'!S147/'Ufs mensal'!$AC147</f>
        <v>6.147626457895497E-2</v>
      </c>
      <c r="T147" s="129">
        <f>'Ufs mensal'!T147/'Ufs mensal'!$AC147</f>
        <v>8.7541911988834167E-2</v>
      </c>
      <c r="U147" s="129">
        <f>'Ufs mensal'!U147/'Ufs mensal'!$AC147</f>
        <v>1.2164503553494939E-2</v>
      </c>
      <c r="V147" s="129">
        <f>'Ufs mensal'!V147/'Ufs mensal'!$AC147</f>
        <v>7.1952256429178765E-3</v>
      </c>
      <c r="W147" s="129">
        <f>'Ufs mensal'!W147/'Ufs mensal'!$AC147</f>
        <v>1.9973368841544607E-3</v>
      </c>
      <c r="X147" s="129">
        <f>'Ufs mensal'!X147/'Ufs mensal'!$AC147</f>
        <v>5.9113952481029311E-2</v>
      </c>
      <c r="Y147" s="129">
        <f>'Ufs mensal'!Y147/'Ufs mensal'!$AC147</f>
        <v>4.6628591596746503E-2</v>
      </c>
      <c r="Z147" s="129">
        <f>'Ufs mensal'!Z147/'Ufs mensal'!$AC147</f>
        <v>7.2513756758057534E-3</v>
      </c>
      <c r="AA147" s="129">
        <f>'Ufs mensal'!AA147/'Ufs mensal'!$AC147</f>
        <v>0.30630645083663549</v>
      </c>
      <c r="AB147" s="130">
        <f>'Ufs mensal'!AB147/'Ufs mensal'!$AC147</f>
        <v>5.799496253990663E-3</v>
      </c>
      <c r="AC147" s="129">
        <f>'Ufs mensal'!AC147/'Ufs mensal'!$AC147</f>
        <v>1</v>
      </c>
      <c r="AD147" s="118"/>
      <c r="AE147" s="118"/>
      <c r="AF147" s="118"/>
    </row>
    <row r="148" spans="1:32" ht="13.5" thickTop="1" x14ac:dyDescent="0.3">
      <c r="A148" s="136">
        <f>'Ufs mensal'!A148</f>
        <v>44562</v>
      </c>
      <c r="B148" s="137">
        <f>'Ufs mensal'!B148/'Ufs mensal'!$AC148</f>
        <v>2.1225515364117981E-3</v>
      </c>
      <c r="C148" s="138">
        <f>'Ufs mensal'!C148/'Ufs mensal'!$AC148</f>
        <v>1.0039095104650396E-2</v>
      </c>
      <c r="D148" s="138">
        <f>'Ufs mensal'!D148/'Ufs mensal'!$AC148</f>
        <v>1.0822144522813127E-2</v>
      </c>
      <c r="E148" s="138">
        <f>'Ufs mensal'!E148/'Ufs mensal'!$AC148</f>
        <v>1.7984321801759423E-3</v>
      </c>
      <c r="F148" s="138">
        <f>'Ufs mensal'!F148/'Ufs mensal'!$AC148</f>
        <v>4.9300561902494572E-2</v>
      </c>
      <c r="G148" s="138">
        <f>'Ufs mensal'!G148/'Ufs mensal'!$AC148</f>
        <v>2.8654445741559273E-2</v>
      </c>
      <c r="H148" s="138">
        <f>'Ufs mensal'!H148/'Ufs mensal'!$AC148</f>
        <v>1.8546511127619847E-2</v>
      </c>
      <c r="I148" s="138">
        <f>'Ufs mensal'!I148/'Ufs mensal'!$AC148</f>
        <v>2.1483663523951847E-2</v>
      </c>
      <c r="J148" s="138">
        <f>'Ufs mensal'!J148/'Ufs mensal'!$AC148</f>
        <v>3.810553670436586E-2</v>
      </c>
      <c r="K148" s="138">
        <f>'Ufs mensal'!K148/'Ufs mensal'!$AC148</f>
        <v>1.2643523206085413E-2</v>
      </c>
      <c r="L148" s="138">
        <f>'Ufs mensal'!L148/'Ufs mensal'!$AC148</f>
        <v>0.10845951519775583</v>
      </c>
      <c r="M148" s="138">
        <f>'Ufs mensal'!M148/'Ufs mensal'!$AC148</f>
        <v>1.3025008820062127E-2</v>
      </c>
      <c r="N148" s="138">
        <f>'Ufs mensal'!N148/'Ufs mensal'!$AC148</f>
        <v>1.992330131340047E-2</v>
      </c>
      <c r="O148" s="138">
        <f>'Ufs mensal'!O148/'Ufs mensal'!$AC148</f>
        <v>2.0519910393905407E-2</v>
      </c>
      <c r="P148" s="138">
        <f>'Ufs mensal'!P148/'Ufs mensal'!$AC148</f>
        <v>1.3756428606258085E-2</v>
      </c>
      <c r="Q148" s="138">
        <f>'Ufs mensal'!Q148/'Ufs mensal'!$AC148</f>
        <v>3.0054182430436241E-2</v>
      </c>
      <c r="R148" s="138">
        <f>'Ufs mensal'!R148/'Ufs mensal'!$AC148</f>
        <v>7.3859056841356482E-3</v>
      </c>
      <c r="S148" s="138">
        <f>'Ufs mensal'!S148/'Ufs mensal'!$AC148</f>
        <v>6.7832731465679197E-2</v>
      </c>
      <c r="T148" s="138">
        <f>'Ufs mensal'!T148/'Ufs mensal'!$AC148</f>
        <v>8.9439732443773901E-2</v>
      </c>
      <c r="U148" s="138">
        <f>'Ufs mensal'!U148/'Ufs mensal'!$AC148</f>
        <v>1.1407280351769893E-2</v>
      </c>
      <c r="V148" s="138">
        <f>'Ufs mensal'!V148/'Ufs mensal'!$AC148</f>
        <v>6.4192842412021675E-3</v>
      </c>
      <c r="W148" s="138">
        <f>'Ufs mensal'!W148/'Ufs mensal'!$AC148</f>
        <v>1.8644033765779307E-3</v>
      </c>
      <c r="X148" s="138">
        <f>'Ufs mensal'!X148/'Ufs mensal'!$AC148</f>
        <v>5.8843438877686532E-2</v>
      </c>
      <c r="Y148" s="138">
        <f>'Ufs mensal'!Y148/'Ufs mensal'!$AC148</f>
        <v>5.2794166998912907E-2</v>
      </c>
      <c r="Z148" s="138">
        <f>'Ufs mensal'!Z148/'Ufs mensal'!$AC148</f>
        <v>7.285514733089144E-3</v>
      </c>
      <c r="AA148" s="138">
        <f>'Ufs mensal'!AA148/'Ufs mensal'!$AC148</f>
        <v>0.2912570954890043</v>
      </c>
      <c r="AB148" s="139">
        <f>'Ufs mensal'!AB148/'Ufs mensal'!$AC148</f>
        <v>6.2156340262221168E-3</v>
      </c>
      <c r="AC148" s="138">
        <f>'Ufs mensal'!AC148/'Ufs mensal'!$AC148</f>
        <v>1</v>
      </c>
      <c r="AD148" s="118"/>
      <c r="AE148" s="118"/>
      <c r="AF148" s="118"/>
    </row>
    <row r="149" spans="1:32" x14ac:dyDescent="0.3">
      <c r="A149" s="134">
        <f>'Ufs mensal'!A149</f>
        <v>44593</v>
      </c>
      <c r="B149" s="125">
        <f>'Ufs mensal'!B149/'Ufs mensal'!$AC149</f>
        <v>1.8558069729854537E-3</v>
      </c>
      <c r="C149" s="123">
        <f>'Ufs mensal'!C149/'Ufs mensal'!$AC149</f>
        <v>9.1866774416993757E-3</v>
      </c>
      <c r="D149" s="123">
        <f>'Ufs mensal'!D149/'Ufs mensal'!$AC149</f>
        <v>1.0762525975525282E-2</v>
      </c>
      <c r="E149" s="123">
        <f>'Ufs mensal'!E149/'Ufs mensal'!$AC149</f>
        <v>1.899099515123528E-3</v>
      </c>
      <c r="F149" s="123">
        <f>'Ufs mensal'!F149/'Ufs mensal'!$AC149</f>
        <v>4.8256753636573536E-2</v>
      </c>
      <c r="G149" s="123">
        <f>'Ufs mensal'!G149/'Ufs mensal'!$AC149</f>
        <v>2.7594666358808591E-2</v>
      </c>
      <c r="H149" s="123">
        <f>'Ufs mensal'!H149/'Ufs mensal'!$AC149</f>
        <v>1.7775917801893328E-2</v>
      </c>
      <c r="I149" s="123">
        <f>'Ufs mensal'!I149/'Ufs mensal'!$AC149</f>
        <v>2.085546063264835E-2</v>
      </c>
      <c r="J149" s="123">
        <f>'Ufs mensal'!J149/'Ufs mensal'!$AC149</f>
        <v>3.7029554375432927E-2</v>
      </c>
      <c r="K149" s="123">
        <f>'Ufs mensal'!K149/'Ufs mensal'!$AC149</f>
        <v>1.219695220503348E-2</v>
      </c>
      <c r="L149" s="123">
        <f>'Ufs mensal'!L149/'Ufs mensal'!$AC149</f>
        <v>0.10565689217270838</v>
      </c>
      <c r="M149" s="123">
        <f>'Ufs mensal'!M149/'Ufs mensal'!$AC149</f>
        <v>1.296178711613946E-2</v>
      </c>
      <c r="N149" s="123">
        <f>'Ufs mensal'!N149/'Ufs mensal'!$AC149</f>
        <v>2.028688524590164E-2</v>
      </c>
      <c r="O149" s="123">
        <f>'Ufs mensal'!O149/'Ufs mensal'!$AC149</f>
        <v>2.0653428769337335E-2</v>
      </c>
      <c r="P149" s="123">
        <f>'Ufs mensal'!P149/'Ufs mensal'!$AC149</f>
        <v>1.3533248672362041E-2</v>
      </c>
      <c r="Q149" s="123">
        <f>'Ufs mensal'!Q149/'Ufs mensal'!$AC149</f>
        <v>2.8206534287693374E-2</v>
      </c>
      <c r="R149" s="123">
        <f>'Ufs mensal'!R149/'Ufs mensal'!$AC149</f>
        <v>7.3135534518586932E-3</v>
      </c>
      <c r="S149" s="123">
        <f>'Ufs mensal'!S149/'Ufs mensal'!$AC149</f>
        <v>6.8517663357192338E-2</v>
      </c>
      <c r="T149" s="123">
        <f>'Ufs mensal'!T149/'Ufs mensal'!$AC149</f>
        <v>8.5318055876241056E-2</v>
      </c>
      <c r="U149" s="123">
        <f>'Ufs mensal'!U149/'Ufs mensal'!$AC149</f>
        <v>1.0699030247056106E-2</v>
      </c>
      <c r="V149" s="123">
        <f>'Ufs mensal'!V149/'Ufs mensal'!$AC149</f>
        <v>6.234126067882706E-3</v>
      </c>
      <c r="W149" s="123">
        <f>'Ufs mensal'!W149/'Ufs mensal'!$AC149</f>
        <v>1.8702378203648117E-3</v>
      </c>
      <c r="X149" s="123">
        <f>'Ufs mensal'!X149/'Ufs mensal'!$AC149</f>
        <v>5.7504040637266218E-2</v>
      </c>
      <c r="Y149" s="123">
        <f>'Ufs mensal'!Y149/'Ufs mensal'!$AC149</f>
        <v>5.285730778111291E-2</v>
      </c>
      <c r="Z149" s="123">
        <f>'Ufs mensal'!Z149/'Ufs mensal'!$AC149</f>
        <v>6.834449318864004E-3</v>
      </c>
      <c r="AA149" s="123">
        <f>'Ufs mensal'!AA149/'Ufs mensal'!$AC149</f>
        <v>0.30755310551835602</v>
      </c>
      <c r="AB149" s="126">
        <f>'Ufs mensal'!AB149/'Ufs mensal'!$AC149</f>
        <v>6.5862387439390444E-3</v>
      </c>
      <c r="AC149" s="123">
        <f>'Ufs mensal'!AC149/'Ufs mensal'!$AC149</f>
        <v>1</v>
      </c>
      <c r="AD149" s="118"/>
      <c r="AE149" s="118"/>
      <c r="AF149" s="118"/>
    </row>
    <row r="150" spans="1:32" x14ac:dyDescent="0.3">
      <c r="A150" s="134">
        <f>'Ufs mensal'!A150</f>
        <v>44621</v>
      </c>
      <c r="B150" s="125">
        <f>'Ufs mensal'!B150/'Ufs mensal'!$AC150</f>
        <v>2.2054666465151948E-3</v>
      </c>
      <c r="C150" s="123">
        <f>'Ufs mensal'!C150/'Ufs mensal'!$AC150</f>
        <v>8.8638488191797229E-3</v>
      </c>
      <c r="D150" s="123">
        <f>'Ufs mensal'!D150/'Ufs mensal'!$AC150</f>
        <v>1.1388380437398893E-2</v>
      </c>
      <c r="E150" s="123">
        <f>'Ufs mensal'!E150/'Ufs mensal'!$AC150</f>
        <v>2.0291412674156295E-3</v>
      </c>
      <c r="F150" s="123">
        <f>'Ufs mensal'!F150/'Ufs mensal'!$AC150</f>
        <v>4.9485857585070001E-2</v>
      </c>
      <c r="G150" s="123">
        <f>'Ufs mensal'!G150/'Ufs mensal'!$AC150</f>
        <v>2.761311413010014E-2</v>
      </c>
      <c r="H150" s="123">
        <f>'Ufs mensal'!H150/'Ufs mensal'!$AC150</f>
        <v>1.9686868517243501E-2</v>
      </c>
      <c r="I150" s="123">
        <f>'Ufs mensal'!I150/'Ufs mensal'!$AC150</f>
        <v>2.0285815043073772E-2</v>
      </c>
      <c r="J150" s="123">
        <f>'Ufs mensal'!J150/'Ufs mensal'!$AC150</f>
        <v>4.0546440746276176E-2</v>
      </c>
      <c r="K150" s="123">
        <f>'Ufs mensal'!K150/'Ufs mensal'!$AC150</f>
        <v>1.2342776536969554E-2</v>
      </c>
      <c r="L150" s="123">
        <f>'Ufs mensal'!L150/'Ufs mensal'!$AC150</f>
        <v>0.10522426908932139</v>
      </c>
      <c r="M150" s="123">
        <f>'Ufs mensal'!M150/'Ufs mensal'!$AC150</f>
        <v>1.4814130659904728E-2</v>
      </c>
      <c r="N150" s="123">
        <f>'Ufs mensal'!N150/'Ufs mensal'!$AC150</f>
        <v>2.1710412153576605E-2</v>
      </c>
      <c r="O150" s="123">
        <f>'Ufs mensal'!O150/'Ufs mensal'!$AC150</f>
        <v>2.0817589995913731E-2</v>
      </c>
      <c r="P150" s="123">
        <f>'Ufs mensal'!P150/'Ufs mensal'!$AC150</f>
        <v>1.3129243704064439E-2</v>
      </c>
      <c r="Q150" s="123">
        <f>'Ufs mensal'!Q150/'Ufs mensal'!$AC150</f>
        <v>2.852552799655186E-2</v>
      </c>
      <c r="R150" s="123">
        <f>'Ufs mensal'!R150/'Ufs mensal'!$AC150</f>
        <v>7.685547476308026E-3</v>
      </c>
      <c r="S150" s="123">
        <f>'Ufs mensal'!S150/'Ufs mensal'!$AC150</f>
        <v>6.9833246570051549E-2</v>
      </c>
      <c r="T150" s="123">
        <f>'Ufs mensal'!T150/'Ufs mensal'!$AC150</f>
        <v>7.9128112982585763E-2</v>
      </c>
      <c r="U150" s="123">
        <f>'Ufs mensal'!U150/'Ufs mensal'!$AC150</f>
        <v>1.1279226631289638E-2</v>
      </c>
      <c r="V150" s="123">
        <f>'Ufs mensal'!V150/'Ufs mensal'!$AC150</f>
        <v>7.0474175329000768E-3</v>
      </c>
      <c r="W150" s="123">
        <f>'Ufs mensal'!W150/'Ufs mensal'!$AC150</f>
        <v>2.0907152093234144E-3</v>
      </c>
      <c r="X150" s="123">
        <f>'Ufs mensal'!X150/'Ufs mensal'!$AC150</f>
        <v>6.1215693518502971E-2</v>
      </c>
      <c r="Y150" s="123">
        <f>'Ufs mensal'!Y150/'Ufs mensal'!$AC150</f>
        <v>5.5911938067809704E-2</v>
      </c>
      <c r="Z150" s="123">
        <f>'Ufs mensal'!Z150/'Ufs mensal'!$AC150</f>
        <v>6.815115842975253E-3</v>
      </c>
      <c r="AA150" s="123">
        <f>'Ufs mensal'!AA150/'Ufs mensal'!$AC150</f>
        <v>0.29319831847162281</v>
      </c>
      <c r="AB150" s="126">
        <f>'Ufs mensal'!AB150/'Ufs mensal'!$AC150</f>
        <v>7.125784368055439E-3</v>
      </c>
      <c r="AC150" s="123">
        <f>'Ufs mensal'!AC150/'Ufs mensal'!$AC150</f>
        <v>1</v>
      </c>
      <c r="AD150" s="118"/>
      <c r="AE150" s="118"/>
      <c r="AF150" s="118"/>
    </row>
    <row r="151" spans="1:32" x14ac:dyDescent="0.3">
      <c r="A151" s="134">
        <f>'Ufs mensal'!A151</f>
        <v>44652</v>
      </c>
      <c r="B151" s="125">
        <f>'Ufs mensal'!B151/'Ufs mensal'!$AC151</f>
        <v>2.0883834878909265E-3</v>
      </c>
      <c r="C151" s="123">
        <f>'Ufs mensal'!C151/'Ufs mensal'!$AC151</f>
        <v>9.5542737622212395E-3</v>
      </c>
      <c r="D151" s="123">
        <f>'Ufs mensal'!D151/'Ufs mensal'!$AC151</f>
        <v>1.15232288280844E-2</v>
      </c>
      <c r="E151" s="123">
        <f>'Ufs mensal'!E151/'Ufs mensal'!$AC151</f>
        <v>2.0076886081424362E-3</v>
      </c>
      <c r="F151" s="123">
        <f>'Ufs mensal'!F151/'Ufs mensal'!$AC151</f>
        <v>5.0466577794705772E-2</v>
      </c>
      <c r="G151" s="123">
        <f>'Ufs mensal'!G151/'Ufs mensal'!$AC151</f>
        <v>2.6668043859281041E-2</v>
      </c>
      <c r="H151" s="123">
        <f>'Ufs mensal'!H151/'Ufs mensal'!$AC151</f>
        <v>1.9941318683446899E-2</v>
      </c>
      <c r="I151" s="123">
        <f>'Ufs mensal'!I151/'Ufs mensal'!$AC151</f>
        <v>1.9986507816106051E-2</v>
      </c>
      <c r="J151" s="123">
        <f>'Ufs mensal'!J151/'Ufs mensal'!$AC151</f>
        <v>3.9379101317263215E-2</v>
      </c>
      <c r="K151" s="123">
        <f>'Ufs mensal'!K151/'Ufs mensal'!$AC151</f>
        <v>1.2895041783808734E-2</v>
      </c>
      <c r="L151" s="123">
        <f>'Ufs mensal'!L151/'Ufs mensal'!$AC151</f>
        <v>0.10212743980968919</v>
      </c>
      <c r="M151" s="123">
        <f>'Ufs mensal'!M151/'Ufs mensal'!$AC151</f>
        <v>1.3944075220539106E-2</v>
      </c>
      <c r="N151" s="123">
        <f>'Ufs mensal'!N151/'Ufs mensal'!$AC151</f>
        <v>2.1593949820695978E-2</v>
      </c>
      <c r="O151" s="123">
        <f>'Ufs mensal'!O151/'Ufs mensal'!$AC151</f>
        <v>2.2000652014628367E-2</v>
      </c>
      <c r="P151" s="123">
        <f>'Ufs mensal'!P151/'Ufs mensal'!$AC151</f>
        <v>1.3392122243059433E-2</v>
      </c>
      <c r="Q151" s="123">
        <f>'Ufs mensal'!Q151/'Ufs mensal'!$AC151</f>
        <v>2.7571826512464131E-2</v>
      </c>
      <c r="R151" s="123">
        <f>'Ufs mensal'!R151/'Ufs mensal'!$AC151</f>
        <v>7.685380347246207E-3</v>
      </c>
      <c r="S151" s="123">
        <f>'Ufs mensal'!S151/'Ufs mensal'!$AC151</f>
        <v>6.9649364608516867E-2</v>
      </c>
      <c r="T151" s="123">
        <f>'Ufs mensal'!T151/'Ufs mensal'!$AC151</f>
        <v>8.0969242339635067E-2</v>
      </c>
      <c r="U151" s="123">
        <f>'Ufs mensal'!U151/'Ufs mensal'!$AC151</f>
        <v>1.1394117020486816E-2</v>
      </c>
      <c r="V151" s="123">
        <f>'Ufs mensal'!V151/'Ufs mensal'!$AC151</f>
        <v>7.4432957080007361E-3</v>
      </c>
      <c r="W151" s="123">
        <f>'Ufs mensal'!W151/'Ufs mensal'!$AC151</f>
        <v>2.1142058494104431E-3</v>
      </c>
      <c r="X151" s="123">
        <f>'Ufs mensal'!X151/'Ufs mensal'!$AC151</f>
        <v>5.9740033375402263E-2</v>
      </c>
      <c r="Y151" s="123">
        <f>'Ufs mensal'!Y151/'Ufs mensal'!$AC151</f>
        <v>5.5356687507464274E-2</v>
      </c>
      <c r="Z151" s="123">
        <f>'Ufs mensal'!Z151/'Ufs mensal'!$AC151</f>
        <v>6.826786826722271E-3</v>
      </c>
      <c r="AA151" s="123">
        <f>'Ufs mensal'!AA151/'Ufs mensal'!$AC151</f>
        <v>0.296524632918992</v>
      </c>
      <c r="AB151" s="126">
        <f>'Ufs mensal'!AB151/'Ufs mensal'!$AC151</f>
        <v>7.1560219360961106E-3</v>
      </c>
      <c r="AC151" s="123">
        <f>'Ufs mensal'!AC151/'Ufs mensal'!$AC151</f>
        <v>1</v>
      </c>
      <c r="AD151" s="118"/>
      <c r="AE151" s="118"/>
      <c r="AF151" s="118"/>
    </row>
    <row r="152" spans="1:32" x14ac:dyDescent="0.3">
      <c r="A152" s="134">
        <f>'Ufs mensal'!A152</f>
        <v>44682</v>
      </c>
      <c r="B152" s="125">
        <f>'Ufs mensal'!B152/'Ufs mensal'!$AC152</f>
        <v>2.0850800330982481E-3</v>
      </c>
      <c r="C152" s="123">
        <f>'Ufs mensal'!C152/'Ufs mensal'!$AC152</f>
        <v>9.0499597231583611E-3</v>
      </c>
      <c r="D152" s="123">
        <f>'Ufs mensal'!D152/'Ufs mensal'!$AC152</f>
        <v>1.174056234142706E-2</v>
      </c>
      <c r="E152" s="123">
        <f>'Ufs mensal'!E152/'Ufs mensal'!$AC152</f>
        <v>2.0165820031015909E-3</v>
      </c>
      <c r="F152" s="123">
        <f>'Ufs mensal'!F152/'Ufs mensal'!$AC152</f>
        <v>5.251880955903708E-2</v>
      </c>
      <c r="G152" s="123">
        <f>'Ufs mensal'!G152/'Ufs mensal'!$AC152</f>
        <v>2.8223928279822671E-2</v>
      </c>
      <c r="H152" s="123">
        <f>'Ufs mensal'!H152/'Ufs mensal'!$AC152</f>
        <v>1.9239726665461102E-2</v>
      </c>
      <c r="I152" s="123">
        <f>'Ufs mensal'!I152/'Ufs mensal'!$AC152</f>
        <v>2.1508381418950392E-2</v>
      </c>
      <c r="J152" s="123">
        <f>'Ufs mensal'!J152/'Ufs mensal'!$AC152</f>
        <v>3.8723306317710302E-2</v>
      </c>
      <c r="K152" s="123">
        <f>'Ufs mensal'!K152/'Ufs mensal'!$AC152</f>
        <v>1.3685906393332128E-2</v>
      </c>
      <c r="L152" s="123">
        <f>'Ufs mensal'!L152/'Ufs mensal'!$AC152</f>
        <v>0.1013442053406544</v>
      </c>
      <c r="M152" s="123">
        <f>'Ufs mensal'!M152/'Ufs mensal'!$AC152</f>
        <v>1.3000926093365554E-2</v>
      </c>
      <c r="N152" s="123">
        <f>'Ufs mensal'!N152/'Ufs mensal'!$AC152</f>
        <v>2.0968616942576731E-2</v>
      </c>
      <c r="O152" s="123">
        <f>'Ufs mensal'!O152/'Ufs mensal'!$AC152</f>
        <v>2.2302958566911616E-2</v>
      </c>
      <c r="P152" s="123">
        <f>'Ufs mensal'!P152/'Ufs mensal'!$AC152</f>
        <v>1.2633776652583471E-2</v>
      </c>
      <c r="Q152" s="123">
        <f>'Ufs mensal'!Q152/'Ufs mensal'!$AC152</f>
        <v>2.7297834914267866E-2</v>
      </c>
      <c r="R152" s="123">
        <f>'Ufs mensal'!R152/'Ufs mensal'!$AC152</f>
        <v>7.9622110068114441E-3</v>
      </c>
      <c r="S152" s="123">
        <f>'Ufs mensal'!S152/'Ufs mensal'!$AC152</f>
        <v>6.7889767490286981E-2</v>
      </c>
      <c r="T152" s="123">
        <f>'Ufs mensal'!T152/'Ufs mensal'!$AC152</f>
        <v>8.2394910322379125E-2</v>
      </c>
      <c r="U152" s="123">
        <f>'Ufs mensal'!U152/'Ufs mensal'!$AC152</f>
        <v>1.086926739986958E-2</v>
      </c>
      <c r="V152" s="123">
        <f>'Ufs mensal'!V152/'Ufs mensal'!$AC152</f>
        <v>7.1292749620520913E-3</v>
      </c>
      <c r="W152" s="123">
        <f>'Ufs mensal'!W152/'Ufs mensal'!$AC152</f>
        <v>2.0083622395019921E-3</v>
      </c>
      <c r="X152" s="123">
        <f>'Ufs mensal'!X152/'Ufs mensal'!$AC152</f>
        <v>5.6636911122436122E-2</v>
      </c>
      <c r="Y152" s="123">
        <f>'Ufs mensal'!Y152/'Ufs mensal'!$AC152</f>
        <v>5.2913358211817828E-2</v>
      </c>
      <c r="Z152" s="123">
        <f>'Ufs mensal'!Z152/'Ufs mensal'!$AC152</f>
        <v>7.0169381928575731E-3</v>
      </c>
      <c r="AA152" s="123">
        <f>'Ufs mensal'!AA152/'Ufs mensal'!$AC152</f>
        <v>0.30231742535084694</v>
      </c>
      <c r="AB152" s="126">
        <f>'Ufs mensal'!AB152/'Ufs mensal'!$AC152</f>
        <v>6.5210124556817749E-3</v>
      </c>
      <c r="AC152" s="123">
        <f>'Ufs mensal'!AC152/'Ufs mensal'!$AC152</f>
        <v>1</v>
      </c>
      <c r="AD152" s="118"/>
      <c r="AE152" s="118"/>
      <c r="AF152" s="118"/>
    </row>
    <row r="153" spans="1:32" x14ac:dyDescent="0.3">
      <c r="A153" s="134">
        <f>'Ufs mensal'!A153</f>
        <v>44713</v>
      </c>
      <c r="B153" s="125">
        <f>'Ufs mensal'!B153/'Ufs mensal'!$AC153</f>
        <v>2.2015561603678522E-3</v>
      </c>
      <c r="C153" s="123">
        <f>'Ufs mensal'!C153/'Ufs mensal'!$AC153</f>
        <v>8.3688685183379279E-3</v>
      </c>
      <c r="D153" s="123">
        <f>'Ufs mensal'!D153/'Ufs mensal'!$AC153</f>
        <v>1.1542655519995745E-2</v>
      </c>
      <c r="E153" s="123">
        <f>'Ufs mensal'!E153/'Ufs mensal'!$AC153</f>
        <v>1.9296861378794729E-3</v>
      </c>
      <c r="F153" s="123">
        <f>'Ufs mensal'!F153/'Ufs mensal'!$AC153</f>
        <v>4.4548267271872978E-2</v>
      </c>
      <c r="G153" s="123">
        <f>'Ufs mensal'!G153/'Ufs mensal'!$AC153</f>
        <v>2.871479357086499E-2</v>
      </c>
      <c r="H153" s="123">
        <f>'Ufs mensal'!H153/'Ufs mensal'!$AC153</f>
        <v>2.045230897437034E-2</v>
      </c>
      <c r="I153" s="123">
        <f>'Ufs mensal'!I153/'Ufs mensal'!$AC153</f>
        <v>2.1202906645153473E-2</v>
      </c>
      <c r="J153" s="123">
        <f>'Ufs mensal'!J153/'Ufs mensal'!$AC153</f>
        <v>4.0018085266713355E-2</v>
      </c>
      <c r="K153" s="123">
        <f>'Ufs mensal'!K153/'Ufs mensal'!$AC153</f>
        <v>1.2922691395018277E-2</v>
      </c>
      <c r="L153" s="123">
        <f>'Ufs mensal'!L153/'Ufs mensal'!$AC153</f>
        <v>0.10419123100973117</v>
      </c>
      <c r="M153" s="123">
        <f>'Ufs mensal'!M153/'Ufs mensal'!$AC153</f>
        <v>1.4137241169395709E-2</v>
      </c>
      <c r="N153" s="123">
        <f>'Ufs mensal'!N153/'Ufs mensal'!$AC153</f>
        <v>2.1755512016950505E-2</v>
      </c>
      <c r="O153" s="123">
        <f>'Ufs mensal'!O153/'Ufs mensal'!$AC153</f>
        <v>2.1554564609024312E-2</v>
      </c>
      <c r="P153" s="123">
        <f>'Ufs mensal'!P153/'Ufs mensal'!$AC153</f>
        <v>1.1031421673359989E-2</v>
      </c>
      <c r="Q153" s="123">
        <f>'Ufs mensal'!Q153/'Ufs mensal'!$AC153</f>
        <v>2.4884972384506956E-2</v>
      </c>
      <c r="R153" s="123">
        <f>'Ufs mensal'!R153/'Ufs mensal'!$AC153</f>
        <v>7.8487693448818993E-3</v>
      </c>
      <c r="S153" s="123">
        <f>'Ufs mensal'!S153/'Ufs mensal'!$AC153</f>
        <v>7.0281355922186067E-2</v>
      </c>
      <c r="T153" s="123">
        <f>'Ufs mensal'!T153/'Ufs mensal'!$AC153</f>
        <v>8.3180406445683613E-2</v>
      </c>
      <c r="U153" s="123">
        <f>'Ufs mensal'!U153/'Ufs mensal'!$AC153</f>
        <v>1.0919127533636528E-2</v>
      </c>
      <c r="V153" s="123">
        <f>'Ufs mensal'!V153/'Ufs mensal'!$AC153</f>
        <v>7.2872986462645941E-3</v>
      </c>
      <c r="W153" s="123">
        <f>'Ufs mensal'!W153/'Ufs mensal'!$AC153</f>
        <v>2.0065189703218408E-3</v>
      </c>
      <c r="X153" s="123">
        <f>'Ufs mensal'!X153/'Ufs mensal'!$AC153</f>
        <v>5.9947339958687576E-2</v>
      </c>
      <c r="Y153" s="123">
        <f>'Ufs mensal'!Y153/'Ufs mensal'!$AC153</f>
        <v>5.3321985715003385E-2</v>
      </c>
      <c r="Z153" s="123">
        <f>'Ufs mensal'!Z153/'Ufs mensal'!$AC153</f>
        <v>6.1584470311498033E-3</v>
      </c>
      <c r="AA153" s="123">
        <f>'Ufs mensal'!AA153/'Ufs mensal'!$AC153</f>
        <v>0.30295481342919706</v>
      </c>
      <c r="AB153" s="126">
        <f>'Ufs mensal'!AB153/'Ufs mensal'!$AC153</f>
        <v>6.6371746794445579E-3</v>
      </c>
      <c r="AC153" s="123">
        <f>'Ufs mensal'!AC153/'Ufs mensal'!$AC153</f>
        <v>1</v>
      </c>
      <c r="AD153" s="118"/>
      <c r="AE153" s="118"/>
      <c r="AF153" s="118"/>
    </row>
    <row r="154" spans="1:32" x14ac:dyDescent="0.3">
      <c r="A154" s="134">
        <f>'Ufs mensal'!A154</f>
        <v>44743</v>
      </c>
      <c r="B154" s="125">
        <f>'Ufs mensal'!B154/'Ufs mensal'!$AC154</f>
        <v>1.9117761811295387E-3</v>
      </c>
      <c r="C154" s="123">
        <f>'Ufs mensal'!C154/'Ufs mensal'!$AC154</f>
        <v>8.6825251051927087E-3</v>
      </c>
      <c r="D154" s="123">
        <f>'Ufs mensal'!D154/'Ufs mensal'!$AC154</f>
        <v>1.1224557170211105E-2</v>
      </c>
      <c r="E154" s="123">
        <f>'Ufs mensal'!E154/'Ufs mensal'!$AC154</f>
        <v>1.5936470206904003E-3</v>
      </c>
      <c r="F154" s="123">
        <f>'Ufs mensal'!F154/'Ufs mensal'!$AC154</f>
        <v>5.2785430884939283E-2</v>
      </c>
      <c r="G154" s="123">
        <f>'Ufs mensal'!G154/'Ufs mensal'!$AC154</f>
        <v>2.8640628095006573E-2</v>
      </c>
      <c r="H154" s="123">
        <f>'Ufs mensal'!H154/'Ufs mensal'!$AC154</f>
        <v>1.9630970173890601E-2</v>
      </c>
      <c r="I154" s="123">
        <f>'Ufs mensal'!I154/'Ufs mensal'!$AC154</f>
        <v>2.1914897448364036E-2</v>
      </c>
      <c r="J154" s="123">
        <f>'Ufs mensal'!J154/'Ufs mensal'!$AC154</f>
        <v>3.7554247024291859E-2</v>
      </c>
      <c r="K154" s="123">
        <f>'Ufs mensal'!K154/'Ufs mensal'!$AC154</f>
        <v>1.2190949525507356E-2</v>
      </c>
      <c r="L154" s="123">
        <f>'Ufs mensal'!L154/'Ufs mensal'!$AC154</f>
        <v>0.10441239143092096</v>
      </c>
      <c r="M154" s="123">
        <f>'Ufs mensal'!M154/'Ufs mensal'!$AC154</f>
        <v>1.4384840245139526E-2</v>
      </c>
      <c r="N154" s="123">
        <f>'Ufs mensal'!N154/'Ufs mensal'!$AC154</f>
        <v>2.0330254083157761E-2</v>
      </c>
      <c r="O154" s="123">
        <f>'Ufs mensal'!O154/'Ufs mensal'!$AC154</f>
        <v>1.8775622902898578E-2</v>
      </c>
      <c r="P154" s="123">
        <f>'Ufs mensal'!P154/'Ufs mensal'!$AC154</f>
        <v>1.2473064064009987E-2</v>
      </c>
      <c r="Q154" s="123">
        <f>'Ufs mensal'!Q154/'Ufs mensal'!$AC154</f>
        <v>2.8283483094136218E-2</v>
      </c>
      <c r="R154" s="123">
        <f>'Ufs mensal'!R154/'Ufs mensal'!$AC154</f>
        <v>7.6381010690340281E-3</v>
      </c>
      <c r="S154" s="123">
        <f>'Ufs mensal'!S154/'Ufs mensal'!$AC154</f>
        <v>7.1567056224827286E-2</v>
      </c>
      <c r="T154" s="123">
        <f>'Ufs mensal'!T154/'Ufs mensal'!$AC154</f>
        <v>8.2701576840197119E-2</v>
      </c>
      <c r="U154" s="123">
        <f>'Ufs mensal'!U154/'Ufs mensal'!$AC154</f>
        <v>1.066332931170055E-2</v>
      </c>
      <c r="V154" s="123">
        <f>'Ufs mensal'!V154/'Ufs mensal'!$AC154</f>
        <v>6.3895941752351451E-3</v>
      </c>
      <c r="W154" s="123">
        <f>'Ufs mensal'!W154/'Ufs mensal'!$AC154</f>
        <v>2.0708407613491079E-3</v>
      </c>
      <c r="X154" s="123">
        <f>'Ufs mensal'!X154/'Ufs mensal'!$AC154</f>
        <v>5.9988355272240529E-2</v>
      </c>
      <c r="Y154" s="123">
        <f>'Ufs mensal'!Y154/'Ufs mensal'!$AC154</f>
        <v>5.3742819584751411E-2</v>
      </c>
      <c r="Z154" s="123">
        <f>'Ufs mensal'!Z154/'Ufs mensal'!$AC154</f>
        <v>6.5306514444864617E-3</v>
      </c>
      <c r="AA154" s="123">
        <f>'Ufs mensal'!AA154/'Ufs mensal'!$AC154</f>
        <v>0.29815605135685086</v>
      </c>
      <c r="AB154" s="126">
        <f>'Ufs mensal'!AB154/'Ufs mensal'!$AC154</f>
        <v>5.7623395098409958E-3</v>
      </c>
      <c r="AC154" s="123">
        <f>'Ufs mensal'!AC154/'Ufs mensal'!$AC154</f>
        <v>1</v>
      </c>
      <c r="AD154" s="118"/>
      <c r="AE154" s="118"/>
      <c r="AF154" s="118"/>
    </row>
    <row r="155" spans="1:32" x14ac:dyDescent="0.3">
      <c r="A155" s="134">
        <f>'Ufs mensal'!A155</f>
        <v>44774</v>
      </c>
      <c r="B155" s="125">
        <f>'Ufs mensal'!B155/'Ufs mensal'!$AC155</f>
        <v>2.0911409428995514E-3</v>
      </c>
      <c r="C155" s="123">
        <f>'Ufs mensal'!C155/'Ufs mensal'!$AC155</f>
        <v>9.0834788931440646E-3</v>
      </c>
      <c r="D155" s="123">
        <f>'Ufs mensal'!D155/'Ufs mensal'!$AC155</f>
        <v>1.0625182803987655E-2</v>
      </c>
      <c r="E155" s="123">
        <f>'Ufs mensal'!E155/'Ufs mensal'!$AC155</f>
        <v>1.9025282304027291E-3</v>
      </c>
      <c r="F155" s="123">
        <f>'Ufs mensal'!F155/'Ufs mensal'!$AC155</f>
        <v>5.2341394476654396E-2</v>
      </c>
      <c r="G155" s="123">
        <f>'Ufs mensal'!G155/'Ufs mensal'!$AC155</f>
        <v>2.7690533008591447E-2</v>
      </c>
      <c r="H155" s="123">
        <f>'Ufs mensal'!H155/'Ufs mensal'!$AC155</f>
        <v>1.9049883962179052E-2</v>
      </c>
      <c r="I155" s="123">
        <f>'Ufs mensal'!I155/'Ufs mensal'!$AC155</f>
        <v>2.165765972626555E-2</v>
      </c>
      <c r="J155" s="123">
        <f>'Ufs mensal'!J155/'Ufs mensal'!$AC155</f>
        <v>3.9078367215283641E-2</v>
      </c>
      <c r="K155" s="123">
        <f>'Ufs mensal'!K155/'Ufs mensal'!$AC155</f>
        <v>1.2918604047246117E-2</v>
      </c>
      <c r="L155" s="123">
        <f>'Ufs mensal'!L155/'Ufs mensal'!$AC155</f>
        <v>0.1032804944386585</v>
      </c>
      <c r="M155" s="123">
        <f>'Ufs mensal'!M155/'Ufs mensal'!$AC155</f>
        <v>1.3208356909922395E-2</v>
      </c>
      <c r="N155" s="123">
        <f>'Ufs mensal'!N155/'Ufs mensal'!$AC155</f>
        <v>2.0725530234071109E-2</v>
      </c>
      <c r="O155" s="123">
        <f>'Ufs mensal'!O155/'Ufs mensal'!$AC155</f>
        <v>2.0572453250015717E-2</v>
      </c>
      <c r="P155" s="123">
        <f>'Ufs mensal'!P155/'Ufs mensal'!$AC155</f>
        <v>1.2421103849066095E-2</v>
      </c>
      <c r="Q155" s="123">
        <f>'Ufs mensal'!Q155/'Ufs mensal'!$AC155</f>
        <v>2.8354777778688951E-2</v>
      </c>
      <c r="R155" s="123">
        <f>'Ufs mensal'!R155/'Ufs mensal'!$AC155</f>
        <v>7.0907445828515513E-3</v>
      </c>
      <c r="S155" s="123">
        <f>'Ufs mensal'!S155/'Ufs mensal'!$AC155</f>
        <v>6.9874176186141612E-2</v>
      </c>
      <c r="T155" s="123">
        <f>'Ufs mensal'!T155/'Ufs mensal'!$AC155</f>
        <v>7.722733845594526E-2</v>
      </c>
      <c r="U155" s="123">
        <f>'Ufs mensal'!U155/'Ufs mensal'!$AC155</f>
        <v>1.1420636417561211E-2</v>
      </c>
      <c r="V155" s="123">
        <f>'Ufs mensal'!V155/'Ufs mensal'!$AC155</f>
        <v>6.7955246850304376E-3</v>
      </c>
      <c r="W155" s="123">
        <f>'Ufs mensal'!W155/'Ufs mensal'!$AC155</f>
        <v>1.8724595371061342E-3</v>
      </c>
      <c r="X155" s="123">
        <f>'Ufs mensal'!X155/'Ufs mensal'!$AC155</f>
        <v>6.1072249602956576E-2</v>
      </c>
      <c r="Y155" s="123">
        <f>'Ufs mensal'!Y155/'Ufs mensal'!$AC155</f>
        <v>5.4137315521732829E-2</v>
      </c>
      <c r="Z155" s="123">
        <f>'Ufs mensal'!Z155/'Ufs mensal'!$AC155</f>
        <v>6.7736565444510956E-3</v>
      </c>
      <c r="AA155" s="123">
        <f>'Ufs mensal'!AA155/'Ufs mensal'!$AC155</f>
        <v>0.30251018918675121</v>
      </c>
      <c r="AB155" s="126">
        <f>'Ufs mensal'!AB155/'Ufs mensal'!$AC155</f>
        <v>6.2242195123951355E-3</v>
      </c>
      <c r="AC155" s="123">
        <f>'Ufs mensal'!AC155/'Ufs mensal'!$AC155</f>
        <v>1</v>
      </c>
      <c r="AD155" s="118"/>
      <c r="AE155" s="118"/>
      <c r="AF155" s="118"/>
    </row>
    <row r="156" spans="1:32" x14ac:dyDescent="0.3">
      <c r="A156" s="134">
        <f>'Ufs mensal'!A156</f>
        <v>44805</v>
      </c>
      <c r="B156" s="125">
        <f>'Ufs mensal'!B156/'Ufs mensal'!$AC156</f>
        <v>1.7297099020358085E-3</v>
      </c>
      <c r="C156" s="123">
        <f>'Ufs mensal'!C156/'Ufs mensal'!$AC156</f>
        <v>9.0469836009587721E-3</v>
      </c>
      <c r="D156" s="123">
        <f>'Ufs mensal'!D156/'Ufs mensal'!$AC156</f>
        <v>1.0318178081065527E-2</v>
      </c>
      <c r="E156" s="123">
        <f>'Ufs mensal'!E156/'Ufs mensal'!$AC156</f>
        <v>1.7107368500939165E-3</v>
      </c>
      <c r="F156" s="123">
        <f>'Ufs mensal'!F156/'Ufs mensal'!$AC156</f>
        <v>5.0847779204270201E-2</v>
      </c>
      <c r="G156" s="123">
        <f>'Ufs mensal'!G156/'Ufs mensal'!$AC156</f>
        <v>2.885484982829388E-2</v>
      </c>
      <c r="H156" s="123">
        <f>'Ufs mensal'!H156/'Ufs mensal'!$AC156</f>
        <v>1.8435482136871597E-2</v>
      </c>
      <c r="I156" s="123">
        <f>'Ufs mensal'!I156/'Ufs mensal'!$AC156</f>
        <v>2.2049848531801999E-2</v>
      </c>
      <c r="J156" s="123">
        <f>'Ufs mensal'!J156/'Ufs mensal'!$AC156</f>
        <v>3.7876536026663465E-2</v>
      </c>
      <c r="K156" s="123">
        <f>'Ufs mensal'!K156/'Ufs mensal'!$AC156</f>
        <v>1.2718269151714848E-2</v>
      </c>
      <c r="L156" s="123">
        <f>'Ufs mensal'!L156/'Ufs mensal'!$AC156</f>
        <v>0.10447194834270392</v>
      </c>
      <c r="M156" s="123">
        <f>'Ufs mensal'!M156/'Ufs mensal'!$AC156</f>
        <v>1.4049544962970928E-2</v>
      </c>
      <c r="N156" s="123">
        <f>'Ufs mensal'!N156/'Ufs mensal'!$AC156</f>
        <v>2.1158115090533079E-2</v>
      </c>
      <c r="O156" s="123">
        <f>'Ufs mensal'!O156/'Ufs mensal'!$AC156</f>
        <v>1.975727142215673E-2</v>
      </c>
      <c r="P156" s="123">
        <f>'Ufs mensal'!P156/'Ufs mensal'!$AC156</f>
        <v>1.2294537658345929E-2</v>
      </c>
      <c r="Q156" s="123">
        <f>'Ufs mensal'!Q156/'Ufs mensal'!$AC156</f>
        <v>2.7757574990987799E-2</v>
      </c>
      <c r="R156" s="123">
        <f>'Ufs mensal'!R156/'Ufs mensal'!$AC156</f>
        <v>7.2350571405080987E-3</v>
      </c>
      <c r="S156" s="123">
        <f>'Ufs mensal'!S156/'Ufs mensal'!$AC156</f>
        <v>7.1556865398845176E-2</v>
      </c>
      <c r="T156" s="123">
        <f>'Ufs mensal'!T156/'Ufs mensal'!$AC156</f>
        <v>7.9177707928838409E-2</v>
      </c>
      <c r="U156" s="123">
        <f>'Ufs mensal'!U156/'Ufs mensal'!$AC156</f>
        <v>1.1503993827433768E-2</v>
      </c>
      <c r="V156" s="123">
        <f>'Ufs mensal'!V156/'Ufs mensal'!$AC156</f>
        <v>6.4223780823303971E-3</v>
      </c>
      <c r="W156" s="123">
        <f>'Ufs mensal'!W156/'Ufs mensal'!$AC156</f>
        <v>1.8751699669236461E-3</v>
      </c>
      <c r="X156" s="123">
        <f>'Ufs mensal'!X156/'Ufs mensal'!$AC156</f>
        <v>6.1396796083962077E-2</v>
      </c>
      <c r="Y156" s="123">
        <f>'Ufs mensal'!Y156/'Ufs mensal'!$AC156</f>
        <v>5.7219562481422223E-2</v>
      </c>
      <c r="Z156" s="123">
        <f>'Ufs mensal'!Z156/'Ufs mensal'!$AC156</f>
        <v>6.4951081147743154E-3</v>
      </c>
      <c r="AA156" s="123">
        <f>'Ufs mensal'!AA156/'Ufs mensal'!$AC156</f>
        <v>0.2978263206825239</v>
      </c>
      <c r="AB156" s="126">
        <f>'Ufs mensal'!AB156/'Ufs mensal'!$AC156</f>
        <v>6.2136745109695858E-3</v>
      </c>
      <c r="AC156" s="123">
        <f>'Ufs mensal'!AC156/'Ufs mensal'!$AC156</f>
        <v>1</v>
      </c>
      <c r="AD156" s="118"/>
      <c r="AE156" s="118"/>
      <c r="AF156" s="118"/>
    </row>
    <row r="157" spans="1:32" x14ac:dyDescent="0.3">
      <c r="A157" s="134">
        <f>'Ufs mensal'!A157</f>
        <v>44835</v>
      </c>
      <c r="B157" s="125">
        <f>'Ufs mensal'!B157/'Ufs mensal'!$AC157</f>
        <v>1.9054371427305358E-3</v>
      </c>
      <c r="C157" s="123">
        <f>'Ufs mensal'!C157/'Ufs mensal'!$AC157</f>
        <v>8.6136666541682724E-3</v>
      </c>
      <c r="D157" s="123">
        <f>'Ufs mensal'!D157/'Ufs mensal'!$AC157</f>
        <v>1.0498651877656619E-2</v>
      </c>
      <c r="E157" s="123">
        <f>'Ufs mensal'!E157/'Ufs mensal'!$AC157</f>
        <v>1.7384131355859987E-3</v>
      </c>
      <c r="F157" s="123">
        <f>'Ufs mensal'!F157/'Ufs mensal'!$AC157</f>
        <v>4.8556264934161861E-2</v>
      </c>
      <c r="G157" s="123">
        <f>'Ufs mensal'!G157/'Ufs mensal'!$AC157</f>
        <v>2.953257138571979E-2</v>
      </c>
      <c r="H157" s="123">
        <f>'Ufs mensal'!H157/'Ufs mensal'!$AC157</f>
        <v>1.8389684051934242E-2</v>
      </c>
      <c r="I157" s="123">
        <f>'Ufs mensal'!I157/'Ufs mensal'!$AC157</f>
        <v>2.1811971871793734E-2</v>
      </c>
      <c r="J157" s="123">
        <f>'Ufs mensal'!J157/'Ufs mensal'!$AC157</f>
        <v>3.8033752484056021E-2</v>
      </c>
      <c r="K157" s="123">
        <f>'Ufs mensal'!K157/'Ufs mensal'!$AC157</f>
        <v>1.2254108279277774E-2</v>
      </c>
      <c r="L157" s="123">
        <f>'Ufs mensal'!L157/'Ufs mensal'!$AC157</f>
        <v>0.10327537486663645</v>
      </c>
      <c r="M157" s="123">
        <f>'Ufs mensal'!M157/'Ufs mensal'!$AC157</f>
        <v>1.2806310098816857E-2</v>
      </c>
      <c r="N157" s="123">
        <f>'Ufs mensal'!N157/'Ufs mensal'!$AC157</f>
        <v>2.027807792862962E-2</v>
      </c>
      <c r="O157" s="123">
        <f>'Ufs mensal'!O157/'Ufs mensal'!$AC157</f>
        <v>1.8924842605438166E-2</v>
      </c>
      <c r="P157" s="123">
        <f>'Ufs mensal'!P157/'Ufs mensal'!$AC157</f>
        <v>1.1804166055949633E-2</v>
      </c>
      <c r="Q157" s="123">
        <f>'Ufs mensal'!Q157/'Ufs mensal'!$AC157</f>
        <v>2.7126062221555641E-2</v>
      </c>
      <c r="R157" s="123">
        <f>'Ufs mensal'!R157/'Ufs mensal'!$AC157</f>
        <v>7.0115996468635275E-3</v>
      </c>
      <c r="S157" s="123">
        <f>'Ufs mensal'!S157/'Ufs mensal'!$AC157</f>
        <v>7.0855674214561085E-2</v>
      </c>
      <c r="T157" s="123">
        <f>'Ufs mensal'!T157/'Ufs mensal'!$AC157</f>
        <v>7.8937590968432461E-2</v>
      </c>
      <c r="U157" s="123">
        <f>'Ufs mensal'!U157/'Ufs mensal'!$AC157</f>
        <v>1.097245467343398E-2</v>
      </c>
      <c r="V157" s="123">
        <f>'Ufs mensal'!V157/'Ufs mensal'!$AC157</f>
        <v>6.1355757726564656E-3</v>
      </c>
      <c r="W157" s="123">
        <f>'Ufs mensal'!W157/'Ufs mensal'!$AC157</f>
        <v>2.0111053921485081E-3</v>
      </c>
      <c r="X157" s="123">
        <f>'Ufs mensal'!X157/'Ufs mensal'!$AC157</f>
        <v>6.4109949517846002E-2</v>
      </c>
      <c r="Y157" s="123">
        <f>'Ufs mensal'!Y157/'Ufs mensal'!$AC157</f>
        <v>5.760623919883015E-2</v>
      </c>
      <c r="Z157" s="123">
        <f>'Ufs mensal'!Z157/'Ufs mensal'!$AC157</f>
        <v>6.715046817851799E-3</v>
      </c>
      <c r="AA157" s="123">
        <f>'Ufs mensal'!AA157/'Ufs mensal'!$AC157</f>
        <v>0.30412003913133884</v>
      </c>
      <c r="AB157" s="126">
        <f>'Ufs mensal'!AB157/'Ufs mensal'!$AC157</f>
        <v>5.9753690719259915E-3</v>
      </c>
      <c r="AC157" s="123">
        <f>'Ufs mensal'!AC157/'Ufs mensal'!$AC157</f>
        <v>1</v>
      </c>
      <c r="AD157" s="118"/>
      <c r="AE157" s="118"/>
      <c r="AF157" s="118"/>
    </row>
    <row r="158" spans="1:32" x14ac:dyDescent="0.3">
      <c r="A158" s="134">
        <f>'Ufs mensal'!A158</f>
        <v>44866</v>
      </c>
      <c r="B158" s="125">
        <f>'Ufs mensal'!B158/'Ufs mensal'!$AC158</f>
        <v>1.8542183467388309E-3</v>
      </c>
      <c r="C158" s="123">
        <f>'Ufs mensal'!C158/'Ufs mensal'!$AC158</f>
        <v>9.1350679939720004E-3</v>
      </c>
      <c r="D158" s="123">
        <f>'Ufs mensal'!D158/'Ufs mensal'!$AC158</f>
        <v>1.0906956182457949E-2</v>
      </c>
      <c r="E158" s="123">
        <f>'Ufs mensal'!E158/'Ufs mensal'!$AC158</f>
        <v>1.8577979188367823E-3</v>
      </c>
      <c r="F158" s="123">
        <f>'Ufs mensal'!F158/'Ufs mensal'!$AC158</f>
        <v>4.8496042783045715E-2</v>
      </c>
      <c r="G158" s="123">
        <f>'Ufs mensal'!G158/'Ufs mensal'!$AC158</f>
        <v>3.0308236953354595E-2</v>
      </c>
      <c r="H158" s="123">
        <f>'Ufs mensal'!H158/'Ufs mensal'!$AC158</f>
        <v>1.811979395983004E-2</v>
      </c>
      <c r="I158" s="123">
        <f>'Ufs mensal'!I158/'Ufs mensal'!$AC158</f>
        <v>2.1230442112949818E-2</v>
      </c>
      <c r="J158" s="123">
        <f>'Ufs mensal'!J158/'Ufs mensal'!$AC158</f>
        <v>3.947194152411021E-2</v>
      </c>
      <c r="K158" s="123">
        <f>'Ufs mensal'!K158/'Ufs mensal'!$AC158</f>
        <v>1.3094074734306261E-2</v>
      </c>
      <c r="L158" s="123">
        <f>'Ufs mensal'!L158/'Ufs mensal'!$AC158</f>
        <v>0.1048993603304661</v>
      </c>
      <c r="M158" s="123">
        <f>'Ufs mensal'!M158/'Ufs mensal'!$AC158</f>
        <v>1.3294530771791539E-2</v>
      </c>
      <c r="N158" s="123">
        <f>'Ufs mensal'!N158/'Ufs mensal'!$AC158</f>
        <v>2.0299753367482451E-2</v>
      </c>
      <c r="O158" s="123">
        <f>'Ufs mensal'!O158/'Ufs mensal'!$AC158</f>
        <v>2.0328389944266063E-2</v>
      </c>
      <c r="P158" s="123">
        <f>'Ufs mensal'!P158/'Ufs mensal'!$AC158</f>
        <v>1.3770613860819078E-2</v>
      </c>
      <c r="Q158" s="123">
        <f>'Ufs mensal'!Q158/'Ufs mensal'!$AC158</f>
        <v>2.8339472299481319E-2</v>
      </c>
      <c r="R158" s="123">
        <f>'Ufs mensal'!R158/'Ufs mensal'!$AC158</f>
        <v>8.0432985040968207E-3</v>
      </c>
      <c r="S158" s="123">
        <f>'Ufs mensal'!S158/'Ufs mensal'!$AC158</f>
        <v>6.9064264057874525E-2</v>
      </c>
      <c r="T158" s="123">
        <f>'Ufs mensal'!T158/'Ufs mensal'!$AC158</f>
        <v>8.2058110773438137E-2</v>
      </c>
      <c r="U158" s="123">
        <f>'Ufs mensal'!U158/'Ufs mensal'!$AC158</f>
        <v>1.1243435959665381E-2</v>
      </c>
      <c r="V158" s="123">
        <f>'Ufs mensal'!V158/'Ufs mensal'!$AC158</f>
        <v>6.0315789850481274E-3</v>
      </c>
      <c r="W158" s="123">
        <f>'Ufs mensal'!W158/'Ufs mensal'!$AC158</f>
        <v>2.1298453982810895E-3</v>
      </c>
      <c r="X158" s="123">
        <f>'Ufs mensal'!X158/'Ufs mensal'!$AC158</f>
        <v>6.213421247624059E-2</v>
      </c>
      <c r="Y158" s="123">
        <f>'Ufs mensal'!Y158/'Ufs mensal'!$AC158</f>
        <v>5.6031042049233433E-2</v>
      </c>
      <c r="Z158" s="123">
        <f>'Ufs mensal'!Z158/'Ufs mensal'!$AC158</f>
        <v>6.6114696649162558E-3</v>
      </c>
      <c r="AA158" s="123">
        <f>'Ufs mensal'!AA158/'Ufs mensal'!$AC158</f>
        <v>0.29450929435895234</v>
      </c>
      <c r="AB158" s="126">
        <f>'Ufs mensal'!AB158/'Ufs mensal'!$AC158</f>
        <v>6.7367546883445551E-3</v>
      </c>
      <c r="AC158" s="123">
        <f>'Ufs mensal'!AC158/'Ufs mensal'!$AC158</f>
        <v>1</v>
      </c>
      <c r="AD158" s="118"/>
      <c r="AE158" s="118"/>
      <c r="AF158" s="118"/>
    </row>
    <row r="159" spans="1:32" ht="13.5" thickBot="1" x14ac:dyDescent="0.35">
      <c r="A159" s="133">
        <f>'Ufs mensal'!A159</f>
        <v>44896</v>
      </c>
      <c r="B159" s="128">
        <f>'Ufs mensal'!B159/'Ufs mensal'!$AC159</f>
        <v>1.9700053812498537E-3</v>
      </c>
      <c r="C159" s="129">
        <f>'Ufs mensal'!C159/'Ufs mensal'!$AC159</f>
        <v>9.7236845183781388E-3</v>
      </c>
      <c r="D159" s="129">
        <f>'Ufs mensal'!D159/'Ufs mensal'!$AC159</f>
        <v>1.1324021431412461E-2</v>
      </c>
      <c r="E159" s="129">
        <f>'Ufs mensal'!E159/'Ufs mensal'!$AC159</f>
        <v>1.539505392948223E-3</v>
      </c>
      <c r="F159" s="129">
        <f>'Ufs mensal'!F159/'Ufs mensal'!$AC159</f>
        <v>5.007837907395709E-2</v>
      </c>
      <c r="G159" s="129">
        <f>'Ufs mensal'!G159/'Ufs mensal'!$AC159</f>
        <v>3.1075548068599239E-2</v>
      </c>
      <c r="H159" s="129">
        <f>'Ufs mensal'!H159/'Ufs mensal'!$AC159</f>
        <v>2.0490863573617839E-2</v>
      </c>
      <c r="I159" s="129">
        <f>'Ufs mensal'!I159/'Ufs mensal'!$AC159</f>
        <v>2.2006972228071405E-2</v>
      </c>
      <c r="J159" s="129">
        <f>'Ufs mensal'!J159/'Ufs mensal'!$AC159</f>
        <v>4.0312580426288575E-2</v>
      </c>
      <c r="K159" s="129">
        <f>'Ufs mensal'!K159/'Ufs mensal'!$AC159</f>
        <v>1.3429727895931307E-2</v>
      </c>
      <c r="L159" s="129">
        <f>'Ufs mensal'!L159/'Ufs mensal'!$AC159</f>
        <v>0.10761563838000983</v>
      </c>
      <c r="M159" s="129">
        <f>'Ufs mensal'!M159/'Ufs mensal'!$AC159</f>
        <v>1.2306684448187923E-2</v>
      </c>
      <c r="N159" s="129">
        <f>'Ufs mensal'!N159/'Ufs mensal'!$AC159</f>
        <v>2.1216162466952106E-2</v>
      </c>
      <c r="O159" s="129">
        <f>'Ufs mensal'!O159/'Ufs mensal'!$AC159</f>
        <v>1.9583070120025269E-2</v>
      </c>
      <c r="P159" s="129">
        <f>'Ufs mensal'!P159/'Ufs mensal'!$AC159</f>
        <v>1.2933717039844646E-2</v>
      </c>
      <c r="Q159" s="129">
        <f>'Ufs mensal'!Q159/'Ufs mensal'!$AC159</f>
        <v>3.0050770922533398E-2</v>
      </c>
      <c r="R159" s="129">
        <f>'Ufs mensal'!R159/'Ufs mensal'!$AC159</f>
        <v>7.571184576869984E-3</v>
      </c>
      <c r="S159" s="129">
        <f>'Ufs mensal'!S159/'Ufs mensal'!$AC159</f>
        <v>6.5351769963267123E-2</v>
      </c>
      <c r="T159" s="129">
        <f>'Ufs mensal'!T159/'Ufs mensal'!$AC159</f>
        <v>8.7442970449919277E-2</v>
      </c>
      <c r="U159" s="129">
        <f>'Ufs mensal'!U159/'Ufs mensal'!$AC159</f>
        <v>1.1104092089562714E-2</v>
      </c>
      <c r="V159" s="129">
        <f>'Ufs mensal'!V159/'Ufs mensal'!$AC159</f>
        <v>6.3171193935565384E-3</v>
      </c>
      <c r="W159" s="129">
        <f>'Ufs mensal'!W159/'Ufs mensal'!$AC159</f>
        <v>2.2226901569921153E-3</v>
      </c>
      <c r="X159" s="129">
        <f>'Ufs mensal'!X159/'Ufs mensal'!$AC159</f>
        <v>6.1266699422100557E-2</v>
      </c>
      <c r="Y159" s="129">
        <f>'Ufs mensal'!Y159/'Ufs mensal'!$AC159</f>
        <v>5.0845792096581736E-2</v>
      </c>
      <c r="Z159" s="129">
        <f>'Ufs mensal'!Z159/'Ufs mensal'!$AC159</f>
        <v>6.6540324278795537E-3</v>
      </c>
      <c r="AA159" s="129">
        <f>'Ufs mensal'!AA159/'Ufs mensal'!$AC159</f>
        <v>0.2891462530123301</v>
      </c>
      <c r="AB159" s="130">
        <f>'Ufs mensal'!AB159/'Ufs mensal'!$AC159</f>
        <v>6.4200650429330148E-3</v>
      </c>
      <c r="AC159" s="129">
        <f>'Ufs mensal'!AC159/'Ufs mensal'!$AC159</f>
        <v>1</v>
      </c>
      <c r="AD159" s="118"/>
      <c r="AE159" s="118"/>
      <c r="AF159" s="118"/>
    </row>
    <row r="160" spans="1:32" ht="13.5" thickTop="1" x14ac:dyDescent="0.3">
      <c r="A160" s="136">
        <f>'Ufs mensal'!A160</f>
        <v>44927</v>
      </c>
      <c r="B160" s="137">
        <f>'Ufs mensal'!B160/'Ufs mensal'!$AC160</f>
        <v>1.9871384082655965E-3</v>
      </c>
      <c r="C160" s="138">
        <f>'Ufs mensal'!C160/'Ufs mensal'!$AC160</f>
        <v>9.2274050839263825E-3</v>
      </c>
      <c r="D160" s="138">
        <f>'Ufs mensal'!D160/'Ufs mensal'!$AC160</f>
        <v>1.064397899872958E-2</v>
      </c>
      <c r="E160" s="138">
        <f>'Ufs mensal'!E160/'Ufs mensal'!$AC160</f>
        <v>1.7679067309746253E-3</v>
      </c>
      <c r="F160" s="138">
        <f>'Ufs mensal'!F160/'Ufs mensal'!$AC160</f>
        <v>4.4785096743004259E-2</v>
      </c>
      <c r="G160" s="138">
        <f>'Ufs mensal'!G160/'Ufs mensal'!$AC160</f>
        <v>2.9770537511102119E-2</v>
      </c>
      <c r="H160" s="138">
        <f>'Ufs mensal'!H160/'Ufs mensal'!$AC160</f>
        <v>1.7974186875330252E-2</v>
      </c>
      <c r="I160" s="138">
        <f>'Ufs mensal'!I160/'Ufs mensal'!$AC160</f>
        <v>2.0841062655289105E-2</v>
      </c>
      <c r="J160" s="138">
        <f>'Ufs mensal'!J160/'Ufs mensal'!$AC160</f>
        <v>4.1150910092527013E-2</v>
      </c>
      <c r="K160" s="138">
        <f>'Ufs mensal'!K160/'Ufs mensal'!$AC160</f>
        <v>1.3122983349635176E-2</v>
      </c>
      <c r="L160" s="138">
        <f>'Ufs mensal'!L160/'Ufs mensal'!$AC160</f>
        <v>0.11219602684744848</v>
      </c>
      <c r="M160" s="138">
        <f>'Ufs mensal'!M160/'Ufs mensal'!$AC160</f>
        <v>1.307239142410649E-2</v>
      </c>
      <c r="N160" s="138">
        <f>'Ufs mensal'!N160/'Ufs mensal'!$AC160</f>
        <v>2.1214880771695505E-2</v>
      </c>
      <c r="O160" s="138">
        <f>'Ufs mensal'!O160/'Ufs mensal'!$AC160</f>
        <v>1.8986025385903965E-2</v>
      </c>
      <c r="P160" s="138">
        <f>'Ufs mensal'!P160/'Ufs mensal'!$AC160</f>
        <v>1.4531125276850259E-2</v>
      </c>
      <c r="Q160" s="138">
        <f>'Ufs mensal'!Q160/'Ufs mensal'!$AC160</f>
        <v>2.910722115417046E-2</v>
      </c>
      <c r="R160" s="138">
        <f>'Ufs mensal'!R160/'Ufs mensal'!$AC160</f>
        <v>7.9204470077686717E-3</v>
      </c>
      <c r="S160" s="138">
        <f>'Ufs mensal'!S160/'Ufs mensal'!$AC160</f>
        <v>7.0946743566393466E-2</v>
      </c>
      <c r="T160" s="138">
        <f>'Ufs mensal'!T160/'Ufs mensal'!$AC160</f>
        <v>8.9438092347128059E-2</v>
      </c>
      <c r="U160" s="138">
        <f>'Ufs mensal'!U160/'Ufs mensal'!$AC160</f>
        <v>1.0961583864548551E-2</v>
      </c>
      <c r="V160" s="138">
        <f>'Ufs mensal'!V160/'Ufs mensal'!$AC160</f>
        <v>6.4589024924955312E-3</v>
      </c>
      <c r="W160" s="138">
        <f>'Ufs mensal'!W160/'Ufs mensal'!$AC160</f>
        <v>2.0742689466761105E-3</v>
      </c>
      <c r="X160" s="138">
        <f>'Ufs mensal'!X160/'Ufs mensal'!$AC160</f>
        <v>5.8995806491506181E-2</v>
      </c>
      <c r="Y160" s="138">
        <f>'Ufs mensal'!Y160/'Ufs mensal'!$AC160</f>
        <v>5.5305406590441496E-2</v>
      </c>
      <c r="Z160" s="138">
        <f>'Ufs mensal'!Z160/'Ufs mensal'!$AC160</f>
        <v>6.3492866538500453E-3</v>
      </c>
      <c r="AA160" s="138">
        <f>'Ufs mensal'!AA160/'Ufs mensal'!$AC160</f>
        <v>0.28381789155339698</v>
      </c>
      <c r="AB160" s="139">
        <f>'Ufs mensal'!AB160/'Ufs mensal'!$AC160</f>
        <v>7.3526931768356438E-3</v>
      </c>
      <c r="AC160" s="138">
        <f>'Ufs mensal'!AC160/'Ufs mensal'!$AC160</f>
        <v>1</v>
      </c>
      <c r="AD160" s="118"/>
      <c r="AE160" s="118"/>
      <c r="AF160" s="118"/>
    </row>
    <row r="161" spans="1:32" x14ac:dyDescent="0.3">
      <c r="A161" s="134">
        <f>'Ufs mensal'!A161</f>
        <v>44958</v>
      </c>
      <c r="B161" s="125">
        <f>'Ufs mensal'!B161/'Ufs mensal'!$AC161</f>
        <v>1.9857408657566727E-3</v>
      </c>
      <c r="C161" s="123">
        <f>'Ufs mensal'!C161/'Ufs mensal'!$AC161</f>
        <v>8.2656875174946069E-3</v>
      </c>
      <c r="D161" s="123">
        <f>'Ufs mensal'!D161/'Ufs mensal'!$AC161</f>
        <v>1.0577445540315809E-2</v>
      </c>
      <c r="E161" s="123">
        <f>'Ufs mensal'!E161/'Ufs mensal'!$AC161</f>
        <v>1.6794823242718127E-3</v>
      </c>
      <c r="F161" s="123">
        <f>'Ufs mensal'!F161/'Ufs mensal'!$AC161</f>
        <v>4.2425040752144635E-2</v>
      </c>
      <c r="G161" s="123">
        <f>'Ufs mensal'!G161/'Ufs mensal'!$AC161</f>
        <v>2.7724630760871356E-2</v>
      </c>
      <c r="H161" s="123">
        <f>'Ufs mensal'!H161/'Ufs mensal'!$AC161</f>
        <v>1.9475408756359804E-2</v>
      </c>
      <c r="I161" s="123">
        <f>'Ufs mensal'!I161/'Ufs mensal'!$AC161</f>
        <v>1.9682874219946321E-2</v>
      </c>
      <c r="J161" s="123">
        <f>'Ufs mensal'!J161/'Ufs mensal'!$AC161</f>
        <v>4.0696161888923651E-2</v>
      </c>
      <c r="K161" s="123">
        <f>'Ufs mensal'!K161/'Ufs mensal'!$AC161</f>
        <v>1.2385358865855466E-2</v>
      </c>
      <c r="L161" s="123">
        <f>'Ufs mensal'!L161/'Ufs mensal'!$AC161</f>
        <v>0.10551430029802579</v>
      </c>
      <c r="M161" s="123">
        <f>'Ufs mensal'!M161/'Ufs mensal'!$AC161</f>
        <v>1.404508257454761E-2</v>
      </c>
      <c r="N161" s="123">
        <f>'Ufs mensal'!N161/'Ufs mensal'!$AC161</f>
        <v>2.2952925098381441E-2</v>
      </c>
      <c r="O161" s="123">
        <f>'Ufs mensal'!O161/'Ufs mensal'!$AC161</f>
        <v>2.0120856865295637E-2</v>
      </c>
      <c r="P161" s="123">
        <f>'Ufs mensal'!P161/'Ufs mensal'!$AC161</f>
        <v>1.3310720695503268E-2</v>
      </c>
      <c r="Q161" s="123">
        <f>'Ufs mensal'!Q161/'Ufs mensal'!$AC161</f>
        <v>2.5982579487263926E-2</v>
      </c>
      <c r="R161" s="123">
        <f>'Ufs mensal'!R161/'Ufs mensal'!$AC161</f>
        <v>7.524739433257043E-3</v>
      </c>
      <c r="S161" s="123">
        <f>'Ufs mensal'!S161/'Ufs mensal'!$AC161</f>
        <v>7.6176049264814846E-2</v>
      </c>
      <c r="T161" s="123">
        <f>'Ufs mensal'!T161/'Ufs mensal'!$AC161</f>
        <v>7.712116971004232E-2</v>
      </c>
      <c r="U161" s="123">
        <f>'Ufs mensal'!U161/'Ufs mensal'!$AC161</f>
        <v>1.0261307691041114E-2</v>
      </c>
      <c r="V161" s="123">
        <f>'Ufs mensal'!V161/'Ufs mensal'!$AC161</f>
        <v>6.684998271121137E-3</v>
      </c>
      <c r="W161" s="123">
        <f>'Ufs mensal'!W161/'Ufs mensal'!$AC161</f>
        <v>2.2228442527126931E-3</v>
      </c>
      <c r="X161" s="123">
        <f>'Ufs mensal'!X161/'Ufs mensal'!$AC161</f>
        <v>5.8785174452110053E-2</v>
      </c>
      <c r="Y161" s="123">
        <f>'Ufs mensal'!Y161/'Ufs mensal'!$AC161</f>
        <v>6.0678708445161607E-2</v>
      </c>
      <c r="Z161" s="123">
        <f>'Ufs mensal'!Z161/'Ufs mensal'!$AC161</f>
        <v>5.957222597270018E-3</v>
      </c>
      <c r="AA161" s="123">
        <f>'Ufs mensal'!AA161/'Ufs mensal'!$AC161</f>
        <v>0.30049890504338661</v>
      </c>
      <c r="AB161" s="126">
        <f>'Ufs mensal'!AB161/'Ufs mensal'!$AC161</f>
        <v>7.2645843281247428E-3</v>
      </c>
      <c r="AC161" s="123">
        <f>'Ufs mensal'!AC161/'Ufs mensal'!$AC161</f>
        <v>1</v>
      </c>
      <c r="AD161" s="118"/>
      <c r="AE161" s="118"/>
      <c r="AF161" s="118"/>
    </row>
    <row r="162" spans="1:32" x14ac:dyDescent="0.3">
      <c r="A162" s="134">
        <f>'Ufs mensal'!A162</f>
        <v>44986</v>
      </c>
      <c r="B162" s="125">
        <f>'Ufs mensal'!B162/'Ufs mensal'!$AC162</f>
        <v>1.8655237471131945E-3</v>
      </c>
      <c r="C162" s="123">
        <f>'Ufs mensal'!C162/'Ufs mensal'!$AC162</f>
        <v>8.9920358518784712E-3</v>
      </c>
      <c r="D162" s="123">
        <f>'Ufs mensal'!D162/'Ufs mensal'!$AC162</f>
        <v>1.1148221939193438E-2</v>
      </c>
      <c r="E162" s="123">
        <f>'Ufs mensal'!E162/'Ufs mensal'!$AC162</f>
        <v>1.7307621166560091E-3</v>
      </c>
      <c r="F162" s="123">
        <f>'Ufs mensal'!F162/'Ufs mensal'!$AC162</f>
        <v>4.5657768875876609E-2</v>
      </c>
      <c r="G162" s="123">
        <f>'Ufs mensal'!G162/'Ufs mensal'!$AC162</f>
        <v>2.6407994799786495E-2</v>
      </c>
      <c r="H162" s="123">
        <f>'Ufs mensal'!H162/'Ufs mensal'!$AC162</f>
        <v>1.9373966166903601E-2</v>
      </c>
      <c r="I162" s="123">
        <f>'Ufs mensal'!I162/'Ufs mensal'!$AC162</f>
        <v>2.1881589447371619E-2</v>
      </c>
      <c r="J162" s="123">
        <f>'Ufs mensal'!J162/'Ufs mensal'!$AC162</f>
        <v>3.9944932698456316E-2</v>
      </c>
      <c r="K162" s="123">
        <f>'Ufs mensal'!K162/'Ufs mensal'!$AC162</f>
        <v>1.2598891255291376E-2</v>
      </c>
      <c r="L162" s="123">
        <f>'Ufs mensal'!L162/'Ufs mensal'!$AC162</f>
        <v>0.10756884733885416</v>
      </c>
      <c r="M162" s="123">
        <f>'Ufs mensal'!M162/'Ufs mensal'!$AC162</f>
        <v>1.3375752419103385E-2</v>
      </c>
      <c r="N162" s="123">
        <f>'Ufs mensal'!N162/'Ufs mensal'!$AC162</f>
        <v>2.3747113194484814E-2</v>
      </c>
      <c r="O162" s="123">
        <f>'Ufs mensal'!O162/'Ufs mensal'!$AC162</f>
        <v>2.0198390259112263E-2</v>
      </c>
      <c r="P162" s="123">
        <f>'Ufs mensal'!P162/'Ufs mensal'!$AC162</f>
        <v>1.2448275315368639E-2</v>
      </c>
      <c r="Q162" s="123">
        <f>'Ufs mensal'!Q162/'Ufs mensal'!$AC162</f>
        <v>2.7005173789655591E-2</v>
      </c>
      <c r="R162" s="123">
        <f>'Ufs mensal'!R162/'Ufs mensal'!$AC162</f>
        <v>7.9826448159050437E-3</v>
      </c>
      <c r="S162" s="123">
        <f>'Ufs mensal'!S162/'Ufs mensal'!$AC162</f>
        <v>7.3973565581351111E-2</v>
      </c>
      <c r="T162" s="123">
        <f>'Ufs mensal'!T162/'Ufs mensal'!$AC162</f>
        <v>7.7958282027026315E-2</v>
      </c>
      <c r="U162" s="123">
        <f>'Ufs mensal'!U162/'Ufs mensal'!$AC162</f>
        <v>1.0276234918588121E-2</v>
      </c>
      <c r="V162" s="123">
        <f>'Ufs mensal'!V162/'Ufs mensal'!$AC162</f>
        <v>6.7512934474138978E-3</v>
      </c>
      <c r="W162" s="123">
        <f>'Ufs mensal'!W162/'Ufs mensal'!$AC162</f>
        <v>2.0927688494527621E-3</v>
      </c>
      <c r="X162" s="123">
        <f>'Ufs mensal'!X162/'Ufs mensal'!$AC162</f>
        <v>6.206697917272213E-2</v>
      </c>
      <c r="Y162" s="123">
        <f>'Ufs mensal'!Y162/'Ufs mensal'!$AC162</f>
        <v>5.7255196249927337E-2</v>
      </c>
      <c r="Z162" s="123">
        <f>'Ufs mensal'!Z162/'Ufs mensal'!$AC162</f>
        <v>6.0431342912859428E-3</v>
      </c>
      <c r="AA162" s="123">
        <f>'Ufs mensal'!AA162/'Ufs mensal'!$AC162</f>
        <v>0.29490601036871839</v>
      </c>
      <c r="AB162" s="126">
        <f>'Ufs mensal'!AB162/'Ufs mensal'!$AC162</f>
        <v>6.7486510625029729E-3</v>
      </c>
      <c r="AC162" s="123">
        <f>'Ufs mensal'!AC162/'Ufs mensal'!$AC162</f>
        <v>1</v>
      </c>
      <c r="AD162" s="118"/>
      <c r="AE162" s="118"/>
      <c r="AF162" s="118"/>
    </row>
    <row r="163" spans="1:32" x14ac:dyDescent="0.3">
      <c r="A163" s="134">
        <f>'Ufs mensal'!A163</f>
        <v>45017</v>
      </c>
      <c r="B163" s="125">
        <f>'Ufs mensal'!B163/'Ufs mensal'!$AC163</f>
        <v>1.6226271169429037E-3</v>
      </c>
      <c r="C163" s="123">
        <f>'Ufs mensal'!C163/'Ufs mensal'!$AC163</f>
        <v>9.5450621951301117E-3</v>
      </c>
      <c r="D163" s="123">
        <f>'Ufs mensal'!D163/'Ufs mensal'!$AC163</f>
        <v>1.138515480197258E-2</v>
      </c>
      <c r="E163" s="123">
        <f>'Ufs mensal'!E163/'Ufs mensal'!$AC163</f>
        <v>1.9839543924683339E-3</v>
      </c>
      <c r="F163" s="123">
        <f>'Ufs mensal'!F163/'Ufs mensal'!$AC163</f>
        <v>4.6290038742313432E-2</v>
      </c>
      <c r="G163" s="123">
        <f>'Ufs mensal'!G163/'Ufs mensal'!$AC163</f>
        <v>2.6413692965493247E-2</v>
      </c>
      <c r="H163" s="123">
        <f>'Ufs mensal'!H163/'Ufs mensal'!$AC163</f>
        <v>1.9407958567805739E-2</v>
      </c>
      <c r="I163" s="123">
        <f>'Ufs mensal'!I163/'Ufs mensal'!$AC163</f>
        <v>2.053208786944041E-2</v>
      </c>
      <c r="J163" s="123">
        <f>'Ufs mensal'!J163/'Ufs mensal'!$AC163</f>
        <v>3.9531880440819275E-2</v>
      </c>
      <c r="K163" s="123">
        <f>'Ufs mensal'!K163/'Ufs mensal'!$AC163</f>
        <v>1.3482860373772993E-2</v>
      </c>
      <c r="L163" s="123">
        <f>'Ufs mensal'!L163/'Ufs mensal'!$AC163</f>
        <v>0.10531686394689828</v>
      </c>
      <c r="M163" s="123">
        <f>'Ufs mensal'!M163/'Ufs mensal'!$AC163</f>
        <v>1.3516316602988311E-2</v>
      </c>
      <c r="N163" s="123">
        <f>'Ufs mensal'!N163/'Ufs mensal'!$AC163</f>
        <v>2.3416014827800789E-2</v>
      </c>
      <c r="O163" s="123">
        <f>'Ufs mensal'!O163/'Ufs mensal'!$AC163</f>
        <v>1.9980060087387671E-2</v>
      </c>
      <c r="P163" s="123">
        <f>'Ufs mensal'!P163/'Ufs mensal'!$AC163</f>
        <v>1.2211523663590924E-2</v>
      </c>
      <c r="Q163" s="123">
        <f>'Ufs mensal'!Q163/'Ufs mensal'!$AC163</f>
        <v>2.7139693139465636E-2</v>
      </c>
      <c r="R163" s="123">
        <f>'Ufs mensal'!R163/'Ufs mensal'!$AC163</f>
        <v>6.7247020722788374E-3</v>
      </c>
      <c r="S163" s="123">
        <f>'Ufs mensal'!S163/'Ufs mensal'!$AC163</f>
        <v>7.1944275304618971E-2</v>
      </c>
      <c r="T163" s="123">
        <f>'Ufs mensal'!T163/'Ufs mensal'!$AC163</f>
        <v>8.3125347108378114E-2</v>
      </c>
      <c r="U163" s="123">
        <f>'Ufs mensal'!U163/'Ufs mensal'!$AC163</f>
        <v>1.0679228365529378E-2</v>
      </c>
      <c r="V163" s="123">
        <f>'Ufs mensal'!V163/'Ufs mensal'!$AC163</f>
        <v>6.8618726120616398E-3</v>
      </c>
      <c r="W163" s="123">
        <f>'Ufs mensal'!W163/'Ufs mensal'!$AC163</f>
        <v>2.2248392428186204E-3</v>
      </c>
      <c r="X163" s="123">
        <f>'Ufs mensal'!X163/'Ufs mensal'!$AC163</f>
        <v>6.0231249456336275E-2</v>
      </c>
      <c r="Y163" s="123">
        <f>'Ufs mensal'!Y163/'Ufs mensal'!$AC163</f>
        <v>5.6999377714136594E-2</v>
      </c>
      <c r="Z163" s="123">
        <f>'Ufs mensal'!Z163/'Ufs mensal'!$AC163</f>
        <v>6.1994392735983516E-3</v>
      </c>
      <c r="AA163" s="123">
        <f>'Ufs mensal'!AA163/'Ufs mensal'!$AC163</f>
        <v>0.29645564707692923</v>
      </c>
      <c r="AB163" s="126">
        <f>'Ufs mensal'!AB163/'Ufs mensal'!$AC163</f>
        <v>6.7782320390233457E-3</v>
      </c>
      <c r="AC163" s="123">
        <f>'Ufs mensal'!AC163/'Ufs mensal'!$AC163</f>
        <v>1</v>
      </c>
      <c r="AD163" s="118"/>
      <c r="AE163" s="118"/>
      <c r="AF163" s="118"/>
    </row>
    <row r="164" spans="1:32" x14ac:dyDescent="0.3">
      <c r="A164" s="134">
        <f>'Ufs mensal'!A164</f>
        <v>45047</v>
      </c>
      <c r="B164" s="125">
        <f>'Ufs mensal'!B164/'Ufs mensal'!$AC164</f>
        <v>1.8728421146648282E-3</v>
      </c>
      <c r="C164" s="123">
        <f>'Ufs mensal'!C164/'Ufs mensal'!$AC164</f>
        <v>1.0053617432224608E-2</v>
      </c>
      <c r="D164" s="123">
        <f>'Ufs mensal'!D164/'Ufs mensal'!$AC164</f>
        <v>1.105004758861111E-2</v>
      </c>
      <c r="E164" s="123">
        <f>'Ufs mensal'!E164/'Ufs mensal'!$AC164</f>
        <v>1.9342467741620358E-3</v>
      </c>
      <c r="F164" s="123">
        <f>'Ufs mensal'!F164/'Ufs mensal'!$AC164</f>
        <v>4.4992868686135667E-2</v>
      </c>
      <c r="G164" s="123">
        <f>'Ufs mensal'!G164/'Ufs mensal'!$AC164</f>
        <v>2.8608989083926215E-2</v>
      </c>
      <c r="H164" s="123">
        <f>'Ufs mensal'!H164/'Ufs mensal'!$AC164</f>
        <v>1.8842857102983987E-2</v>
      </c>
      <c r="I164" s="123">
        <f>'Ufs mensal'!I164/'Ufs mensal'!$AC164</f>
        <v>2.1003184668931196E-2</v>
      </c>
      <c r="J164" s="123">
        <f>'Ufs mensal'!J164/'Ufs mensal'!$AC164</f>
        <v>3.9201292847194508E-2</v>
      </c>
      <c r="K164" s="123">
        <f>'Ufs mensal'!K164/'Ufs mensal'!$AC164</f>
        <v>1.3698821309649742E-2</v>
      </c>
      <c r="L164" s="123">
        <f>'Ufs mensal'!L164/'Ufs mensal'!$AC164</f>
        <v>0.10265463507489973</v>
      </c>
      <c r="M164" s="123">
        <f>'Ufs mensal'!M164/'Ufs mensal'!$AC164</f>
        <v>1.3235495242534449E-2</v>
      </c>
      <c r="N164" s="123">
        <f>'Ufs mensal'!N164/'Ufs mensal'!$AC164</f>
        <v>2.2811831003212581E-2</v>
      </c>
      <c r="O164" s="123">
        <f>'Ufs mensal'!O164/'Ufs mensal'!$AC164</f>
        <v>2.0517529634726011E-2</v>
      </c>
      <c r="P164" s="123">
        <f>'Ufs mensal'!P164/'Ufs mensal'!$AC164</f>
        <v>1.2001819810817826E-2</v>
      </c>
      <c r="Q164" s="123">
        <f>'Ufs mensal'!Q164/'Ufs mensal'!$AC164</f>
        <v>2.7489749608545295E-2</v>
      </c>
      <c r="R164" s="123">
        <f>'Ufs mensal'!R164/'Ufs mensal'!$AC164</f>
        <v>7.8625875365287944E-3</v>
      </c>
      <c r="S164" s="123">
        <f>'Ufs mensal'!S164/'Ufs mensal'!$AC164</f>
        <v>7.0101792178721048E-2</v>
      </c>
      <c r="T164" s="123">
        <f>'Ufs mensal'!T164/'Ufs mensal'!$AC164</f>
        <v>8.7161123035399787E-2</v>
      </c>
      <c r="U164" s="123">
        <f>'Ufs mensal'!U164/'Ufs mensal'!$AC164</f>
        <v>1.0770935499987439E-2</v>
      </c>
      <c r="V164" s="123">
        <f>'Ufs mensal'!V164/'Ufs mensal'!$AC164</f>
        <v>6.6651966763332489E-3</v>
      </c>
      <c r="W164" s="123">
        <f>'Ufs mensal'!W164/'Ufs mensal'!$AC164</f>
        <v>2.1910298956958124E-3</v>
      </c>
      <c r="X164" s="123">
        <f>'Ufs mensal'!X164/'Ufs mensal'!$AC164</f>
        <v>5.8147421422969248E-2</v>
      </c>
      <c r="Y164" s="123">
        <f>'Ufs mensal'!Y164/'Ufs mensal'!$AC164</f>
        <v>5.7491508014703624E-2</v>
      </c>
      <c r="Z164" s="123">
        <f>'Ufs mensal'!Z164/'Ufs mensal'!$AC164</f>
        <v>6.0762701693373045E-3</v>
      </c>
      <c r="AA164" s="123">
        <f>'Ufs mensal'!AA164/'Ufs mensal'!$AC164</f>
        <v>0.2969306043614055</v>
      </c>
      <c r="AB164" s="126">
        <f>'Ufs mensal'!AB164/'Ufs mensal'!$AC164</f>
        <v>6.631703225698408E-3</v>
      </c>
      <c r="AC164" s="123">
        <f>'Ufs mensal'!AC164/'Ufs mensal'!$AC164</f>
        <v>1</v>
      </c>
      <c r="AD164" s="118"/>
      <c r="AE164" s="118"/>
      <c r="AF164" s="118"/>
    </row>
    <row r="165" spans="1:32" x14ac:dyDescent="0.3">
      <c r="A165" s="134">
        <f>'Ufs mensal'!A165</f>
        <v>45078</v>
      </c>
      <c r="B165" s="125">
        <f>'Ufs mensal'!B165/'Ufs mensal'!$AC165</f>
        <v>1.8089702925520538E-3</v>
      </c>
      <c r="C165" s="123">
        <f>'Ufs mensal'!C165/'Ufs mensal'!$AC165</f>
        <v>8.1892574054721352E-3</v>
      </c>
      <c r="D165" s="123">
        <f>'Ufs mensal'!D165/'Ufs mensal'!$AC165</f>
        <v>1.0682702943854696E-2</v>
      </c>
      <c r="E165" s="123">
        <f>'Ufs mensal'!E165/'Ufs mensal'!$AC165</f>
        <v>1.8364715301077438E-3</v>
      </c>
      <c r="F165" s="123">
        <f>'Ufs mensal'!F165/'Ufs mensal'!$AC165</f>
        <v>4.0692664503235977E-2</v>
      </c>
      <c r="G165" s="123">
        <f>'Ufs mensal'!G165/'Ufs mensal'!$AC165</f>
        <v>2.7889310574531409E-2</v>
      </c>
      <c r="H165" s="123">
        <f>'Ufs mensal'!H165/'Ufs mensal'!$AC165</f>
        <v>1.9043079160784456E-2</v>
      </c>
      <c r="I165" s="123">
        <f>'Ufs mensal'!I165/'Ufs mensal'!$AC165</f>
        <v>2.1564025936722707E-2</v>
      </c>
      <c r="J165" s="123">
        <f>'Ufs mensal'!J165/'Ufs mensal'!$AC165</f>
        <v>4.0457376137481744E-2</v>
      </c>
      <c r="K165" s="123">
        <f>'Ufs mensal'!K165/'Ufs mensal'!$AC165</f>
        <v>1.2974472740162196E-2</v>
      </c>
      <c r="L165" s="123">
        <f>'Ufs mensal'!L165/'Ufs mensal'!$AC165</f>
        <v>0.10794541309914502</v>
      </c>
      <c r="M165" s="123">
        <f>'Ufs mensal'!M165/'Ufs mensal'!$AC165</f>
        <v>1.3438938085547183E-2</v>
      </c>
      <c r="N165" s="123">
        <f>'Ufs mensal'!N165/'Ufs mensal'!$AC165</f>
        <v>2.2303503657664595E-2</v>
      </c>
      <c r="O165" s="123">
        <f>'Ufs mensal'!O165/'Ufs mensal'!$AC165</f>
        <v>2.0188964058938209E-2</v>
      </c>
      <c r="P165" s="123">
        <f>'Ufs mensal'!P165/'Ufs mensal'!$AC165</f>
        <v>1.1306064328450336E-2</v>
      </c>
      <c r="Q165" s="123">
        <f>'Ufs mensal'!Q165/'Ufs mensal'!$AC165</f>
        <v>2.6734258597192428E-2</v>
      </c>
      <c r="R165" s="123">
        <f>'Ufs mensal'!R165/'Ufs mensal'!$AC165</f>
        <v>7.5475618625060348E-3</v>
      </c>
      <c r="S165" s="123">
        <f>'Ufs mensal'!S165/'Ufs mensal'!$AC165</f>
        <v>7.222741690042718E-2</v>
      </c>
      <c r="T165" s="123">
        <f>'Ufs mensal'!T165/'Ufs mensal'!$AC165</f>
        <v>8.108587108642111E-2</v>
      </c>
      <c r="U165" s="123">
        <f>'Ufs mensal'!U165/'Ufs mensal'!$AC165</f>
        <v>1.0389356409927336E-2</v>
      </c>
      <c r="V165" s="123">
        <f>'Ufs mensal'!V165/'Ufs mensal'!$AC165</f>
        <v>6.6919678052179011E-3</v>
      </c>
      <c r="W165" s="123">
        <f>'Ufs mensal'!W165/'Ufs mensal'!$AC165</f>
        <v>1.8792512329721504E-3</v>
      </c>
      <c r="X165" s="123">
        <f>'Ufs mensal'!X165/'Ufs mensal'!$AC165</f>
        <v>5.9903806782416323E-2</v>
      </c>
      <c r="Y165" s="123">
        <f>'Ufs mensal'!Y165/'Ufs mensal'!$AC165</f>
        <v>5.7813712728183878E-2</v>
      </c>
      <c r="Z165" s="123">
        <f>'Ufs mensal'!Z165/'Ufs mensal'!$AC165</f>
        <v>5.3077388482481716E-3</v>
      </c>
      <c r="AA165" s="123">
        <f>'Ufs mensal'!AA165/'Ufs mensal'!$AC165</f>
        <v>0.30335087301150776</v>
      </c>
      <c r="AB165" s="126">
        <f>'Ufs mensal'!AB165/'Ufs mensal'!$AC165</f>
        <v>6.7469702803292812E-3</v>
      </c>
      <c r="AC165" s="123">
        <f>'Ufs mensal'!AC165/'Ufs mensal'!$AC165</f>
        <v>1</v>
      </c>
      <c r="AD165" s="118"/>
      <c r="AE165" s="118"/>
      <c r="AF165" s="118"/>
    </row>
    <row r="166" spans="1:32" x14ac:dyDescent="0.3">
      <c r="A166" s="134">
        <f>'Ufs mensal'!A166</f>
        <v>45108</v>
      </c>
      <c r="B166" s="125">
        <f>'Ufs mensal'!B166/'Ufs mensal'!$AC166</f>
        <v>1.8317823065143127E-3</v>
      </c>
      <c r="C166" s="123">
        <f>'Ufs mensal'!C166/'Ufs mensal'!$AC166</f>
        <v>9.138296619154199E-3</v>
      </c>
      <c r="D166" s="123">
        <f>'Ufs mensal'!D166/'Ufs mensal'!$AC166</f>
        <v>1.0607845447049123E-2</v>
      </c>
      <c r="E166" s="123">
        <f>'Ufs mensal'!E166/'Ufs mensal'!$AC166</f>
        <v>1.7110378136411827E-3</v>
      </c>
      <c r="F166" s="123">
        <f>'Ufs mensal'!F166/'Ufs mensal'!$AC166</f>
        <v>4.6760513605842859E-2</v>
      </c>
      <c r="G166" s="123">
        <f>'Ufs mensal'!G166/'Ufs mensal'!$AC166</f>
        <v>2.6457768877370714E-2</v>
      </c>
      <c r="H166" s="123">
        <f>'Ufs mensal'!H166/'Ufs mensal'!$AC166</f>
        <v>1.9431028389680763E-2</v>
      </c>
      <c r="I166" s="123">
        <f>'Ufs mensal'!I166/'Ufs mensal'!$AC166</f>
        <v>2.208446224525857E-2</v>
      </c>
      <c r="J166" s="123">
        <f>'Ufs mensal'!J166/'Ufs mensal'!$AC166</f>
        <v>3.7698786665096004E-2</v>
      </c>
      <c r="K166" s="123">
        <f>'Ufs mensal'!K166/'Ufs mensal'!$AC166</f>
        <v>1.3326069030510071E-2</v>
      </c>
      <c r="L166" s="123">
        <f>'Ufs mensal'!L166/'Ufs mensal'!$AC166</f>
        <v>0.10614618918600542</v>
      </c>
      <c r="M166" s="123">
        <f>'Ufs mensal'!M166/'Ufs mensal'!$AC166</f>
        <v>1.3488043350217929E-2</v>
      </c>
      <c r="N166" s="123">
        <f>'Ufs mensal'!N166/'Ufs mensal'!$AC166</f>
        <v>2.2031452467899636E-2</v>
      </c>
      <c r="O166" s="123">
        <f>'Ufs mensal'!O166/'Ufs mensal'!$AC166</f>
        <v>1.7678760749204853E-2</v>
      </c>
      <c r="P166" s="123">
        <f>'Ufs mensal'!P166/'Ufs mensal'!$AC166</f>
        <v>1.2227588644127695E-2</v>
      </c>
      <c r="Q166" s="123">
        <f>'Ufs mensal'!Q166/'Ufs mensal'!$AC166</f>
        <v>2.8383790788078692E-2</v>
      </c>
      <c r="R166" s="123">
        <f>'Ufs mensal'!R166/'Ufs mensal'!$AC166</f>
        <v>7.6245729767934972E-3</v>
      </c>
      <c r="S166" s="123">
        <f>'Ufs mensal'!S166/'Ufs mensal'!$AC166</f>
        <v>7.298857344799152E-2</v>
      </c>
      <c r="T166" s="123">
        <f>'Ufs mensal'!T166/'Ufs mensal'!$AC166</f>
        <v>8.0648486276357637E-2</v>
      </c>
      <c r="U166" s="123">
        <f>'Ufs mensal'!U166/'Ufs mensal'!$AC166</f>
        <v>1.0737424902815408E-2</v>
      </c>
      <c r="V166" s="123">
        <f>'Ufs mensal'!V166/'Ufs mensal'!$AC166</f>
        <v>6.8264813287784191E-3</v>
      </c>
      <c r="W166" s="123">
        <f>'Ufs mensal'!W166/'Ufs mensal'!$AC166</f>
        <v>2.0320414654258451E-3</v>
      </c>
      <c r="X166" s="123">
        <f>'Ufs mensal'!X166/'Ufs mensal'!$AC166</f>
        <v>5.9085286841795266E-2</v>
      </c>
      <c r="Y166" s="123">
        <f>'Ufs mensal'!Y166/'Ufs mensal'!$AC166</f>
        <v>5.7065025326893629E-2</v>
      </c>
      <c r="Z166" s="123">
        <f>'Ufs mensal'!Z166/'Ufs mensal'!$AC166</f>
        <v>6.3228884438685361E-3</v>
      </c>
      <c r="AA166" s="123">
        <f>'Ufs mensal'!AA166/'Ufs mensal'!$AC166</f>
        <v>0.3021203910943574</v>
      </c>
      <c r="AB166" s="126">
        <f>'Ufs mensal'!AB166/'Ufs mensal'!$AC166</f>
        <v>5.545411709270821E-3</v>
      </c>
      <c r="AC166" s="123">
        <f>'Ufs mensal'!AC166/'Ufs mensal'!$AC166</f>
        <v>1</v>
      </c>
      <c r="AD166" s="118"/>
      <c r="AE166" s="118"/>
      <c r="AF166" s="118"/>
    </row>
    <row r="167" spans="1:32" x14ac:dyDescent="0.3">
      <c r="A167" s="134">
        <f>'Ufs mensal'!A167</f>
        <v>45139</v>
      </c>
      <c r="B167" s="125">
        <f>'Ufs mensal'!B167/'Ufs mensal'!$AC167</f>
        <v>1.7830940902000604E-3</v>
      </c>
      <c r="C167" s="123">
        <f>'Ufs mensal'!C167/'Ufs mensal'!$AC167</f>
        <v>8.9372486994302273E-3</v>
      </c>
      <c r="D167" s="123">
        <f>'Ufs mensal'!D167/'Ufs mensal'!$AC167</f>
        <v>9.8737133819169765E-3</v>
      </c>
      <c r="E167" s="123">
        <f>'Ufs mensal'!E167/'Ufs mensal'!$AC167</f>
        <v>1.7803718091463198E-3</v>
      </c>
      <c r="F167" s="123">
        <f>'Ufs mensal'!F167/'Ufs mensal'!$AC167</f>
        <v>4.3055597145960543E-2</v>
      </c>
      <c r="G167" s="123">
        <f>'Ufs mensal'!G167/'Ufs mensal'!$AC167</f>
        <v>2.7024084020482442E-2</v>
      </c>
      <c r="H167" s="123">
        <f>'Ufs mensal'!H167/'Ufs mensal'!$AC167</f>
        <v>1.7947998987311448E-2</v>
      </c>
      <c r="I167" s="123">
        <f>'Ufs mensal'!I167/'Ufs mensal'!$AC167</f>
        <v>2.1851750018375398E-2</v>
      </c>
      <c r="J167" s="123">
        <f>'Ufs mensal'!J167/'Ufs mensal'!$AC167</f>
        <v>4.0624600164970229E-2</v>
      </c>
      <c r="K167" s="123">
        <f>'Ufs mensal'!K167/'Ufs mensal'!$AC167</f>
        <v>1.3322843477006253E-2</v>
      </c>
      <c r="L167" s="123">
        <f>'Ufs mensal'!L167/'Ufs mensal'!$AC167</f>
        <v>0.10457642667944324</v>
      </c>
      <c r="M167" s="123">
        <f>'Ufs mensal'!M167/'Ufs mensal'!$AC167</f>
        <v>1.3717574229798633E-2</v>
      </c>
      <c r="N167" s="123">
        <f>'Ufs mensal'!N167/'Ufs mensal'!$AC167</f>
        <v>2.1397129082400726E-2</v>
      </c>
      <c r="O167" s="123">
        <f>'Ufs mensal'!O167/'Ufs mensal'!$AC167</f>
        <v>1.8876296826636975E-2</v>
      </c>
      <c r="P167" s="123">
        <f>'Ufs mensal'!P167/'Ufs mensal'!$AC167</f>
        <v>1.2135928937575374E-2</v>
      </c>
      <c r="Q167" s="123">
        <f>'Ufs mensal'!Q167/'Ufs mensal'!$AC167</f>
        <v>2.7674709192326435E-2</v>
      </c>
      <c r="R167" s="123">
        <f>'Ufs mensal'!R167/'Ufs mensal'!$AC167</f>
        <v>7.1459877660689447E-3</v>
      </c>
      <c r="S167" s="123">
        <f>'Ufs mensal'!S167/'Ufs mensal'!$AC167</f>
        <v>7.1783829106084565E-2</v>
      </c>
      <c r="T167" s="123">
        <f>'Ufs mensal'!T167/'Ufs mensal'!$AC167</f>
        <v>8.4494159345999201E-2</v>
      </c>
      <c r="U167" s="123">
        <f>'Ufs mensal'!U167/'Ufs mensal'!$AC167</f>
        <v>1.1120518104530148E-2</v>
      </c>
      <c r="V167" s="123">
        <f>'Ufs mensal'!V167/'Ufs mensal'!$AC167</f>
        <v>6.2285790509583787E-3</v>
      </c>
      <c r="W167" s="123">
        <f>'Ufs mensal'!W167/'Ufs mensal'!$AC167</f>
        <v>1.8919853323496824E-3</v>
      </c>
      <c r="X167" s="123">
        <f>'Ufs mensal'!X167/'Ufs mensal'!$AC167</f>
        <v>6.1602497965094913E-2</v>
      </c>
      <c r="Y167" s="123">
        <f>'Ufs mensal'!Y167/'Ufs mensal'!$AC167</f>
        <v>5.7973697320458761E-2</v>
      </c>
      <c r="Z167" s="123">
        <f>'Ufs mensal'!Z167/'Ufs mensal'!$AC167</f>
        <v>6.4708620647412878E-3</v>
      </c>
      <c r="AA167" s="123">
        <f>'Ufs mensal'!AA167/'Ufs mensal'!$AC167</f>
        <v>0.30002803949485352</v>
      </c>
      <c r="AB167" s="126">
        <f>'Ufs mensal'!AB167/'Ufs mensal'!$AC167</f>
        <v>6.6804777058793105E-3</v>
      </c>
      <c r="AC167" s="123">
        <f>'Ufs mensal'!AC167/'Ufs mensal'!$AC167</f>
        <v>1</v>
      </c>
      <c r="AD167" s="118"/>
      <c r="AE167" s="118"/>
      <c r="AF167" s="118"/>
    </row>
    <row r="168" spans="1:32" x14ac:dyDescent="0.3">
      <c r="A168" s="134">
        <f>'Ufs mensal'!A168</f>
        <v>45170</v>
      </c>
      <c r="B168" s="125">
        <f>'Ufs mensal'!B168/'Ufs mensal'!$AC168</f>
        <v>1.6283084192355761E-3</v>
      </c>
      <c r="C168" s="123">
        <f>'Ufs mensal'!C168/'Ufs mensal'!$AC168</f>
        <v>9.1172218904693372E-3</v>
      </c>
      <c r="D168" s="123">
        <f>'Ufs mensal'!D168/'Ufs mensal'!$AC168</f>
        <v>9.7567979429145739E-3</v>
      </c>
      <c r="E168" s="123">
        <f>'Ufs mensal'!E168/'Ufs mensal'!$AC168</f>
        <v>1.7196764267277528E-3</v>
      </c>
      <c r="F168" s="123">
        <f>'Ufs mensal'!F168/'Ufs mensal'!$AC168</f>
        <v>4.5034638264268907E-2</v>
      </c>
      <c r="G168" s="123">
        <f>'Ufs mensal'!G168/'Ufs mensal'!$AC168</f>
        <v>2.7547454258891248E-2</v>
      </c>
      <c r="H168" s="123">
        <f>'Ufs mensal'!H168/'Ufs mensal'!$AC168</f>
        <v>1.837149579217694E-2</v>
      </c>
      <c r="I168" s="123">
        <f>'Ufs mensal'!I168/'Ufs mensal'!$AC168</f>
        <v>2.1585691770026724E-2</v>
      </c>
      <c r="J168" s="123">
        <f>'Ufs mensal'!J168/'Ufs mensal'!$AC168</f>
        <v>3.9973503277827269E-2</v>
      </c>
      <c r="K168" s="123">
        <f>'Ufs mensal'!K168/'Ufs mensal'!$AC168</f>
        <v>1.3414781385726359E-2</v>
      </c>
      <c r="L168" s="123">
        <f>'Ufs mensal'!L168/'Ufs mensal'!$AC168</f>
        <v>0.10570625838219889</v>
      </c>
      <c r="M168" s="123">
        <f>'Ufs mensal'!M168/'Ufs mensal'!$AC168</f>
        <v>1.347678110509605E-2</v>
      </c>
      <c r="N168" s="123">
        <f>'Ufs mensal'!N168/'Ufs mensal'!$AC168</f>
        <v>2.1549797195654797E-2</v>
      </c>
      <c r="O168" s="123">
        <f>'Ufs mensal'!O168/'Ufs mensal'!$AC168</f>
        <v>1.9471175025207781E-2</v>
      </c>
      <c r="P168" s="123">
        <f>'Ufs mensal'!P168/'Ufs mensal'!$AC168</f>
        <v>1.2226997288328063E-2</v>
      </c>
      <c r="Q168" s="123">
        <f>'Ufs mensal'!Q168/'Ufs mensal'!$AC168</f>
        <v>2.8728712070040106E-2</v>
      </c>
      <c r="R168" s="123">
        <f>'Ufs mensal'!R168/'Ufs mensal'!$AC168</f>
        <v>7.2148094487572319E-3</v>
      </c>
      <c r="S168" s="123">
        <f>'Ufs mensal'!S168/'Ufs mensal'!$AC168</f>
        <v>7.202083190570821E-2</v>
      </c>
      <c r="T168" s="123">
        <f>'Ufs mensal'!T168/'Ufs mensal'!$AC168</f>
        <v>8.2139838735466777E-2</v>
      </c>
      <c r="U168" s="123">
        <f>'Ufs mensal'!U168/'Ufs mensal'!$AC168</f>
        <v>1.0321321703491237E-2</v>
      </c>
      <c r="V168" s="123">
        <f>'Ufs mensal'!V168/'Ufs mensal'!$AC168</f>
        <v>6.2456559407152159E-3</v>
      </c>
      <c r="W168" s="123">
        <f>'Ufs mensal'!W168/'Ufs mensal'!$AC168</f>
        <v>2.0655695979481356E-3</v>
      </c>
      <c r="X168" s="123">
        <f>'Ufs mensal'!X168/'Ufs mensal'!$AC168</f>
        <v>5.955888831240027E-2</v>
      </c>
      <c r="Y168" s="123">
        <f>'Ufs mensal'!Y168/'Ufs mensal'!$AC168</f>
        <v>5.9999412634237553E-2</v>
      </c>
      <c r="Z168" s="123">
        <f>'Ufs mensal'!Z168/'Ufs mensal'!$AC168</f>
        <v>6.2782873719624214E-3</v>
      </c>
      <c r="AA168" s="123">
        <f>'Ufs mensal'!AA168/'Ufs mensal'!$AC168</f>
        <v>0.29863306934505457</v>
      </c>
      <c r="AB168" s="126">
        <f>'Ufs mensal'!AB168/'Ufs mensal'!$AC168</f>
        <v>6.2130245094680096E-3</v>
      </c>
      <c r="AC168" s="123">
        <f>'Ufs mensal'!AC168/'Ufs mensal'!$AC168</f>
        <v>1</v>
      </c>
      <c r="AD168" s="118"/>
      <c r="AE168" s="118"/>
      <c r="AF168" s="118"/>
    </row>
    <row r="169" spans="1:32" x14ac:dyDescent="0.3">
      <c r="A169" s="134">
        <f>'Ufs mensal'!A169</f>
        <v>45200</v>
      </c>
      <c r="B169" s="125">
        <f>'Ufs mensal'!B169/'Ufs mensal'!$AC169</f>
        <v>1.6274041869476868E-3</v>
      </c>
      <c r="C169" s="123">
        <f>'Ufs mensal'!C169/'Ufs mensal'!$AC169</f>
        <v>9.0910164926043188E-3</v>
      </c>
      <c r="D169" s="123">
        <f>'Ufs mensal'!D169/'Ufs mensal'!$AC169</f>
        <v>1.0000708851188507E-2</v>
      </c>
      <c r="E169" s="123">
        <f>'Ufs mensal'!E169/'Ufs mensal'!$AC169</f>
        <v>1.7662208780303387E-3</v>
      </c>
      <c r="F169" s="123">
        <f>'Ufs mensal'!F169/'Ufs mensal'!$AC169</f>
        <v>4.3993076886725581E-2</v>
      </c>
      <c r="G169" s="123">
        <f>'Ufs mensal'!G169/'Ufs mensal'!$AC169</f>
        <v>2.6708922073626011E-2</v>
      </c>
      <c r="H169" s="123">
        <f>'Ufs mensal'!H169/'Ufs mensal'!$AC169</f>
        <v>1.8527597939605879E-2</v>
      </c>
      <c r="I169" s="123">
        <f>'Ufs mensal'!I169/'Ufs mensal'!$AC169</f>
        <v>2.2943150134681727E-2</v>
      </c>
      <c r="J169" s="123">
        <f>'Ufs mensal'!J169/'Ufs mensal'!$AC169</f>
        <v>3.9199470724445913E-2</v>
      </c>
      <c r="K169" s="123">
        <f>'Ufs mensal'!K169/'Ufs mensal'!$AC169</f>
        <v>1.3763527243514012E-2</v>
      </c>
      <c r="L169" s="123">
        <f>'Ufs mensal'!L169/'Ufs mensal'!$AC169</f>
        <v>0.10452010774538065</v>
      </c>
      <c r="M169" s="123">
        <f>'Ufs mensal'!M169/'Ufs mensal'!$AC169</f>
        <v>1.3054676055006853E-2</v>
      </c>
      <c r="N169" s="123">
        <f>'Ufs mensal'!N169/'Ufs mensal'!$AC169</f>
        <v>2.2130924814517273E-2</v>
      </c>
      <c r="O169" s="123">
        <f>'Ufs mensal'!O169/'Ufs mensal'!$AC169</f>
        <v>1.8793417135296062E-2</v>
      </c>
      <c r="P169" s="123">
        <f>'Ufs mensal'!P169/'Ufs mensal'!$AC169</f>
        <v>1.2416709985350409E-2</v>
      </c>
      <c r="Q169" s="123">
        <f>'Ufs mensal'!Q169/'Ufs mensal'!$AC169</f>
        <v>2.8224091489060063E-2</v>
      </c>
      <c r="R169" s="123">
        <f>'Ufs mensal'!R169/'Ufs mensal'!$AC169</f>
        <v>6.7311327441992343E-3</v>
      </c>
      <c r="S169" s="123">
        <f>'Ufs mensal'!S169/'Ufs mensal'!$AC169</f>
        <v>7.1972024006426924E-2</v>
      </c>
      <c r="T169" s="123">
        <f>'Ufs mensal'!T169/'Ufs mensal'!$AC169</f>
        <v>8.266681631302869E-2</v>
      </c>
      <c r="U169" s="123">
        <f>'Ufs mensal'!U169/'Ufs mensal'!$AC169</f>
        <v>1.0189735834790416E-2</v>
      </c>
      <c r="V169" s="123">
        <f>'Ufs mensal'!V169/'Ufs mensal'!$AC169</f>
        <v>6.1876801663437453E-3</v>
      </c>
      <c r="W169" s="123">
        <f>'Ufs mensal'!W169/'Ufs mensal'!$AC169</f>
        <v>1.9079911157317707E-3</v>
      </c>
      <c r="X169" s="123">
        <f>'Ufs mensal'!X169/'Ufs mensal'!$AC169</f>
        <v>6.2337554935967113E-2</v>
      </c>
      <c r="Y169" s="123">
        <f>'Ufs mensal'!Y169/'Ufs mensal'!$AC169</f>
        <v>5.8503851424790886E-2</v>
      </c>
      <c r="Z169" s="123">
        <f>'Ufs mensal'!Z169/'Ufs mensal'!$AC169</f>
        <v>6.3737536033268748E-3</v>
      </c>
      <c r="AA169" s="123">
        <f>'Ufs mensal'!AA169/'Ufs mensal'!$AC169</f>
        <v>0.30010691838759984</v>
      </c>
      <c r="AB169" s="126">
        <f>'Ufs mensal'!AB169/'Ufs mensal'!$AC169</f>
        <v>6.2615188318132413E-3</v>
      </c>
      <c r="AC169" s="123">
        <f>'Ufs mensal'!AC169/'Ufs mensal'!$AC169</f>
        <v>1</v>
      </c>
      <c r="AD169" s="118"/>
      <c r="AE169" s="118"/>
      <c r="AF169" s="118"/>
    </row>
    <row r="170" spans="1:32" x14ac:dyDescent="0.3">
      <c r="A170" s="134">
        <f>'Ufs mensal'!A170</f>
        <v>45231</v>
      </c>
      <c r="B170" s="125">
        <f>'Ufs mensal'!B170/'Ufs mensal'!$AC170</f>
        <v>1.8207404344433402E-3</v>
      </c>
      <c r="C170" s="123">
        <f>'Ufs mensal'!C170/'Ufs mensal'!$AC170</f>
        <v>9.1503878243819146E-3</v>
      </c>
      <c r="D170" s="123">
        <f>'Ufs mensal'!D170/'Ufs mensal'!$AC170</f>
        <v>1.1054495494834567E-2</v>
      </c>
      <c r="E170" s="123">
        <f>'Ufs mensal'!E170/'Ufs mensal'!$AC170</f>
        <v>1.8907689126911611E-3</v>
      </c>
      <c r="F170" s="123">
        <f>'Ufs mensal'!F170/'Ufs mensal'!$AC170</f>
        <v>4.6765684711782794E-2</v>
      </c>
      <c r="G170" s="123">
        <f>'Ufs mensal'!G170/'Ufs mensal'!$AC170</f>
        <v>2.6500776982639605E-2</v>
      </c>
      <c r="H170" s="123">
        <f>'Ufs mensal'!H170/'Ufs mensal'!$AC170</f>
        <v>1.8967713536838314E-2</v>
      </c>
      <c r="I170" s="123">
        <f>'Ufs mensal'!I170/'Ufs mensal'!$AC170</f>
        <v>2.2762590119982128E-2</v>
      </c>
      <c r="J170" s="123">
        <f>'Ufs mensal'!J170/'Ufs mensal'!$AC170</f>
        <v>3.9772840955321832E-2</v>
      </c>
      <c r="K170" s="123">
        <f>'Ufs mensal'!K170/'Ufs mensal'!$AC170</f>
        <v>1.3782271457059203E-2</v>
      </c>
      <c r="L170" s="123">
        <f>'Ufs mensal'!L170/'Ufs mensal'!$AC170</f>
        <v>0.10556959830331002</v>
      </c>
      <c r="M170" s="123">
        <f>'Ufs mensal'!M170/'Ufs mensal'!$AC170</f>
        <v>1.330874555652632E-2</v>
      </c>
      <c r="N170" s="123">
        <f>'Ufs mensal'!N170/'Ufs mensal'!$AC170</f>
        <v>2.2245713256724402E-2</v>
      </c>
      <c r="O170" s="123">
        <f>'Ufs mensal'!O170/'Ufs mensal'!$AC170</f>
        <v>1.9978124437271157E-2</v>
      </c>
      <c r="P170" s="123">
        <f>'Ufs mensal'!P170/'Ufs mensal'!$AC170</f>
        <v>1.2811876829910831E-2</v>
      </c>
      <c r="Q170" s="123">
        <f>'Ufs mensal'!Q170/'Ufs mensal'!$AC170</f>
        <v>2.8231480802192892E-2</v>
      </c>
      <c r="R170" s="123">
        <f>'Ufs mensal'!R170/'Ufs mensal'!$AC170</f>
        <v>7.6864591600584236E-3</v>
      </c>
      <c r="S170" s="123">
        <f>'Ufs mensal'!S170/'Ufs mensal'!$AC170</f>
        <v>7.1955928744356037E-2</v>
      </c>
      <c r="T170" s="123">
        <f>'Ufs mensal'!T170/'Ufs mensal'!$AC170</f>
        <v>8.1906642034427338E-2</v>
      </c>
      <c r="U170" s="123">
        <f>'Ufs mensal'!U170/'Ufs mensal'!$AC170</f>
        <v>1.070101841415509E-2</v>
      </c>
      <c r="V170" s="123">
        <f>'Ufs mensal'!V170/'Ufs mensal'!$AC170</f>
        <v>6.1791795330100908E-3</v>
      </c>
      <c r="W170" s="123">
        <f>'Ufs mensal'!W170/'Ufs mensal'!$AC170</f>
        <v>1.8941036021315335E-3</v>
      </c>
      <c r="X170" s="123">
        <f>'Ufs mensal'!X170/'Ufs mensal'!$AC170</f>
        <v>6.4272804273737993E-2</v>
      </c>
      <c r="Y170" s="123">
        <f>'Ufs mensal'!Y170/'Ufs mensal'!$AC170</f>
        <v>5.7956902473672627E-2</v>
      </c>
      <c r="Z170" s="123">
        <f>'Ufs mensal'!Z170/'Ufs mensal'!$AC170</f>
        <v>6.5660035080932913E-3</v>
      </c>
      <c r="AA170" s="123">
        <f>'Ufs mensal'!AA170/'Ufs mensal'!$AC170</f>
        <v>0.28962778196466565</v>
      </c>
      <c r="AB170" s="126">
        <f>'Ufs mensal'!AB170/'Ufs mensal'!$AC170</f>
        <v>6.6393666757814844E-3</v>
      </c>
      <c r="AC170" s="123">
        <f>'Ufs mensal'!AC170/'Ufs mensal'!$AC170</f>
        <v>1</v>
      </c>
      <c r="AD170" s="118"/>
      <c r="AE170" s="118"/>
      <c r="AF170" s="118"/>
    </row>
    <row r="171" spans="1:32" ht="13.5" thickBot="1" x14ac:dyDescent="0.35">
      <c r="A171" s="133">
        <f>'Ufs mensal'!A171</f>
        <v>45261</v>
      </c>
      <c r="B171" s="128">
        <f>'Ufs mensal'!B171/'Ufs mensal'!$AC171</f>
        <v>1.9876229244963676E-3</v>
      </c>
      <c r="C171" s="129">
        <f>'Ufs mensal'!C171/'Ufs mensal'!$AC171</f>
        <v>9.0093999809049332E-3</v>
      </c>
      <c r="D171" s="129">
        <f>'Ufs mensal'!D171/'Ufs mensal'!$AC171</f>
        <v>1.1257410188086413E-2</v>
      </c>
      <c r="E171" s="129">
        <f>'Ufs mensal'!E171/'Ufs mensal'!$AC171</f>
        <v>1.9008271636013296E-3</v>
      </c>
      <c r="F171" s="129">
        <f>'Ufs mensal'!F171/'Ufs mensal'!$AC171</f>
        <v>4.5897598361296033E-2</v>
      </c>
      <c r="G171" s="129">
        <f>'Ufs mensal'!G171/'Ufs mensal'!$AC171</f>
        <v>2.7770303698367371E-2</v>
      </c>
      <c r="H171" s="129">
        <f>'Ufs mensal'!H171/'Ufs mensal'!$AC171</f>
        <v>1.95854634459653E-2</v>
      </c>
      <c r="I171" s="129">
        <f>'Ufs mensal'!I171/'Ufs mensal'!$AC171</f>
        <v>2.3092012186124829E-2</v>
      </c>
      <c r="J171" s="129">
        <f>'Ufs mensal'!J171/'Ufs mensal'!$AC171</f>
        <v>3.9947748951941184E-2</v>
      </c>
      <c r="K171" s="129">
        <f>'Ufs mensal'!K171/'Ufs mensal'!$AC171</f>
        <v>1.3787506618176768E-2</v>
      </c>
      <c r="L171" s="129">
        <f>'Ufs mensal'!L171/'Ufs mensal'!$AC171</f>
        <v>0.10719710449341655</v>
      </c>
      <c r="M171" s="129">
        <f>'Ufs mensal'!M171/'Ufs mensal'!$AC171</f>
        <v>1.216442588943956E-2</v>
      </c>
      <c r="N171" s="129">
        <f>'Ufs mensal'!N171/'Ufs mensal'!$AC171</f>
        <v>2.0427382326647165E-2</v>
      </c>
      <c r="O171" s="129">
        <f>'Ufs mensal'!O171/'Ufs mensal'!$AC171</f>
        <v>1.8179372119465687E-2</v>
      </c>
      <c r="P171" s="129">
        <f>'Ufs mensal'!P171/'Ufs mensal'!$AC171</f>
        <v>1.2528968085198719E-2</v>
      </c>
      <c r="Q171" s="129">
        <f>'Ufs mensal'!Q171/'Ufs mensal'!$AC171</f>
        <v>2.7848419883172906E-2</v>
      </c>
      <c r="R171" s="129">
        <f>'Ufs mensal'!R171/'Ufs mensal'!$AC171</f>
        <v>7.1519706977511222E-3</v>
      </c>
      <c r="S171" s="129">
        <f>'Ufs mensal'!S171/'Ufs mensal'!$AC171</f>
        <v>6.7540121340473727E-2</v>
      </c>
      <c r="T171" s="129">
        <f>'Ufs mensal'!T171/'Ufs mensal'!$AC171</f>
        <v>8.462152708461719E-2</v>
      </c>
      <c r="U171" s="129">
        <f>'Ufs mensal'!U171/'Ufs mensal'!$AC171</f>
        <v>1.072361625858193E-2</v>
      </c>
      <c r="V171" s="129">
        <f>'Ufs mensal'!V171/'Ufs mensal'!$AC171</f>
        <v>6.2449549963979759E-3</v>
      </c>
      <c r="W171" s="129">
        <f>'Ufs mensal'!W171/'Ufs mensal'!$AC171</f>
        <v>1.9832831364516158E-3</v>
      </c>
      <c r="X171" s="129">
        <f>'Ufs mensal'!X171/'Ufs mensal'!$AC171</f>
        <v>6.0757032626526521E-2</v>
      </c>
      <c r="Y171" s="129">
        <f>'Ufs mensal'!Y171/'Ufs mensal'!$AC171</f>
        <v>5.2975792662286372E-2</v>
      </c>
      <c r="Z171" s="129">
        <f>'Ufs mensal'!Z171/'Ufs mensal'!$AC171</f>
        <v>6.6485552845599021E-3</v>
      </c>
      <c r="AA171" s="129">
        <f>'Ufs mensal'!AA171/'Ufs mensal'!$AC171</f>
        <v>0.30233567392568544</v>
      </c>
      <c r="AB171" s="130">
        <f>'Ufs mensal'!AB171/'Ufs mensal'!$AC171</f>
        <v>6.4359056703670592E-3</v>
      </c>
      <c r="AC171" s="129">
        <f>'Ufs mensal'!AC171/'Ufs mensal'!$AC171</f>
        <v>1</v>
      </c>
      <c r="AD171" s="118"/>
      <c r="AE171" s="118"/>
      <c r="AF171" s="118"/>
    </row>
    <row r="172" spans="1:32" ht="13.5" thickTop="1" x14ac:dyDescent="0.3">
      <c r="A172" s="136">
        <f>'Ufs mensal'!A172</f>
        <v>45292</v>
      </c>
      <c r="B172" s="137">
        <f>'Ufs mensal'!B172/'Ufs mensal'!$AC172</f>
        <v>1.7917673007706695E-3</v>
      </c>
      <c r="C172" s="138">
        <f>'Ufs mensal'!C172/'Ufs mensal'!$AC172</f>
        <v>8.3563416512550236E-3</v>
      </c>
      <c r="D172" s="138">
        <f>'Ufs mensal'!D172/'Ufs mensal'!$AC172</f>
        <v>1.0648441633966041E-2</v>
      </c>
      <c r="E172" s="138">
        <f>'Ufs mensal'!E172/'Ufs mensal'!$AC172</f>
        <v>1.723659186998685E-3</v>
      </c>
      <c r="F172" s="138">
        <f>'Ufs mensal'!F172/'Ufs mensal'!$AC172</f>
        <v>4.1944119912192927E-2</v>
      </c>
      <c r="G172" s="138">
        <f>'Ufs mensal'!G172/'Ufs mensal'!$AC172</f>
        <v>2.7211810994745195E-2</v>
      </c>
      <c r="H172" s="138">
        <f>'Ufs mensal'!H172/'Ufs mensal'!$AC172</f>
        <v>1.8339419404525523E-2</v>
      </c>
      <c r="I172" s="138">
        <f>'Ufs mensal'!I172/'Ufs mensal'!$AC172</f>
        <v>2.1296883267932082E-2</v>
      </c>
      <c r="J172" s="138">
        <f>'Ufs mensal'!J172/'Ufs mensal'!$AC172</f>
        <v>4.0967030433848688E-2</v>
      </c>
      <c r="K172" s="138">
        <f>'Ufs mensal'!K172/'Ufs mensal'!$AC172</f>
        <v>1.3828566638550241E-2</v>
      </c>
      <c r="L172" s="138">
        <f>'Ufs mensal'!L172/'Ufs mensal'!$AC172</f>
        <v>0.10816092375558617</v>
      </c>
      <c r="M172" s="138">
        <f>'Ufs mensal'!M172/'Ufs mensal'!$AC172</f>
        <v>1.2880292131417226E-2</v>
      </c>
      <c r="N172" s="138">
        <f>'Ufs mensal'!N172/'Ufs mensal'!$AC172</f>
        <v>2.2064409319285598E-2</v>
      </c>
      <c r="O172" s="138">
        <f>'Ufs mensal'!O172/'Ufs mensal'!$AC172</f>
        <v>1.8873806143351862E-2</v>
      </c>
      <c r="P172" s="138">
        <f>'Ufs mensal'!P172/'Ufs mensal'!$AC172</f>
        <v>1.2537132019719918E-2</v>
      </c>
      <c r="Q172" s="138">
        <f>'Ufs mensal'!Q172/'Ufs mensal'!$AC172</f>
        <v>2.8201998187276357E-2</v>
      </c>
      <c r="R172" s="138">
        <f>'Ufs mensal'!R172/'Ufs mensal'!$AC172</f>
        <v>7.1251565176845338E-3</v>
      </c>
      <c r="S172" s="138">
        <f>'Ufs mensal'!S172/'Ufs mensal'!$AC172</f>
        <v>7.2535141167163503E-2</v>
      </c>
      <c r="T172" s="138">
        <f>'Ufs mensal'!T172/'Ufs mensal'!$AC172</f>
        <v>8.0548322706721229E-2</v>
      </c>
      <c r="U172" s="138">
        <f>'Ufs mensal'!U172/'Ufs mensal'!$AC172</f>
        <v>1.0132391695001389E-2</v>
      </c>
      <c r="V172" s="138">
        <f>'Ufs mensal'!V172/'Ufs mensal'!$AC172</f>
        <v>6.0380462401701659E-3</v>
      </c>
      <c r="W172" s="138">
        <f>'Ufs mensal'!W172/'Ufs mensal'!$AC172</f>
        <v>1.8598754145426541E-3</v>
      </c>
      <c r="X172" s="138">
        <f>'Ufs mensal'!X172/'Ufs mensal'!$AC172</f>
        <v>6.0710524799212039E-2</v>
      </c>
      <c r="Y172" s="138">
        <f>'Ufs mensal'!Y172/'Ufs mensal'!$AC172</f>
        <v>5.9054973725985338E-2</v>
      </c>
      <c r="Z172" s="138">
        <f>'Ufs mensal'!Z172/'Ufs mensal'!$AC172</f>
        <v>6.5671938933217376E-3</v>
      </c>
      <c r="AA172" s="138">
        <f>'Ufs mensal'!AA172/'Ufs mensal'!$AC172</f>
        <v>0.30011316425057499</v>
      </c>
      <c r="AB172" s="139">
        <f>'Ufs mensal'!AB172/'Ufs mensal'!$AC172</f>
        <v>6.4886076082002172E-3</v>
      </c>
      <c r="AC172" s="138">
        <f>'Ufs mensal'!AC172/'Ufs mensal'!$AC172</f>
        <v>1</v>
      </c>
      <c r="AD172" s="118"/>
      <c r="AE172" s="118"/>
      <c r="AF172" s="118"/>
    </row>
    <row r="173" spans="1:32" x14ac:dyDescent="0.3">
      <c r="A173" s="134">
        <f>'Ufs mensal'!A173</f>
        <v>45323</v>
      </c>
      <c r="B173" s="125">
        <f>'Ufs mensal'!B173/'Ufs mensal'!$AC173</f>
        <v>1.8506197619353793E-3</v>
      </c>
      <c r="C173" s="123">
        <f>'Ufs mensal'!C173/'Ufs mensal'!$AC173</f>
        <v>8.7023856781039809E-3</v>
      </c>
      <c r="D173" s="123">
        <f>'Ufs mensal'!D173/'Ufs mensal'!$AC173</f>
        <v>9.9575643383894574E-3</v>
      </c>
      <c r="E173" s="123">
        <f>'Ufs mensal'!E173/'Ufs mensal'!$AC173</f>
        <v>1.7611638217814032E-3</v>
      </c>
      <c r="F173" s="123">
        <f>'Ufs mensal'!F173/'Ufs mensal'!$AC173</f>
        <v>4.0366992994481689E-2</v>
      </c>
      <c r="G173" s="123">
        <f>'Ufs mensal'!G173/'Ufs mensal'!$AC173</f>
        <v>2.5254530104719359E-2</v>
      </c>
      <c r="H173" s="123">
        <f>'Ufs mensal'!H173/'Ufs mensal'!$AC173</f>
        <v>1.8439105664238311E-2</v>
      </c>
      <c r="I173" s="123">
        <f>'Ufs mensal'!I173/'Ufs mensal'!$AC173</f>
        <v>2.0882371029693782E-2</v>
      </c>
      <c r="J173" s="123">
        <f>'Ufs mensal'!J173/'Ufs mensal'!$AC173</f>
        <v>4.0845023174679494E-2</v>
      </c>
      <c r="K173" s="123">
        <f>'Ufs mensal'!K173/'Ufs mensal'!$AC173</f>
        <v>1.2395238707585304E-2</v>
      </c>
      <c r="L173" s="123">
        <f>'Ufs mensal'!L173/'Ufs mensal'!$AC173</f>
        <v>0.10302249257795247</v>
      </c>
      <c r="M173" s="123">
        <f>'Ufs mensal'!M173/'Ufs mensal'!$AC173</f>
        <v>1.3496664970731135E-2</v>
      </c>
      <c r="N173" s="123">
        <f>'Ufs mensal'!N173/'Ufs mensal'!$AC173</f>
        <v>2.4024510927602188E-2</v>
      </c>
      <c r="O173" s="123">
        <f>'Ufs mensal'!O173/'Ufs mensal'!$AC173</f>
        <v>1.852017511000285E-2</v>
      </c>
      <c r="P173" s="123">
        <f>'Ufs mensal'!P173/'Ufs mensal'!$AC173</f>
        <v>1.224428180857547E-2</v>
      </c>
      <c r="Q173" s="123">
        <f>'Ufs mensal'!Q173/'Ufs mensal'!$AC173</f>
        <v>2.5427850988767688E-2</v>
      </c>
      <c r="R173" s="123">
        <f>'Ufs mensal'!R173/'Ufs mensal'!$AC173</f>
        <v>7.1397022235392127E-3</v>
      </c>
      <c r="S173" s="123">
        <f>'Ufs mensal'!S173/'Ufs mensal'!$AC173</f>
        <v>7.7247999821088126E-2</v>
      </c>
      <c r="T173" s="123">
        <f>'Ufs mensal'!T173/'Ufs mensal'!$AC173</f>
        <v>7.3116253585226346E-2</v>
      </c>
      <c r="U173" s="123">
        <f>'Ufs mensal'!U173/'Ufs mensal'!$AC173</f>
        <v>9.5661946002158129E-3</v>
      </c>
      <c r="V173" s="123">
        <f>'Ufs mensal'!V173/'Ufs mensal'!$AC173</f>
        <v>6.4799646649036395E-3</v>
      </c>
      <c r="W173" s="123">
        <f>'Ufs mensal'!W173/'Ufs mensal'!$AC173</f>
        <v>1.9512576946086023E-3</v>
      </c>
      <c r="X173" s="123">
        <f>'Ufs mensal'!X173/'Ufs mensal'!$AC173</f>
        <v>6.072660587390067E-2</v>
      </c>
      <c r="Y173" s="123">
        <f>'Ufs mensal'!Y173/'Ufs mensal'!$AC173</f>
        <v>6.1735780698762711E-2</v>
      </c>
      <c r="Z173" s="123">
        <f>'Ufs mensal'!Z173/'Ufs mensal'!$AC173</f>
        <v>6.0354804622635705E-3</v>
      </c>
      <c r="AA173" s="123">
        <f>'Ufs mensal'!AA173/'Ufs mensal'!$AC173</f>
        <v>0.31229068707753033</v>
      </c>
      <c r="AB173" s="126">
        <f>'Ufs mensal'!AB173/'Ufs mensal'!$AC173</f>
        <v>6.5191016387210034E-3</v>
      </c>
      <c r="AC173" s="123">
        <f>'Ufs mensal'!AC173/'Ufs mensal'!$AC173</f>
        <v>1</v>
      </c>
      <c r="AD173" s="118"/>
      <c r="AE173" s="118"/>
      <c r="AF173" s="118"/>
    </row>
    <row r="174" spans="1:32" x14ac:dyDescent="0.3">
      <c r="A174" s="134">
        <f>'Ufs mensal'!A174</f>
        <v>45352</v>
      </c>
      <c r="B174" s="125">
        <f>'Ufs mensal'!B174/'Ufs mensal'!$AC174</f>
        <v>1.7366479657198392E-3</v>
      </c>
      <c r="C174" s="123">
        <f>'Ufs mensal'!C174/'Ufs mensal'!$AC174</f>
        <v>8.5589963334364097E-3</v>
      </c>
      <c r="D174" s="123">
        <f>'Ufs mensal'!D174/'Ufs mensal'!$AC174</f>
        <v>1.0221098202058576E-2</v>
      </c>
      <c r="E174" s="123">
        <f>'Ufs mensal'!E174/'Ufs mensal'!$AC174</f>
        <v>1.7117992666872818E-3</v>
      </c>
      <c r="F174" s="123">
        <f>'Ufs mensal'!F174/'Ufs mensal'!$AC174</f>
        <v>4.2336661218359321E-2</v>
      </c>
      <c r="G174" s="123">
        <f>'Ufs mensal'!G174/'Ufs mensal'!$AC174</f>
        <v>2.4108759994698945E-2</v>
      </c>
      <c r="H174" s="123">
        <f>'Ufs mensal'!H174/'Ufs mensal'!$AC174</f>
        <v>1.902858152582056E-2</v>
      </c>
      <c r="I174" s="123">
        <f>'Ufs mensal'!I174/'Ufs mensal'!$AC174</f>
        <v>2.1698436188540886E-2</v>
      </c>
      <c r="J174" s="123">
        <f>'Ufs mensal'!J174/'Ufs mensal'!$AC174</f>
        <v>4.0094756372310816E-2</v>
      </c>
      <c r="K174" s="123">
        <f>'Ufs mensal'!K174/'Ufs mensal'!$AC174</f>
        <v>1.2664553606926712E-2</v>
      </c>
      <c r="L174" s="123">
        <f>'Ufs mensal'!L174/'Ufs mensal'!$AC174</f>
        <v>0.10377921102619606</v>
      </c>
      <c r="M174" s="123">
        <f>'Ufs mensal'!M174/'Ufs mensal'!$AC174</f>
        <v>1.3236073684675531E-2</v>
      </c>
      <c r="N174" s="123">
        <f>'Ufs mensal'!N174/'Ufs mensal'!$AC174</f>
        <v>2.2924305340813713E-2</v>
      </c>
      <c r="O174" s="123">
        <f>'Ufs mensal'!O174/'Ufs mensal'!$AC174</f>
        <v>1.8981645094314617E-2</v>
      </c>
      <c r="P174" s="123">
        <f>'Ufs mensal'!P174/'Ufs mensal'!$AC174</f>
        <v>1.169821531121615E-2</v>
      </c>
      <c r="Q174" s="123">
        <f>'Ufs mensal'!Q174/'Ufs mensal'!$AC174</f>
        <v>2.6693024694084907E-2</v>
      </c>
      <c r="R174" s="123">
        <f>'Ufs mensal'!R174/'Ufs mensal'!$AC174</f>
        <v>6.8941334982550694E-3</v>
      </c>
      <c r="S174" s="123">
        <f>'Ufs mensal'!S174/'Ufs mensal'!$AC174</f>
        <v>7.3038609356363471E-2</v>
      </c>
      <c r="T174" s="123">
        <f>'Ufs mensal'!T174/'Ufs mensal'!$AC174</f>
        <v>7.9259067014180326E-2</v>
      </c>
      <c r="U174" s="123">
        <f>'Ufs mensal'!U174/'Ufs mensal'!$AC174</f>
        <v>1.0582784821310245E-2</v>
      </c>
      <c r="V174" s="123">
        <f>'Ufs mensal'!V174/'Ufs mensal'!$AC174</f>
        <v>6.3585059857755007E-3</v>
      </c>
      <c r="W174" s="123">
        <f>'Ufs mensal'!W174/'Ufs mensal'!$AC174</f>
        <v>1.808433096258338E-3</v>
      </c>
      <c r="X174" s="123">
        <f>'Ufs mensal'!X174/'Ufs mensal'!$AC174</f>
        <v>6.2072050183328183E-2</v>
      </c>
      <c r="Y174" s="123">
        <f>'Ufs mensal'!Y174/'Ufs mensal'!$AC174</f>
        <v>5.785329328091178E-2</v>
      </c>
      <c r="Z174" s="123">
        <f>'Ufs mensal'!Z174/'Ufs mensal'!$AC174</f>
        <v>6.1321067279233111E-3</v>
      </c>
      <c r="AA174" s="123">
        <f>'Ufs mensal'!AA174/'Ufs mensal'!$AC174</f>
        <v>0.30960926801254585</v>
      </c>
      <c r="AB174" s="126">
        <f>'Ufs mensal'!AB174/'Ufs mensal'!$AC174</f>
        <v>6.9189821972876261E-3</v>
      </c>
      <c r="AC174" s="123">
        <f>'Ufs mensal'!AC174/'Ufs mensal'!$AC174</f>
        <v>1</v>
      </c>
      <c r="AD174" s="118"/>
      <c r="AE174" s="118"/>
      <c r="AF174" s="118"/>
    </row>
    <row r="175" spans="1:32" x14ac:dyDescent="0.3">
      <c r="A175" s="134">
        <f>'Ufs mensal'!A175</f>
        <v>45383</v>
      </c>
      <c r="B175" s="125">
        <f>'Ufs mensal'!B175/'Ufs mensal'!$AC175</f>
        <v>2.0337599104843221E-3</v>
      </c>
      <c r="C175" s="123">
        <f>'Ufs mensal'!C175/'Ufs mensal'!$AC175</f>
        <v>8.7701170861033961E-3</v>
      </c>
      <c r="D175" s="123">
        <f>'Ufs mensal'!D175/'Ufs mensal'!$AC175</f>
        <v>1.1418793252050141E-2</v>
      </c>
      <c r="E175" s="123">
        <f>'Ufs mensal'!E175/'Ufs mensal'!$AC175</f>
        <v>1.9354741155538531E-3</v>
      </c>
      <c r="F175" s="123">
        <f>'Ufs mensal'!F175/'Ufs mensal'!$AC175</f>
        <v>4.2653514851235627E-2</v>
      </c>
      <c r="G175" s="123">
        <f>'Ufs mensal'!G175/'Ufs mensal'!$AC175</f>
        <v>2.6408637053240661E-2</v>
      </c>
      <c r="H175" s="123">
        <f>'Ufs mensal'!H175/'Ufs mensal'!$AC175</f>
        <v>1.8908674855469477E-2</v>
      </c>
      <c r="I175" s="123">
        <f>'Ufs mensal'!I175/'Ufs mensal'!$AC175</f>
        <v>2.1212090664865599E-2</v>
      </c>
      <c r="J175" s="123">
        <f>'Ufs mensal'!J175/'Ufs mensal'!$AC175</f>
        <v>3.9762904420844652E-2</v>
      </c>
      <c r="K175" s="123">
        <f>'Ufs mensal'!K175/'Ufs mensal'!$AC175</f>
        <v>1.2661226505914789E-2</v>
      </c>
      <c r="L175" s="123">
        <f>'Ufs mensal'!L175/'Ufs mensal'!$AC175</f>
        <v>0.10482054021905131</v>
      </c>
      <c r="M175" s="123">
        <f>'Ufs mensal'!M175/'Ufs mensal'!$AC175</f>
        <v>1.3444992716770581E-2</v>
      </c>
      <c r="N175" s="123">
        <f>'Ufs mensal'!N175/'Ufs mensal'!$AC175</f>
        <v>2.3243330426761962E-2</v>
      </c>
      <c r="O175" s="123">
        <f>'Ufs mensal'!O175/'Ufs mensal'!$AC175</f>
        <v>1.8969158421580538E-2</v>
      </c>
      <c r="P175" s="123">
        <f>'Ufs mensal'!P175/'Ufs mensal'!$AC175</f>
        <v>1.2028669210336641E-2</v>
      </c>
      <c r="Q175" s="123">
        <f>'Ufs mensal'!Q175/'Ufs mensal'!$AC175</f>
        <v>2.8215583590808516E-2</v>
      </c>
      <c r="R175" s="123">
        <f>'Ufs mensal'!R175/'Ufs mensal'!$AC175</f>
        <v>7.4898816034193374E-3</v>
      </c>
      <c r="S175" s="123">
        <f>'Ufs mensal'!S175/'Ufs mensal'!$AC175</f>
        <v>7.3623620848685234E-2</v>
      </c>
      <c r="T175" s="123">
        <f>'Ufs mensal'!T175/'Ufs mensal'!$AC175</f>
        <v>7.8008679391736932E-2</v>
      </c>
      <c r="U175" s="123">
        <f>'Ufs mensal'!U175/'Ufs mensal'!$AC175</f>
        <v>1.0400653222514E-2</v>
      </c>
      <c r="V175" s="123">
        <f>'Ufs mensal'!V175/'Ufs mensal'!$AC175</f>
        <v>6.3003714699018656E-3</v>
      </c>
      <c r="W175" s="123">
        <f>'Ufs mensal'!W175/'Ufs mensal'!$AC175</f>
        <v>2.0690419907157726E-3</v>
      </c>
      <c r="X175" s="123">
        <f>'Ufs mensal'!X175/'Ufs mensal'!$AC175</f>
        <v>6.1350497225316401E-2</v>
      </c>
      <c r="Y175" s="123">
        <f>'Ufs mensal'!Y175/'Ufs mensal'!$AC175</f>
        <v>5.8646377790434523E-2</v>
      </c>
      <c r="Z175" s="123">
        <f>'Ufs mensal'!Z175/'Ufs mensal'!$AC175</f>
        <v>6.4036975620082558E-3</v>
      </c>
      <c r="AA175" s="123">
        <f>'Ufs mensal'!AA175/'Ufs mensal'!$AC175</f>
        <v>0.30252871709315982</v>
      </c>
      <c r="AB175" s="126">
        <f>'Ufs mensal'!AB175/'Ufs mensal'!$AC175</f>
        <v>6.690994501035781E-3</v>
      </c>
      <c r="AC175" s="123">
        <f>'Ufs mensal'!AC175/'Ufs mensal'!$AC175</f>
        <v>1</v>
      </c>
      <c r="AD175" s="118"/>
      <c r="AE175" s="118"/>
      <c r="AF175" s="118"/>
    </row>
    <row r="176" spans="1:32" x14ac:dyDescent="0.3">
      <c r="A176" s="134">
        <f>'Ufs mensal'!A176</f>
        <v>45413</v>
      </c>
      <c r="B176" s="125">
        <f>'Ufs mensal'!B176/'Ufs mensal'!$AC176</f>
        <v>2.0286379735670679E-3</v>
      </c>
      <c r="C176" s="123">
        <f>'Ufs mensal'!C176/'Ufs mensal'!$AC176</f>
        <v>8.8422155152216748E-3</v>
      </c>
      <c r="D176" s="123">
        <f>'Ufs mensal'!D176/'Ufs mensal'!$AC176</f>
        <v>1.1568197792202422E-2</v>
      </c>
      <c r="E176" s="123">
        <f>'Ufs mensal'!E176/'Ufs mensal'!$AC176</f>
        <v>2.0782514022684362E-3</v>
      </c>
      <c r="F176" s="123">
        <f>'Ufs mensal'!F176/'Ufs mensal'!$AC176</f>
        <v>4.4732018577472749E-2</v>
      </c>
      <c r="G176" s="123">
        <f>'Ufs mensal'!G176/'Ufs mensal'!$AC176</f>
        <v>2.8861233996223867E-2</v>
      </c>
      <c r="H176" s="123">
        <f>'Ufs mensal'!H176/'Ufs mensal'!$AC176</f>
        <v>1.9437438844558372E-2</v>
      </c>
      <c r="I176" s="123">
        <f>'Ufs mensal'!I176/'Ufs mensal'!$AC176</f>
        <v>2.2122076597621311E-2</v>
      </c>
      <c r="J176" s="123">
        <f>'Ufs mensal'!J176/'Ufs mensal'!$AC176</f>
        <v>3.9800995024875621E-2</v>
      </c>
      <c r="K176" s="123">
        <f>'Ufs mensal'!K176/'Ufs mensal'!$AC176</f>
        <v>1.3296398891966758E-2</v>
      </c>
      <c r="L176" s="123">
        <f>'Ufs mensal'!L176/'Ufs mensal'!$AC176</f>
        <v>0.10573724176899436</v>
      </c>
      <c r="M176" s="123">
        <f>'Ufs mensal'!M176/'Ufs mensal'!$AC176</f>
        <v>1.3784264274196883E-2</v>
      </c>
      <c r="N176" s="123">
        <f>'Ufs mensal'!N176/'Ufs mensal'!$AC176</f>
        <v>2.3174983806728132E-2</v>
      </c>
      <c r="O176" s="123">
        <f>'Ufs mensal'!O176/'Ufs mensal'!$AC176</f>
        <v>2.1091219801270655E-2</v>
      </c>
      <c r="P176" s="123">
        <f>'Ufs mensal'!P176/'Ufs mensal'!$AC176</f>
        <v>1.2896735160761291E-2</v>
      </c>
      <c r="Q176" s="123">
        <f>'Ufs mensal'!Q176/'Ufs mensal'!$AC176</f>
        <v>3.0308292333347114E-2</v>
      </c>
      <c r="R176" s="123">
        <f>'Ufs mensal'!R176/'Ufs mensal'!$AC176</f>
        <v>7.9464174970025215E-3</v>
      </c>
      <c r="S176" s="123">
        <f>'Ufs mensal'!S176/'Ufs mensal'!$AC176</f>
        <v>7.057510232769669E-2</v>
      </c>
      <c r="T176" s="123">
        <f>'Ufs mensal'!T176/'Ufs mensal'!$AC176</f>
        <v>8.3945921362715503E-2</v>
      </c>
      <c r="U176" s="123">
        <f>'Ufs mensal'!U176/'Ufs mensal'!$AC176</f>
        <v>1.0573172916580532E-2</v>
      </c>
      <c r="V176" s="123">
        <f>'Ufs mensal'!V176/'Ufs mensal'!$AC176</f>
        <v>6.0142500792436712E-3</v>
      </c>
      <c r="W176" s="123">
        <f>'Ufs mensal'!W176/'Ufs mensal'!$AC176</f>
        <v>2.1857471644547346E-3</v>
      </c>
      <c r="X176" s="123">
        <f>'Ufs mensal'!X176/'Ufs mensal'!$AC176</f>
        <v>4.1372086933752293E-2</v>
      </c>
      <c r="Y176" s="123">
        <f>'Ufs mensal'!Y176/'Ufs mensal'!$AC176</f>
        <v>5.7521257976047742E-2</v>
      </c>
      <c r="Z176" s="123">
        <f>'Ufs mensal'!Z176/'Ufs mensal'!$AC176</f>
        <v>6.1052080318628466E-3</v>
      </c>
      <c r="AA176" s="123">
        <f>'Ufs mensal'!AA176/'Ufs mensal'!$AC176</f>
        <v>0.30752608150383814</v>
      </c>
      <c r="AB176" s="126">
        <f>'Ufs mensal'!AB176/'Ufs mensal'!$AC176</f>
        <v>6.4745524455285895E-3</v>
      </c>
      <c r="AC176" s="123">
        <f>'Ufs mensal'!AC176/'Ufs mensal'!$AC176</f>
        <v>1</v>
      </c>
      <c r="AD176" s="118"/>
      <c r="AE176" s="118"/>
      <c r="AF176" s="118"/>
    </row>
    <row r="177" spans="1:32" x14ac:dyDescent="0.3">
      <c r="A177" s="134">
        <f>'Ufs mensal'!A177</f>
        <v>45444</v>
      </c>
      <c r="B177" s="125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6"/>
      <c r="AC177" s="123"/>
      <c r="AD177" s="118"/>
      <c r="AE177" s="118"/>
      <c r="AF177" s="118"/>
    </row>
    <row r="178" spans="1:32" x14ac:dyDescent="0.3">
      <c r="A178" s="134">
        <f>'Ufs mensal'!A178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3"/>
      <c r="AD178" s="118"/>
      <c r="AE178" s="118"/>
      <c r="AF178" s="118"/>
    </row>
    <row r="179" spans="1:32" x14ac:dyDescent="0.3">
      <c r="A179" s="134">
        <f>'Ufs mensal'!A179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3"/>
      <c r="AD179" s="118"/>
      <c r="AE179" s="118"/>
      <c r="AF179" s="118"/>
    </row>
    <row r="180" spans="1:32" x14ac:dyDescent="0.3">
      <c r="A180" s="134">
        <f>'Ufs mensal'!A180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3"/>
      <c r="AD180" s="118"/>
      <c r="AE180" s="118"/>
      <c r="AF180" s="118"/>
    </row>
    <row r="181" spans="1:32" x14ac:dyDescent="0.3">
      <c r="A181" s="134">
        <f>'Ufs mensal'!A181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3"/>
      <c r="AD181" s="118"/>
      <c r="AE181" s="118"/>
      <c r="AF181" s="118"/>
    </row>
    <row r="182" spans="1:32" x14ac:dyDescent="0.3">
      <c r="A182" s="134">
        <f>'Ufs mensal'!A182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3"/>
      <c r="AD182" s="118"/>
      <c r="AE182" s="118"/>
      <c r="AF182" s="118"/>
    </row>
    <row r="183" spans="1:32" ht="13.5" thickBot="1" x14ac:dyDescent="0.35">
      <c r="A183" s="133">
        <f>'Ufs mensal'!A183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83"/>
  <sheetViews>
    <sheetView showGridLines="0" zoomScale="90" zoomScaleNormal="90" workbookViewId="0">
      <pane xSplit="1" ySplit="3" topLeftCell="M160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269531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" customHeight="1" x14ac:dyDescent="0.3"/>
    <row r="2" spans="1:29" x14ac:dyDescent="0.3">
      <c r="A2" s="161"/>
      <c r="B2" s="180" t="s">
        <v>86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104" t="s">
        <v>6</v>
      </c>
    </row>
    <row r="4" spans="1:29" x14ac:dyDescent="0.3">
      <c r="A4" s="162">
        <v>40179</v>
      </c>
      <c r="B4" s="144" t="s">
        <v>21</v>
      </c>
      <c r="C4" s="145" t="s">
        <v>21</v>
      </c>
      <c r="D4" s="145" t="s">
        <v>21</v>
      </c>
      <c r="E4" s="145" t="s">
        <v>21</v>
      </c>
      <c r="F4" s="145" t="s">
        <v>21</v>
      </c>
      <c r="G4" s="145" t="s">
        <v>21</v>
      </c>
      <c r="H4" s="145" t="s">
        <v>21</v>
      </c>
      <c r="I4" s="145" t="s">
        <v>21</v>
      </c>
      <c r="J4" s="145" t="s">
        <v>21</v>
      </c>
      <c r="K4" s="145" t="s">
        <v>21</v>
      </c>
      <c r="L4" s="145" t="s">
        <v>21</v>
      </c>
      <c r="M4" s="145" t="s">
        <v>21</v>
      </c>
      <c r="N4" s="145" t="s">
        <v>21</v>
      </c>
      <c r="O4" s="145" t="s">
        <v>21</v>
      </c>
      <c r="P4" s="145" t="s">
        <v>21</v>
      </c>
      <c r="Q4" s="145" t="s">
        <v>21</v>
      </c>
      <c r="R4" s="145" t="s">
        <v>21</v>
      </c>
      <c r="S4" s="145" t="s">
        <v>21</v>
      </c>
      <c r="T4" s="145" t="s">
        <v>21</v>
      </c>
      <c r="U4" s="145" t="s">
        <v>21</v>
      </c>
      <c r="V4" s="145" t="s">
        <v>21</v>
      </c>
      <c r="W4" s="145" t="s">
        <v>21</v>
      </c>
      <c r="X4" s="145" t="s">
        <v>21</v>
      </c>
      <c r="Y4" s="145" t="s">
        <v>21</v>
      </c>
      <c r="Z4" s="145" t="s">
        <v>21</v>
      </c>
      <c r="AA4" s="145" t="s">
        <v>21</v>
      </c>
      <c r="AB4" s="146" t="s">
        <v>21</v>
      </c>
      <c r="AC4" s="147" t="s">
        <v>54</v>
      </c>
    </row>
    <row r="5" spans="1:29" x14ac:dyDescent="0.3">
      <c r="A5" s="163">
        <v>40210</v>
      </c>
      <c r="B5" s="112">
        <v>2.0003616008273153</v>
      </c>
      <c r="C5" s="111">
        <v>1.0865841502962619</v>
      </c>
      <c r="D5" s="111">
        <v>0.56662924459889918</v>
      </c>
      <c r="E5" s="111">
        <v>0.51874128166535516</v>
      </c>
      <c r="F5" s="111">
        <v>0.69426544998904149</v>
      </c>
      <c r="G5" s="111">
        <v>0.19166479399000469</v>
      </c>
      <c r="H5" s="111">
        <v>0.1719832388412661</v>
      </c>
      <c r="I5" s="111">
        <v>0.11881532129836025</v>
      </c>
      <c r="J5" s="111">
        <v>1.2319486698950066</v>
      </c>
      <c r="K5" s="111">
        <v>0.65861240836697132</v>
      </c>
      <c r="L5" s="111">
        <v>0.13113222369301192</v>
      </c>
      <c r="M5" s="111">
        <v>2.0485544900258499</v>
      </c>
      <c r="N5" s="111">
        <v>1.8089877611596017</v>
      </c>
      <c r="O5" s="111">
        <v>1.0573141040898726</v>
      </c>
      <c r="P5" s="111">
        <v>1.0919522739015117</v>
      </c>
      <c r="Q5" s="111">
        <v>0.65058612204930588</v>
      </c>
      <c r="R5" s="111">
        <v>0.63386828079809843</v>
      </c>
      <c r="S5" s="111">
        <v>0.2305601036583198</v>
      </c>
      <c r="T5" s="111">
        <v>0.61622751853331015</v>
      </c>
      <c r="U5" s="111">
        <v>1.2069271787901026</v>
      </c>
      <c r="V5" s="111">
        <v>1.4533970095148243</v>
      </c>
      <c r="W5" s="111">
        <v>1.5970378162823238</v>
      </c>
      <c r="X5" s="111">
        <v>2.7038357385783751E-2</v>
      </c>
      <c r="Y5" s="111">
        <v>0.39263998465633576</v>
      </c>
      <c r="Z5" s="111">
        <v>0.72245189886429007</v>
      </c>
      <c r="AA5" s="111">
        <v>0.39954578767169324</v>
      </c>
      <c r="AB5" s="113">
        <v>1.3584609090742772</v>
      </c>
      <c r="AC5" s="112">
        <v>0.45495164340373839</v>
      </c>
    </row>
    <row r="6" spans="1:29" x14ac:dyDescent="0.3">
      <c r="A6" s="163">
        <v>40238</v>
      </c>
      <c r="B6" s="112">
        <v>0.44037284017621015</v>
      </c>
      <c r="C6" s="111">
        <v>0.29163839021276061</v>
      </c>
      <c r="D6" s="111">
        <v>0.99235219097853089</v>
      </c>
      <c r="E6" s="111">
        <v>0.36621326490946671</v>
      </c>
      <c r="F6" s="111">
        <v>0.47670856981939935</v>
      </c>
      <c r="G6" s="111">
        <v>0.45036435265133212</v>
      </c>
      <c r="H6" s="111">
        <v>0.46667138296690291</v>
      </c>
      <c r="I6" s="111">
        <v>0.38920593490212285</v>
      </c>
      <c r="J6" s="111">
        <v>0.29798456974665855</v>
      </c>
      <c r="K6" s="111">
        <v>0.48979390297605652</v>
      </c>
      <c r="L6" s="111">
        <v>0.43297725696129752</v>
      </c>
      <c r="M6" s="111">
        <v>7.2930626567023094E-2</v>
      </c>
      <c r="N6" s="111">
        <v>0.26534415366872843</v>
      </c>
      <c r="O6" s="111">
        <v>0.28356814287343224</v>
      </c>
      <c r="P6" s="111">
        <v>0.42310214654389666</v>
      </c>
      <c r="Q6" s="111">
        <v>0.35938595158631359</v>
      </c>
      <c r="R6" s="111">
        <v>0.28812034831725675</v>
      </c>
      <c r="S6" s="111">
        <v>0.28271167477691028</v>
      </c>
      <c r="T6" s="111">
        <v>0.52200668355809254</v>
      </c>
      <c r="U6" s="111">
        <v>0.2880788093436395</v>
      </c>
      <c r="V6" s="111">
        <v>0.46430302566393689</v>
      </c>
      <c r="W6" s="111">
        <v>0.23917711174202272</v>
      </c>
      <c r="X6" s="111">
        <v>0.3965722746904401</v>
      </c>
      <c r="Y6" s="111">
        <v>0.16228601774228912</v>
      </c>
      <c r="Z6" s="111">
        <v>0.36682730024688093</v>
      </c>
      <c r="AA6" s="111">
        <v>0.30592643472656067</v>
      </c>
      <c r="AB6" s="113">
        <v>0.39505434861686139</v>
      </c>
      <c r="AC6" s="112">
        <v>0.35956298613539439</v>
      </c>
    </row>
    <row r="7" spans="1:29" x14ac:dyDescent="0.3">
      <c r="A7" s="163">
        <v>40269</v>
      </c>
      <c r="B7" s="112">
        <v>-0.3262857247075347</v>
      </c>
      <c r="C7" s="111">
        <v>-0.22115656510590509</v>
      </c>
      <c r="D7" s="111">
        <v>-0.1342174180398058</v>
      </c>
      <c r="E7" s="111">
        <v>9.9824887301857013E-2</v>
      </c>
      <c r="F7" s="111">
        <v>0.1910132927947199</v>
      </c>
      <c r="G7" s="111">
        <v>-0.17339320214326226</v>
      </c>
      <c r="H7" s="111">
        <v>-0.13792271527724831</v>
      </c>
      <c r="I7" s="111">
        <v>-0.28524818840562005</v>
      </c>
      <c r="J7" s="111">
        <v>-0.22579922517882423</v>
      </c>
      <c r="K7" s="111">
        <v>-0.22765204392410554</v>
      </c>
      <c r="L7" s="111">
        <v>-0.20143579837643322</v>
      </c>
      <c r="M7" s="111">
        <v>-0.22785812292207652</v>
      </c>
      <c r="N7" s="111">
        <v>-0.25814505076639049</v>
      </c>
      <c r="O7" s="111">
        <v>-0.14403572920364494</v>
      </c>
      <c r="P7" s="111">
        <v>2.545439800130711E-2</v>
      </c>
      <c r="Q7" s="111">
        <v>-0.15889041576301288</v>
      </c>
      <c r="R7" s="111">
        <v>-0.20135370779304218</v>
      </c>
      <c r="S7" s="111">
        <v>-0.22948049291830652</v>
      </c>
      <c r="T7" s="111">
        <v>-0.27294991426381654</v>
      </c>
      <c r="U7" s="111">
        <v>-0.20700346628627408</v>
      </c>
      <c r="V7" s="111">
        <v>-0.2730978471629304</v>
      </c>
      <c r="W7" s="111">
        <v>-0.28261996971536119</v>
      </c>
      <c r="X7" s="111">
        <v>-0.16899352482772245</v>
      </c>
      <c r="Y7" s="111">
        <v>-0.24319829526422154</v>
      </c>
      <c r="Z7" s="111">
        <v>-0.20754568135649698</v>
      </c>
      <c r="AA7" s="111">
        <v>-0.20709681964544113</v>
      </c>
      <c r="AB7" s="113">
        <v>-0.36216332521101868</v>
      </c>
      <c r="AC7" s="112">
        <v>-0.18903193515647798</v>
      </c>
    </row>
    <row r="8" spans="1:29" x14ac:dyDescent="0.3">
      <c r="A8" s="163">
        <v>40299</v>
      </c>
      <c r="B8" s="112">
        <v>0.26968650666141181</v>
      </c>
      <c r="C8" s="111">
        <v>0.11586814051126892</v>
      </c>
      <c r="D8" s="111">
        <v>7.3900372511436885E-2</v>
      </c>
      <c r="E8" s="111">
        <v>0.20856044176637689</v>
      </c>
      <c r="F8" s="111">
        <v>0.39205444405212986</v>
      </c>
      <c r="G8" s="111">
        <v>0.11485451487641929</v>
      </c>
      <c r="H8" s="111">
        <v>0.17460050434548569</v>
      </c>
      <c r="I8" s="111">
        <v>0.21742664474160622</v>
      </c>
      <c r="J8" s="111">
        <v>8.2000796891201766E-2</v>
      </c>
      <c r="K8" s="111">
        <v>0.63450872774801881</v>
      </c>
      <c r="L8" s="111">
        <v>0.14922721695272645</v>
      </c>
      <c r="M8" s="111">
        <v>0.13425089995759909</v>
      </c>
      <c r="N8" s="111">
        <v>7.2978843052586839E-2</v>
      </c>
      <c r="O8" s="111">
        <v>0.19162524929016467</v>
      </c>
      <c r="P8" s="111">
        <v>0.10506619135418394</v>
      </c>
      <c r="Q8" s="111">
        <v>0.29156552788017165</v>
      </c>
      <c r="R8" s="111">
        <v>-0.10897046958806189</v>
      </c>
      <c r="S8" s="111">
        <v>0.19384001874784307</v>
      </c>
      <c r="T8" s="111">
        <v>0.19269480052960963</v>
      </c>
      <c r="U8" s="111">
        <v>0.29429456633605611</v>
      </c>
      <c r="V8" s="111">
        <v>9.4298431141241146E-2</v>
      </c>
      <c r="W8" s="111">
        <v>0.31008783168645015</v>
      </c>
      <c r="X8" s="111">
        <v>4.1015309885869877E-2</v>
      </c>
      <c r="Y8" s="111">
        <v>0.1157090265161913</v>
      </c>
      <c r="Z8" s="111">
        <v>0.25491025066258843</v>
      </c>
      <c r="AA8" s="111">
        <v>0.1202016810621751</v>
      </c>
      <c r="AB8" s="113">
        <v>3.007023377774809E-2</v>
      </c>
      <c r="AC8" s="112">
        <v>0.16747670601143438</v>
      </c>
    </row>
    <row r="9" spans="1:29" x14ac:dyDescent="0.3">
      <c r="A9" s="163">
        <v>40330</v>
      </c>
      <c r="B9" s="112">
        <v>-0.25424911964357577</v>
      </c>
      <c r="C9" s="111">
        <v>-0.19384346244435458</v>
      </c>
      <c r="D9" s="111">
        <v>-5.7699249302009536E-2</v>
      </c>
      <c r="E9" s="111">
        <v>-1.9522561599951915E-2</v>
      </c>
      <c r="F9" s="111">
        <v>-0.52959250233108124</v>
      </c>
      <c r="G9" s="111">
        <v>-0.17395159164959062</v>
      </c>
      <c r="H9" s="111">
        <v>-0.12602719432073595</v>
      </c>
      <c r="I9" s="111">
        <v>-6.4462950280130049E-2</v>
      </c>
      <c r="J9" s="111">
        <v>-7.5681833591274117E-2</v>
      </c>
      <c r="K9" s="111">
        <v>-0.16638787432711299</v>
      </c>
      <c r="L9" s="111">
        <v>-0.117014570236322</v>
      </c>
      <c r="M9" s="111">
        <v>0.22913915396182394</v>
      </c>
      <c r="N9" s="111">
        <v>-3.7604450575735471E-2</v>
      </c>
      <c r="O9" s="111">
        <v>-0.14932171416755502</v>
      </c>
      <c r="P9" s="111">
        <v>-0.37612009302099203</v>
      </c>
      <c r="Q9" s="111">
        <v>-7.8447838844726614E-2</v>
      </c>
      <c r="R9" s="111">
        <v>0.14007989557327294</v>
      </c>
      <c r="S9" s="111">
        <v>-7.616676405877687E-2</v>
      </c>
      <c r="T9" s="111">
        <v>-0.10658110046999258</v>
      </c>
      <c r="U9" s="111">
        <v>-0.12099585017556402</v>
      </c>
      <c r="V9" s="111">
        <v>-0.207361031524116</v>
      </c>
      <c r="W9" s="111">
        <v>-0.13323726171862937</v>
      </c>
      <c r="X9" s="111">
        <v>3.3371017975822426E-2</v>
      </c>
      <c r="Y9" s="111">
        <v>-6.7782567457208565E-2</v>
      </c>
      <c r="Z9" s="111">
        <v>-0.21171877275032935</v>
      </c>
      <c r="AA9" s="111">
        <v>-9.5041938005125504E-2</v>
      </c>
      <c r="AB9" s="113">
        <v>0.11708830829040728</v>
      </c>
      <c r="AC9" s="112">
        <v>-0.13436956218474372</v>
      </c>
    </row>
    <row r="10" spans="1:29" x14ac:dyDescent="0.3">
      <c r="A10" s="163">
        <v>40360</v>
      </c>
      <c r="B10" s="112">
        <v>-0.10712101246823269</v>
      </c>
      <c r="C10" s="111">
        <v>0.35098993359133823</v>
      </c>
      <c r="D10" s="111">
        <v>1.7505182348783732E-2</v>
      </c>
      <c r="E10" s="111">
        <v>-1.6627845666517871E-2</v>
      </c>
      <c r="F10" s="111">
        <v>0.35296078426346367</v>
      </c>
      <c r="G10" s="111">
        <v>0.16681336048324935</v>
      </c>
      <c r="H10" s="111">
        <v>0.13437893875271256</v>
      </c>
      <c r="I10" s="111">
        <v>0.12184930797079452</v>
      </c>
      <c r="J10" s="111">
        <v>1.7422577673415596E-2</v>
      </c>
      <c r="K10" s="111">
        <v>-0.10251375307558164</v>
      </c>
      <c r="L10" s="111">
        <v>0.12094173721182733</v>
      </c>
      <c r="M10" s="111">
        <v>0.27497566271705298</v>
      </c>
      <c r="N10" s="111">
        <v>4.6671138332452511E-2</v>
      </c>
      <c r="O10" s="111">
        <v>-0.10047624467132976</v>
      </c>
      <c r="P10" s="111">
        <v>0.23188524514770248</v>
      </c>
      <c r="Q10" s="111">
        <v>0.30422819157050451</v>
      </c>
      <c r="R10" s="111">
        <v>5.8049944060399428E-2</v>
      </c>
      <c r="S10" s="111">
        <v>4.6837446019666329E-2</v>
      </c>
      <c r="T10" s="111">
        <v>0.15036816463365255</v>
      </c>
      <c r="U10" s="111">
        <v>-5.4187734491405459E-3</v>
      </c>
      <c r="V10" s="111">
        <v>8.3606818366964264E-2</v>
      </c>
      <c r="W10" s="111">
        <v>0.35652762630622359</v>
      </c>
      <c r="X10" s="111">
        <v>0.18083153608667857</v>
      </c>
      <c r="Y10" s="111">
        <v>7.647520207974412E-2</v>
      </c>
      <c r="Z10" s="111">
        <v>0.37739782686509993</v>
      </c>
      <c r="AA10" s="111">
        <v>7.9120809477716048E-2</v>
      </c>
      <c r="AB10" s="113">
        <v>3.2154739830646664</v>
      </c>
      <c r="AC10" s="112">
        <v>0.14621961356426683</v>
      </c>
    </row>
    <row r="11" spans="1:29" x14ac:dyDescent="0.3">
      <c r="A11" s="163">
        <v>40391</v>
      </c>
      <c r="B11" s="112">
        <v>3.832257779941739E-2</v>
      </c>
      <c r="C11" s="111">
        <v>0.22928311031377624</v>
      </c>
      <c r="D11" s="111">
        <v>8.1646087813444845E-2</v>
      </c>
      <c r="E11" s="111">
        <v>-0.2236349865213817</v>
      </c>
      <c r="F11" s="111">
        <v>9.2811921273169729E-2</v>
      </c>
      <c r="G11" s="111">
        <v>0.10752812018975266</v>
      </c>
      <c r="H11" s="111">
        <v>4.5127441953196623E-2</v>
      </c>
      <c r="I11" s="111">
        <v>0.13313658063913181</v>
      </c>
      <c r="J11" s="111">
        <v>0.1246059281842129</v>
      </c>
      <c r="K11" s="111">
        <v>2.3480747108584277E-2</v>
      </c>
      <c r="L11" s="111">
        <v>7.6227559974588299E-2</v>
      </c>
      <c r="M11" s="111">
        <v>-0.29240282445483923</v>
      </c>
      <c r="N11" s="111">
        <v>-2.7233214867462108E-2</v>
      </c>
      <c r="O11" s="111">
        <v>0.24522970151594614</v>
      </c>
      <c r="P11" s="111">
        <v>6.5620605639187257E-3</v>
      </c>
      <c r="Q11" s="111">
        <v>0.12455849427620036</v>
      </c>
      <c r="R11" s="111">
        <v>0.86027388953961292</v>
      </c>
      <c r="S11" s="111">
        <v>9.3563130489406898E-2</v>
      </c>
      <c r="T11" s="111">
        <v>0.21016949304038479</v>
      </c>
      <c r="U11" s="111">
        <v>6.4155869660817322E-2</v>
      </c>
      <c r="V11" s="111">
        <v>7.1916993408841723E-2</v>
      </c>
      <c r="W11" s="111">
        <v>2.3223965302787475E-2</v>
      </c>
      <c r="X11" s="111">
        <v>2.8156968544916117E-2</v>
      </c>
      <c r="Y11" s="111">
        <v>-2.2481698773972658E-2</v>
      </c>
      <c r="Z11" s="111">
        <v>0.39768258621060526</v>
      </c>
      <c r="AA11" s="111">
        <v>0.12195765440758777</v>
      </c>
      <c r="AB11" s="113">
        <v>-0.74722294810159628</v>
      </c>
      <c r="AC11" s="112">
        <v>7.2282202505605131E-2</v>
      </c>
    </row>
    <row r="12" spans="1:29" x14ac:dyDescent="0.3">
      <c r="A12" s="163">
        <v>40422</v>
      </c>
      <c r="B12" s="112">
        <v>6.0954798955117795E-2</v>
      </c>
      <c r="C12" s="111">
        <v>-8.9780026218736486E-2</v>
      </c>
      <c r="D12" s="111">
        <v>0.57562043555155218</v>
      </c>
      <c r="E12" s="111">
        <v>2.8092365975318501E-2</v>
      </c>
      <c r="F12" s="111">
        <v>-6.1709087277425079E-2</v>
      </c>
      <c r="G12" s="111">
        <v>-6.1547967705410933E-2</v>
      </c>
      <c r="H12" s="111">
        <v>-0.11461098391100688</v>
      </c>
      <c r="I12" s="111">
        <v>-5.0328376441823974E-2</v>
      </c>
      <c r="J12" s="111">
        <v>-9.1737134170978285E-2</v>
      </c>
      <c r="K12" s="111">
        <v>-0.1412711195195665</v>
      </c>
      <c r="L12" s="111">
        <v>-3.3987939264099154E-2</v>
      </c>
      <c r="M12" s="111">
        <v>-0.16806425880673148</v>
      </c>
      <c r="N12" s="111">
        <v>-9.3407137032533449E-2</v>
      </c>
      <c r="O12" s="111">
        <v>5.7027390130578004E-2</v>
      </c>
      <c r="P12" s="111">
        <v>-8.4439633030700345E-2</v>
      </c>
      <c r="Q12" s="111">
        <v>-8.484374860057442E-2</v>
      </c>
      <c r="R12" s="111">
        <v>-0.43286987631677187</v>
      </c>
      <c r="S12" s="111">
        <v>-9.4723089150886453E-2</v>
      </c>
      <c r="T12" s="111">
        <v>-1.3929981480063858E-2</v>
      </c>
      <c r="U12" s="111">
        <v>-5.4716879616399483E-2</v>
      </c>
      <c r="V12" s="111">
        <v>-0.12630708353217279</v>
      </c>
      <c r="W12" s="111">
        <v>-0.26841502448429333</v>
      </c>
      <c r="X12" s="111">
        <v>-0.10538229207348704</v>
      </c>
      <c r="Y12" s="111">
        <v>-3.9862229771224778E-2</v>
      </c>
      <c r="Z12" s="111">
        <v>-0.17391604702906882</v>
      </c>
      <c r="AA12" s="111">
        <v>-4.6971701159492341E-2</v>
      </c>
      <c r="AB12" s="113">
        <v>-0.30585809787072193</v>
      </c>
      <c r="AC12" s="112">
        <v>-5.9259514854559159E-2</v>
      </c>
    </row>
    <row r="13" spans="1:29" x14ac:dyDescent="0.3">
      <c r="A13" s="163">
        <v>40452</v>
      </c>
      <c r="B13" s="112">
        <v>0.14260049886481307</v>
      </c>
      <c r="C13" s="111">
        <v>0.36397965115064412</v>
      </c>
      <c r="D13" s="111">
        <v>-2.3827038053066851E-2</v>
      </c>
      <c r="E13" s="111">
        <v>0.76360621290072905</v>
      </c>
      <c r="F13" s="111">
        <v>0.76001227175402986</v>
      </c>
      <c r="G13" s="111">
        <v>0.32710659973005707</v>
      </c>
      <c r="H13" s="111">
        <v>0.29343481357400658</v>
      </c>
      <c r="I13" s="111">
        <v>0.22222481318104159</v>
      </c>
      <c r="J13" s="111">
        <v>7.9094878273823888E-2</v>
      </c>
      <c r="K13" s="111">
        <v>0.72119391950010336</v>
      </c>
      <c r="L13" s="111">
        <v>8.1309673102571756E-2</v>
      </c>
      <c r="M13" s="111">
        <v>0.61510370374400836</v>
      </c>
      <c r="N13" s="111">
        <v>0.94289033533398503</v>
      </c>
      <c r="O13" s="111">
        <v>0.92714339543477786</v>
      </c>
      <c r="P13" s="111">
        <v>-1.4558759469553983E-3</v>
      </c>
      <c r="Q13" s="111">
        <v>7.1063893394092581E-2</v>
      </c>
      <c r="R13" s="111">
        <v>0.54312826637646872</v>
      </c>
      <c r="S13" s="111">
        <v>5.1373448588794002E-2</v>
      </c>
      <c r="T13" s="111">
        <v>0.13818564734561511</v>
      </c>
      <c r="U13" s="111">
        <v>0.15474160793740266</v>
      </c>
      <c r="V13" s="111">
        <v>0.72345059243763354</v>
      </c>
      <c r="W13" s="111">
        <v>0.65156957342018584</v>
      </c>
      <c r="X13" s="111">
        <v>0.13095727481500519</v>
      </c>
      <c r="Y13" s="111">
        <v>0.11936828966266866</v>
      </c>
      <c r="Z13" s="111">
        <v>1.0225330586510002</v>
      </c>
      <c r="AA13" s="111">
        <v>2.6127061024424858E-2</v>
      </c>
      <c r="AB13" s="113">
        <v>0.26308600843354601</v>
      </c>
      <c r="AC13" s="112">
        <v>0.2042430199973595</v>
      </c>
    </row>
    <row r="14" spans="1:29" x14ac:dyDescent="0.3">
      <c r="A14" s="163">
        <v>40483</v>
      </c>
      <c r="B14" s="112">
        <v>0.27980136063384897</v>
      </c>
      <c r="C14" s="111">
        <v>-0.29411448870225332</v>
      </c>
      <c r="D14" s="111">
        <v>-0.3816875968594271</v>
      </c>
      <c r="E14" s="111">
        <v>-0.1626012858979814</v>
      </c>
      <c r="F14" s="111">
        <v>0.14506254580068978</v>
      </c>
      <c r="G14" s="111">
        <v>-7.0574667237637723E-2</v>
      </c>
      <c r="H14" s="111">
        <v>-9.7232539735485513E-2</v>
      </c>
      <c r="I14" s="111">
        <v>-0.16477345213675687</v>
      </c>
      <c r="J14" s="111">
        <v>-0.1242939113701611</v>
      </c>
      <c r="K14" s="111">
        <v>2.7384539980756628E-2</v>
      </c>
      <c r="L14" s="111">
        <v>-0.10705934084994784</v>
      </c>
      <c r="M14" s="111">
        <v>-0.29287110612990808</v>
      </c>
      <c r="N14" s="111">
        <v>-0.39863755019799474</v>
      </c>
      <c r="O14" s="111">
        <v>-0.20535967938473343</v>
      </c>
      <c r="P14" s="111">
        <v>-1.0476837120314886E-2</v>
      </c>
      <c r="Q14" s="111">
        <v>-0.1155223621893372</v>
      </c>
      <c r="R14" s="111">
        <v>-0.27469922235738919</v>
      </c>
      <c r="S14" s="111">
        <v>-9.357441601942873E-2</v>
      </c>
      <c r="T14" s="111">
        <v>-0.14370722040678519</v>
      </c>
      <c r="U14" s="111">
        <v>5.1085905694123745E-2</v>
      </c>
      <c r="V14" s="111">
        <v>6.8023324272603158E-2</v>
      </c>
      <c r="W14" s="111">
        <v>-0.21103289012361515</v>
      </c>
      <c r="X14" s="111">
        <v>-0.10594447709091004</v>
      </c>
      <c r="Y14" s="111">
        <v>-0.12801115194748847</v>
      </c>
      <c r="Z14" s="111">
        <v>-8.6447456365561615E-2</v>
      </c>
      <c r="AA14" s="111">
        <v>-7.2782551295515141E-2</v>
      </c>
      <c r="AB14" s="113">
        <v>-5.3680192375021751E-2</v>
      </c>
      <c r="AC14" s="112">
        <v>-9.5583576998051201E-2</v>
      </c>
    </row>
    <row r="15" spans="1:29" ht="13.5" thickBot="1" x14ac:dyDescent="0.35">
      <c r="A15" s="164">
        <v>40513</v>
      </c>
      <c r="B15" s="115">
        <v>-0.43991961379118494</v>
      </c>
      <c r="C15" s="116">
        <v>-0.37265449110274529</v>
      </c>
      <c r="D15" s="116">
        <v>-1.7499694220180051E-2</v>
      </c>
      <c r="E15" s="116">
        <v>-0.32537443628279061</v>
      </c>
      <c r="F15" s="116">
        <v>-0.45684936899679396</v>
      </c>
      <c r="G15" s="116">
        <v>-0.33597235314747009</v>
      </c>
      <c r="H15" s="116">
        <v>-0.22552491004586284</v>
      </c>
      <c r="I15" s="116">
        <v>-0.21602081316358968</v>
      </c>
      <c r="J15" s="116">
        <v>-0.24529205595704928</v>
      </c>
      <c r="K15" s="116">
        <v>-0.4507508664388109</v>
      </c>
      <c r="L15" s="116">
        <v>-0.12410146367452257</v>
      </c>
      <c r="M15" s="116">
        <v>-0.42982770467793641</v>
      </c>
      <c r="N15" s="116">
        <v>-0.32904101498129956</v>
      </c>
      <c r="O15" s="116">
        <v>-0.34881017354962629</v>
      </c>
      <c r="P15" s="116">
        <v>-0.28586533589801466</v>
      </c>
      <c r="Q15" s="116">
        <v>-0.31146561414531782</v>
      </c>
      <c r="R15" s="116">
        <v>-0.27500190908295818</v>
      </c>
      <c r="S15" s="116">
        <v>-0.25130468287849461</v>
      </c>
      <c r="T15" s="116">
        <v>-0.27082509247217923</v>
      </c>
      <c r="U15" s="116">
        <v>-0.36074882630949168</v>
      </c>
      <c r="V15" s="116">
        <v>-0.63874561520126216</v>
      </c>
      <c r="W15" s="116">
        <v>-0.34984869490545367</v>
      </c>
      <c r="X15" s="116">
        <v>-0.20582835439257363</v>
      </c>
      <c r="Y15" s="116">
        <v>-0.20001768799099973</v>
      </c>
      <c r="Z15" s="116">
        <v>-0.60612467462155439</v>
      </c>
      <c r="AA15" s="116">
        <v>-0.23263267254694309</v>
      </c>
      <c r="AB15" s="117">
        <v>-0.31039892037340244</v>
      </c>
      <c r="AC15" s="115">
        <v>-0.28528514370003111</v>
      </c>
    </row>
    <row r="16" spans="1:29" x14ac:dyDescent="0.3">
      <c r="A16" s="131">
        <v>40544</v>
      </c>
      <c r="B16" s="108">
        <v>0.10860490672257517</v>
      </c>
      <c r="C16" s="109">
        <v>0.17691385957916705</v>
      </c>
      <c r="D16" s="109">
        <v>-7.9040648608087682E-2</v>
      </c>
      <c r="E16" s="109">
        <v>1.7721370860703578E-2</v>
      </c>
      <c r="F16" s="109">
        <v>-2.3302894120397322E-2</v>
      </c>
      <c r="G16" s="109">
        <v>0.12478977114634926</v>
      </c>
      <c r="H16" s="109">
        <v>-6.0522764898104375E-2</v>
      </c>
      <c r="I16" s="109">
        <v>0.12718487552135027</v>
      </c>
      <c r="J16" s="109">
        <v>0.31072417945324982</v>
      </c>
      <c r="K16" s="109">
        <v>0.14068442291233962</v>
      </c>
      <c r="L16" s="109">
        <v>4.1730187252479567E-2</v>
      </c>
      <c r="M16" s="109">
        <v>0.54308270175473972</v>
      </c>
      <c r="N16" s="109">
        <v>0.38205348917915005</v>
      </c>
      <c r="O16" s="109">
        <v>8.8718881808733663E-3</v>
      </c>
      <c r="P16" s="109">
        <v>0.37414093625125466</v>
      </c>
      <c r="Q16" s="109">
        <v>6.7011041858498599E-2</v>
      </c>
      <c r="R16" s="109">
        <v>0.10163451476523511</v>
      </c>
      <c r="S16" s="109">
        <v>0.26235294080705662</v>
      </c>
      <c r="T16" s="109">
        <v>4.3317706325889382E-3</v>
      </c>
      <c r="U16" s="109">
        <v>0.18728136899003811</v>
      </c>
      <c r="V16" s="109">
        <v>0.49451564868355802</v>
      </c>
      <c r="W16" s="109">
        <v>8.0939412469018812E-3</v>
      </c>
      <c r="X16" s="109">
        <v>8.6101774908359463E-2</v>
      </c>
      <c r="Y16" s="109">
        <v>0.18979711663963794</v>
      </c>
      <c r="Z16" s="109">
        <v>-1.373516389624363E-2</v>
      </c>
      <c r="AA16" s="109">
        <v>0.17120732106504688</v>
      </c>
      <c r="AB16" s="110">
        <v>0.42443634209917591</v>
      </c>
      <c r="AC16" s="108">
        <v>0.11750680877932007</v>
      </c>
    </row>
    <row r="17" spans="1:29" x14ac:dyDescent="0.3">
      <c r="A17" s="132">
        <v>40575</v>
      </c>
      <c r="B17" s="112">
        <v>-0.12241282692178201</v>
      </c>
      <c r="C17" s="111">
        <v>6.7948450951623718E-2</v>
      </c>
      <c r="D17" s="111">
        <v>-2.3374023578325076E-2</v>
      </c>
      <c r="E17" s="111">
        <v>-5.2965056268167165E-3</v>
      </c>
      <c r="F17" s="111">
        <v>-0.11856330390632097</v>
      </c>
      <c r="G17" s="111">
        <v>1.4297870078572528E-2</v>
      </c>
      <c r="H17" s="111">
        <v>0.12055139516832969</v>
      </c>
      <c r="I17" s="111">
        <v>3.7284644003923173E-2</v>
      </c>
      <c r="J17" s="111">
        <v>6.730799519009345E-3</v>
      </c>
      <c r="K17" s="111">
        <v>-0.12444587121246609</v>
      </c>
      <c r="L17" s="111">
        <v>0.14454268398138348</v>
      </c>
      <c r="M17" s="111">
        <v>0.14597800145015838</v>
      </c>
      <c r="N17" s="111">
        <v>0.18453834746348785</v>
      </c>
      <c r="O17" s="111">
        <v>-4.4916232641089016E-2</v>
      </c>
      <c r="P17" s="111">
        <v>-1.1352800702579935E-2</v>
      </c>
      <c r="Q17" s="111">
        <v>-8.0783249544962299E-3</v>
      </c>
      <c r="R17" s="111">
        <v>5.6666229511062483E-2</v>
      </c>
      <c r="S17" s="111">
        <v>0.15339675465511737</v>
      </c>
      <c r="T17" s="111">
        <v>8.7755568746455515E-2</v>
      </c>
      <c r="U17" s="111">
        <v>3.4375003217703481E-2</v>
      </c>
      <c r="V17" s="111">
        <v>0.16474770087884205</v>
      </c>
      <c r="W17" s="111">
        <v>0.3103047808889039</v>
      </c>
      <c r="X17" s="111">
        <v>-6.0487801245928674E-2</v>
      </c>
      <c r="Y17" s="111">
        <v>0.16767973233908329</v>
      </c>
      <c r="Z17" s="111">
        <v>-1.1267341379767704E-2</v>
      </c>
      <c r="AA17" s="111">
        <v>0.14176001500743607</v>
      </c>
      <c r="AB17" s="113">
        <v>0.11121084826839978</v>
      </c>
      <c r="AC17" s="112">
        <v>7.0786460002360441E-2</v>
      </c>
    </row>
    <row r="18" spans="1:29" x14ac:dyDescent="0.3">
      <c r="A18" s="132">
        <v>40603</v>
      </c>
      <c r="B18" s="112">
        <v>4.5506814566913523E-2</v>
      </c>
      <c r="C18" s="111">
        <v>-3.4634969740216515E-2</v>
      </c>
      <c r="D18" s="111">
        <v>-0.21503879879548504</v>
      </c>
      <c r="E18" s="111">
        <v>7.28599995177448E-3</v>
      </c>
      <c r="F18" s="111">
        <v>-0.14074284887097044</v>
      </c>
      <c r="G18" s="111">
        <v>-5.3151067303603527E-2</v>
      </c>
      <c r="H18" s="111">
        <v>0.10842621046506351</v>
      </c>
      <c r="I18" s="111">
        <v>-3.3060474614839075E-2</v>
      </c>
      <c r="J18" s="111">
        <v>-2.0066173830555312E-2</v>
      </c>
      <c r="K18" s="111">
        <v>-6.0010932780141135E-2</v>
      </c>
      <c r="L18" s="111">
        <v>-2.2495159193278269E-2</v>
      </c>
      <c r="M18" s="111">
        <v>-0.10449063747413034</v>
      </c>
      <c r="N18" s="111">
        <v>7.9955360951615484E-2</v>
      </c>
      <c r="O18" s="111">
        <v>-3.7472644746320283E-2</v>
      </c>
      <c r="P18" s="111">
        <v>-5.3649037303907687E-2</v>
      </c>
      <c r="Q18" s="111">
        <v>-7.6859494531846373E-2</v>
      </c>
      <c r="R18" s="111">
        <v>4.4438031913037079E-2</v>
      </c>
      <c r="S18" s="111">
        <v>2.1615236965752072E-2</v>
      </c>
      <c r="T18" s="111">
        <v>-9.8146379792894867E-2</v>
      </c>
      <c r="U18" s="111">
        <v>-0.13382666430480739</v>
      </c>
      <c r="V18" s="111">
        <v>6.2043723078690549E-2</v>
      </c>
      <c r="W18" s="111">
        <v>-9.5520159947311556E-2</v>
      </c>
      <c r="X18" s="111">
        <v>0.27581941726959713</v>
      </c>
      <c r="Y18" s="111">
        <v>-2.0360378676433033E-2</v>
      </c>
      <c r="Z18" s="111">
        <v>7.6953647916921941E-3</v>
      </c>
      <c r="AA18" s="111">
        <v>6.9078044533126715E-2</v>
      </c>
      <c r="AB18" s="113">
        <v>-5.6112668691991163E-2</v>
      </c>
      <c r="AC18" s="112">
        <v>3.7566154233870108E-3</v>
      </c>
    </row>
    <row r="19" spans="1:29" x14ac:dyDescent="0.3">
      <c r="A19" s="132">
        <v>40634</v>
      </c>
      <c r="B19" s="112">
        <v>-1.0638787105146652E-2</v>
      </c>
      <c r="C19" s="111">
        <v>-6.9961311787182345E-2</v>
      </c>
      <c r="D19" s="111">
        <v>-2.0328633303919763E-2</v>
      </c>
      <c r="E19" s="111">
        <v>-1.6007198450343929E-2</v>
      </c>
      <c r="F19" s="111">
        <v>-6.9867360625758157E-2</v>
      </c>
      <c r="G19" s="111">
        <v>-9.4277003030422302E-2</v>
      </c>
      <c r="H19" s="111">
        <v>-6.4374225227996629E-2</v>
      </c>
      <c r="I19" s="111">
        <v>-9.7376094908349198E-2</v>
      </c>
      <c r="J19" s="111">
        <v>-6.8981052225563388E-2</v>
      </c>
      <c r="K19" s="111">
        <v>-4.4772020467485629E-2</v>
      </c>
      <c r="L19" s="111">
        <v>-8.4787002050173532E-2</v>
      </c>
      <c r="M19" s="111">
        <v>-0.12394520925868946</v>
      </c>
      <c r="N19" s="111">
        <v>-0.20321670708019912</v>
      </c>
      <c r="O19" s="111">
        <v>-4.6101922869282386E-2</v>
      </c>
      <c r="P19" s="111">
        <v>9.2136875149635422E-3</v>
      </c>
      <c r="Q19" s="111">
        <v>-2.0025528186402797E-2</v>
      </c>
      <c r="R19" s="111">
        <v>-0.10779445865340265</v>
      </c>
      <c r="S19" s="111">
        <v>-0.13229972506883991</v>
      </c>
      <c r="T19" s="111">
        <v>4.7595439731359157E-2</v>
      </c>
      <c r="U19" s="111">
        <v>-3.5596057398918912E-3</v>
      </c>
      <c r="V19" s="111">
        <v>-0.12878524419132509</v>
      </c>
      <c r="W19" s="111">
        <v>0.27501393879129155</v>
      </c>
      <c r="X19" s="111">
        <v>-0.16240745965125825</v>
      </c>
      <c r="Y19" s="111">
        <v>-0.11052693259276769</v>
      </c>
      <c r="Z19" s="111">
        <v>-1.2384079645171964E-2</v>
      </c>
      <c r="AA19" s="111">
        <v>-5.6199611435620689E-2</v>
      </c>
      <c r="AB19" s="113">
        <v>-5.8118296724839591E-2</v>
      </c>
      <c r="AC19" s="112">
        <v>-6.9711972256439103E-2</v>
      </c>
    </row>
    <row r="20" spans="1:29" x14ac:dyDescent="0.3">
      <c r="A20" s="132">
        <v>40664</v>
      </c>
      <c r="B20" s="112">
        <v>0.19055127992128185</v>
      </c>
      <c r="C20" s="111">
        <v>0.26945429462017523</v>
      </c>
      <c r="D20" s="111">
        <v>0.22960942846122401</v>
      </c>
      <c r="E20" s="111">
        <v>0.12122200805545846</v>
      </c>
      <c r="F20" s="111">
        <v>0.30729071107910366</v>
      </c>
      <c r="G20" s="111">
        <v>0.64365068295347583</v>
      </c>
      <c r="H20" s="111">
        <v>0.24789984147131672</v>
      </c>
      <c r="I20" s="111">
        <v>0.20341016766734055</v>
      </c>
      <c r="J20" s="111">
        <v>0.22859296361425629</v>
      </c>
      <c r="K20" s="111">
        <v>0.41230731295479361</v>
      </c>
      <c r="L20" s="111">
        <v>0.27195861849836511</v>
      </c>
      <c r="M20" s="111">
        <v>0.29116953771479337</v>
      </c>
      <c r="N20" s="111">
        <v>0.16096882371005017</v>
      </c>
      <c r="O20" s="111">
        <v>0.23584862769819614</v>
      </c>
      <c r="P20" s="111">
        <v>0.24619332743397515</v>
      </c>
      <c r="Q20" s="111">
        <v>0.32145572845049419</v>
      </c>
      <c r="R20" s="111">
        <v>0.52560024061779798</v>
      </c>
      <c r="S20" s="111">
        <v>0.21656058681141799</v>
      </c>
      <c r="T20" s="111">
        <v>0.27788293405333775</v>
      </c>
      <c r="U20" s="111">
        <v>0.18648164788097299</v>
      </c>
      <c r="V20" s="111">
        <v>0.16032850581389013</v>
      </c>
      <c r="W20" s="111">
        <v>-5.2934806656986466E-2</v>
      </c>
      <c r="X20" s="111">
        <v>0.30997172421657826</v>
      </c>
      <c r="Y20" s="111">
        <v>0.25855909166170732</v>
      </c>
      <c r="Z20" s="111">
        <v>0.16267383891045584</v>
      </c>
      <c r="AA20" s="111">
        <v>0.25399671070104435</v>
      </c>
      <c r="AB20" s="113">
        <v>0.13959873887725816</v>
      </c>
      <c r="AC20" s="112">
        <v>0.26947405708116712</v>
      </c>
    </row>
    <row r="21" spans="1:29" x14ac:dyDescent="0.3">
      <c r="A21" s="132">
        <v>40695</v>
      </c>
      <c r="B21" s="112">
        <v>0.19156597339150405</v>
      </c>
      <c r="C21" s="111">
        <v>2.1414795521338403E-2</v>
      </c>
      <c r="D21" s="111">
        <v>0.20844222431257386</v>
      </c>
      <c r="E21" s="111">
        <v>0.22350611074341908</v>
      </c>
      <c r="F21" s="111">
        <v>3.8881870775961724E-2</v>
      </c>
      <c r="G21" s="111">
        <v>7.3354232227803129E-2</v>
      </c>
      <c r="H21" s="111">
        <v>0.10336513802483593</v>
      </c>
      <c r="I21" s="111">
        <v>5.0850642500084531E-2</v>
      </c>
      <c r="J21" s="111">
        <v>5.9016546168628059E-2</v>
      </c>
      <c r="K21" s="111">
        <v>-3.6346211027457054E-2</v>
      </c>
      <c r="L21" s="111">
        <v>3.1307111665711762E-2</v>
      </c>
      <c r="M21" s="111">
        <v>-8.9237828608168535E-3</v>
      </c>
      <c r="N21" s="111">
        <v>0.12295639050670526</v>
      </c>
      <c r="O21" s="111">
        <v>0.14538013124297056</v>
      </c>
      <c r="P21" s="111">
        <v>-1.7408524653574675E-2</v>
      </c>
      <c r="Q21" s="111">
        <v>5.0166566278557312E-2</v>
      </c>
      <c r="R21" s="111">
        <v>0.45513102537067285</v>
      </c>
      <c r="S21" s="111">
        <v>-3.2782060088475506E-2</v>
      </c>
      <c r="T21" s="111">
        <v>-2.0681444518797054E-2</v>
      </c>
      <c r="U21" s="111">
        <v>0.23540195443678558</v>
      </c>
      <c r="V21" s="111">
        <v>0.25134960165797926</v>
      </c>
      <c r="W21" s="111">
        <v>0.34287226122525882</v>
      </c>
      <c r="X21" s="111">
        <v>-5.0045819475654785E-3</v>
      </c>
      <c r="Y21" s="111">
        <v>-5.0848037992118567E-2</v>
      </c>
      <c r="Z21" s="111">
        <v>-7.0052802711421669E-2</v>
      </c>
      <c r="AA21" s="111">
        <v>-5.1089649820678429E-2</v>
      </c>
      <c r="AB21" s="113">
        <v>-5.1722986507453661E-2</v>
      </c>
      <c r="AC21" s="112">
        <v>1.0384071113946902E-2</v>
      </c>
    </row>
    <row r="22" spans="1:29" x14ac:dyDescent="0.3">
      <c r="A22" s="132">
        <v>40725</v>
      </c>
      <c r="B22" s="112">
        <v>0.46949136247933998</v>
      </c>
      <c r="C22" s="111">
        <v>0.22954594074136203</v>
      </c>
      <c r="D22" s="111">
        <v>-2.3933177220745172E-3</v>
      </c>
      <c r="E22" s="111">
        <v>-4.4198049784305748E-2</v>
      </c>
      <c r="F22" s="111">
        <v>0.30021045118486156</v>
      </c>
      <c r="G22" s="111">
        <v>-3.5901093720286381E-2</v>
      </c>
      <c r="H22" s="111">
        <v>0.68679972103164522</v>
      </c>
      <c r="I22" s="111">
        <v>0.14652785999037876</v>
      </c>
      <c r="J22" s="111">
        <v>-2.9033446001314411E-2</v>
      </c>
      <c r="K22" s="111">
        <v>0.20648808239010741</v>
      </c>
      <c r="L22" s="111">
        <v>2.9211317180352303E-2</v>
      </c>
      <c r="M22" s="111">
        <v>9.6080149455788799E-2</v>
      </c>
      <c r="N22" s="111">
        <v>-3.7080340140858592E-2</v>
      </c>
      <c r="O22" s="111">
        <v>-2.664435898424744E-2</v>
      </c>
      <c r="P22" s="111">
        <v>8.3070427738384245E-2</v>
      </c>
      <c r="Q22" s="111">
        <v>0.27029398042157871</v>
      </c>
      <c r="R22" s="111">
        <v>-8.0976560837784373E-3</v>
      </c>
      <c r="S22" s="111">
        <v>4.5592085718140885E-2</v>
      </c>
      <c r="T22" s="111">
        <v>8.7321499509079636E-2</v>
      </c>
      <c r="U22" s="111">
        <v>0.2423774081966914</v>
      </c>
      <c r="V22" s="111">
        <v>-0.13312088096018326</v>
      </c>
      <c r="W22" s="111">
        <v>0.12314040269117266</v>
      </c>
      <c r="X22" s="111">
        <v>-3.6743261694681784E-2</v>
      </c>
      <c r="Y22" s="111">
        <v>1.9014558492644884E-2</v>
      </c>
      <c r="Z22" s="111">
        <v>0.52717999965896012</v>
      </c>
      <c r="AA22" s="111">
        <v>0.12983404663756959</v>
      </c>
      <c r="AB22" s="113">
        <v>1.8684120013976901E-2</v>
      </c>
      <c r="AC22" s="112">
        <v>0.10536421141226415</v>
      </c>
    </row>
    <row r="23" spans="1:29" x14ac:dyDescent="0.3">
      <c r="A23" s="132">
        <v>40756</v>
      </c>
      <c r="B23" s="112">
        <v>-0.31874986324880883</v>
      </c>
      <c r="C23" s="111">
        <v>0.18080614778898396</v>
      </c>
      <c r="D23" s="111">
        <v>7.9332236795297328E-2</v>
      </c>
      <c r="E23" s="111">
        <v>-0.26202379234587569</v>
      </c>
      <c r="F23" s="111">
        <v>-0.11215119766670056</v>
      </c>
      <c r="G23" s="111">
        <v>9.5952982849647261E-2</v>
      </c>
      <c r="H23" s="111">
        <v>-0.3837658751650701</v>
      </c>
      <c r="I23" s="111">
        <v>0.10425165949167248</v>
      </c>
      <c r="J23" s="111">
        <v>8.7063562048285137E-2</v>
      </c>
      <c r="K23" s="111">
        <v>6.132940355782468E-2</v>
      </c>
      <c r="L23" s="111">
        <v>0.12950983162774454</v>
      </c>
      <c r="M23" s="111">
        <v>-1.3457331556866459E-2</v>
      </c>
      <c r="N23" s="111">
        <v>3.8732903702973553E-2</v>
      </c>
      <c r="O23" s="111">
        <v>-1.0799718782899204E-2</v>
      </c>
      <c r="P23" s="111">
        <v>0.12662670896992512</v>
      </c>
      <c r="Q23" s="111">
        <v>-4.3512359942616818E-2</v>
      </c>
      <c r="R23" s="111">
        <v>-0.12781331069163215</v>
      </c>
      <c r="S23" s="111">
        <v>0.10991813039197806</v>
      </c>
      <c r="T23" s="111">
        <v>0.1191510584695088</v>
      </c>
      <c r="U23" s="111">
        <v>-8.3812849597575068E-2</v>
      </c>
      <c r="V23" s="111">
        <v>-7.2945498697370437E-2</v>
      </c>
      <c r="W23" s="111">
        <v>-0.27958150773507939</v>
      </c>
      <c r="X23" s="111">
        <v>0.1230767461992186</v>
      </c>
      <c r="Y23" s="111">
        <v>4.848716117581886E-2</v>
      </c>
      <c r="Z23" s="111">
        <v>-7.3958754492681189E-2</v>
      </c>
      <c r="AA23" s="111">
        <v>6.8491524472473087E-2</v>
      </c>
      <c r="AB23" s="113">
        <v>0.17046753173635998</v>
      </c>
      <c r="AC23" s="112">
        <v>3.9492938978977321E-2</v>
      </c>
    </row>
    <row r="24" spans="1:29" x14ac:dyDescent="0.3">
      <c r="A24" s="132">
        <v>40787</v>
      </c>
      <c r="B24" s="112">
        <v>-4.4363908120027551E-3</v>
      </c>
      <c r="C24" s="111">
        <v>-2.8442725846738348E-2</v>
      </c>
      <c r="D24" s="111">
        <v>-0.11081538134298918</v>
      </c>
      <c r="E24" s="111">
        <v>0.45790977209318595</v>
      </c>
      <c r="F24" s="111">
        <v>-6.9940568606782327E-2</v>
      </c>
      <c r="G24" s="111">
        <v>-7.4769025025124947E-2</v>
      </c>
      <c r="H24" s="111">
        <v>-5.3571367313640983E-2</v>
      </c>
      <c r="I24" s="111">
        <v>-5.1914904788147753E-2</v>
      </c>
      <c r="J24" s="111">
        <v>-5.8627858117925147E-2</v>
      </c>
      <c r="K24" s="111">
        <v>-0.13345995379203413</v>
      </c>
      <c r="L24" s="111">
        <v>-4.5402236016793607E-2</v>
      </c>
      <c r="M24" s="111">
        <v>5.3578386099541797E-2</v>
      </c>
      <c r="N24" s="111">
        <v>-4.9431900791637506E-2</v>
      </c>
      <c r="O24" s="111">
        <v>5.487734123839294E-2</v>
      </c>
      <c r="P24" s="111">
        <v>-9.6115456184161285E-2</v>
      </c>
      <c r="Q24" s="111">
        <v>-3.0861016053679302E-3</v>
      </c>
      <c r="R24" s="111">
        <v>-0.16197875916400706</v>
      </c>
      <c r="S24" s="111">
        <v>-5.2460460812480347E-2</v>
      </c>
      <c r="T24" s="111">
        <v>-0.10302850664450092</v>
      </c>
      <c r="U24" s="111">
        <v>-5.8400088103852665E-2</v>
      </c>
      <c r="V24" s="111">
        <v>-3.6709516888266513E-2</v>
      </c>
      <c r="W24" s="111">
        <v>-4.1853300006269967E-2</v>
      </c>
      <c r="X24" s="111">
        <v>-4.1406558065580579E-2</v>
      </c>
      <c r="Y24" s="111">
        <v>1.4393439144503528E-2</v>
      </c>
      <c r="Z24" s="111">
        <v>-2.6283715258895279E-2</v>
      </c>
      <c r="AA24" s="111">
        <v>-1.967857441047749E-2</v>
      </c>
      <c r="AB24" s="113">
        <v>-0.119504677732721</v>
      </c>
      <c r="AC24" s="112">
        <v>-4.3566339523305242E-2</v>
      </c>
    </row>
    <row r="25" spans="1:29" x14ac:dyDescent="0.3">
      <c r="A25" s="132">
        <v>40817</v>
      </c>
      <c r="B25" s="112">
        <v>-7.9088566183246445E-2</v>
      </c>
      <c r="C25" s="111">
        <v>-0.11722224376183488</v>
      </c>
      <c r="D25" s="111">
        <v>-0.2174647828071572</v>
      </c>
      <c r="E25" s="111">
        <v>-0.14504358759884617</v>
      </c>
      <c r="F25" s="111">
        <v>-0.13684070660348646</v>
      </c>
      <c r="G25" s="111">
        <v>-9.2447354182824681E-2</v>
      </c>
      <c r="H25" s="111">
        <v>-9.1343166221529493E-2</v>
      </c>
      <c r="I25" s="111">
        <v>-7.1355424124154854E-2</v>
      </c>
      <c r="J25" s="111">
        <v>-0.11330310390734288</v>
      </c>
      <c r="K25" s="111">
        <v>8.5589074863694492E-3</v>
      </c>
      <c r="L25" s="111">
        <v>-8.9183238117571673E-2</v>
      </c>
      <c r="M25" s="111">
        <v>-0.20590091961043011</v>
      </c>
      <c r="N25" s="111">
        <v>-1.3124135431995754E-2</v>
      </c>
      <c r="O25" s="111">
        <v>-0.1203872594801576</v>
      </c>
      <c r="P25" s="111">
        <v>-0.15049383522045379</v>
      </c>
      <c r="Q25" s="111">
        <v>-0.14942730026197903</v>
      </c>
      <c r="R25" s="111">
        <v>-0.16606763191303553</v>
      </c>
      <c r="S25" s="111">
        <v>-6.6958700990182862E-2</v>
      </c>
      <c r="T25" s="111">
        <v>-7.8895761938419184E-2</v>
      </c>
      <c r="U25" s="111">
        <v>-0.15806601231191908</v>
      </c>
      <c r="V25" s="111">
        <v>-5.2109056790540675E-2</v>
      </c>
      <c r="W25" s="111">
        <v>-3.0184861554821696E-2</v>
      </c>
      <c r="X25" s="111">
        <v>-1.0535119863043119E-2</v>
      </c>
      <c r="Y25" s="111">
        <v>-5.330545364923811E-2</v>
      </c>
      <c r="Z25" s="111">
        <v>0.12016140655232266</v>
      </c>
      <c r="AA25" s="111">
        <v>-0.11750935504907678</v>
      </c>
      <c r="AB25" s="113">
        <v>-0.1243268144512909</v>
      </c>
      <c r="AC25" s="112">
        <v>-9.6492592681234335E-2</v>
      </c>
    </row>
    <row r="26" spans="1:29" x14ac:dyDescent="0.3">
      <c r="A26" s="132">
        <v>40848</v>
      </c>
      <c r="B26" s="112">
        <v>-4.1242051229193E-2</v>
      </c>
      <c r="C26" s="111">
        <v>-8.3552486342751919E-2</v>
      </c>
      <c r="D26" s="111">
        <v>0.18166074889578687</v>
      </c>
      <c r="E26" s="111">
        <v>-0.25151820564563077</v>
      </c>
      <c r="F26" s="111">
        <v>-5.0724853155520222E-2</v>
      </c>
      <c r="G26" s="111">
        <v>3.2317747596976698E-2</v>
      </c>
      <c r="H26" s="111">
        <v>-3.5205133044105108E-2</v>
      </c>
      <c r="I26" s="111">
        <v>-3.4611087924541706E-2</v>
      </c>
      <c r="J26" s="111">
        <v>-5.9482240405592468E-2</v>
      </c>
      <c r="K26" s="111">
        <v>-9.48015046821159E-2</v>
      </c>
      <c r="L26" s="111">
        <v>-5.895834023444535E-2</v>
      </c>
      <c r="M26" s="111">
        <v>-2.0921192560834356E-2</v>
      </c>
      <c r="N26" s="111">
        <v>-0.18643114238504233</v>
      </c>
      <c r="O26" s="111">
        <v>3.1617686651496113E-2</v>
      </c>
      <c r="P26" s="111">
        <v>-1.0579072134588086E-2</v>
      </c>
      <c r="Q26" s="111">
        <v>-3.3179365851203624E-2</v>
      </c>
      <c r="R26" s="111">
        <v>5.0542124641554942E-2</v>
      </c>
      <c r="S26" s="111">
        <v>-0.12334254756538365</v>
      </c>
      <c r="T26" s="111">
        <v>-6.8625279312269361E-2</v>
      </c>
      <c r="U26" s="111">
        <v>4.1553752412975875E-2</v>
      </c>
      <c r="V26" s="111">
        <v>-0.11367874291489044</v>
      </c>
      <c r="W26" s="111">
        <v>-7.053455241679063E-2</v>
      </c>
      <c r="X26" s="111">
        <v>-5.6566928762503021E-2</v>
      </c>
      <c r="Y26" s="111">
        <v>-5.4110505761619909E-2</v>
      </c>
      <c r="Z26" s="111">
        <v>-0.17519700874348332</v>
      </c>
      <c r="AA26" s="111">
        <v>-8.3258050000203809E-2</v>
      </c>
      <c r="AB26" s="113">
        <v>-4.1502010094798258E-3</v>
      </c>
      <c r="AC26" s="112">
        <v>-6.3216449786430151E-2</v>
      </c>
    </row>
    <row r="27" spans="1:29" ht="13.5" thickBot="1" x14ac:dyDescent="0.35">
      <c r="A27" s="133">
        <v>40878</v>
      </c>
      <c r="B27" s="115">
        <v>-0.22834823185839614</v>
      </c>
      <c r="C27" s="116">
        <v>-0.34641944823909365</v>
      </c>
      <c r="D27" s="116">
        <v>-0.15499201984235234</v>
      </c>
      <c r="E27" s="116">
        <v>-0.14373509413403351</v>
      </c>
      <c r="F27" s="116">
        <v>-0.25626865293965151</v>
      </c>
      <c r="G27" s="116">
        <v>-0.32272291574977297</v>
      </c>
      <c r="H27" s="116">
        <v>-0.35305236677294127</v>
      </c>
      <c r="I27" s="116">
        <v>-0.29912452252371768</v>
      </c>
      <c r="J27" s="116">
        <v>-0.30596114686693365</v>
      </c>
      <c r="K27" s="116">
        <v>-0.15636799673387647</v>
      </c>
      <c r="L27" s="116">
        <v>-0.26372468503482493</v>
      </c>
      <c r="M27" s="116">
        <v>-0.3112618235088489</v>
      </c>
      <c r="N27" s="116">
        <v>-0.33250151161955022</v>
      </c>
      <c r="O27" s="116">
        <v>-0.31339479279398763</v>
      </c>
      <c r="P27" s="116">
        <v>-0.19212288143993783</v>
      </c>
      <c r="Q27" s="116">
        <v>-0.29085921879315391</v>
      </c>
      <c r="R27" s="116">
        <v>-0.35264793953836626</v>
      </c>
      <c r="S27" s="116">
        <v>-0.2949993383560785</v>
      </c>
      <c r="T27" s="116">
        <v>-0.21248936112986794</v>
      </c>
      <c r="U27" s="116">
        <v>-0.29021036973225867</v>
      </c>
      <c r="V27" s="116">
        <v>-0.38513675891981436</v>
      </c>
      <c r="W27" s="116">
        <v>-0.37889685980121124</v>
      </c>
      <c r="X27" s="116">
        <v>-0.27248837412276716</v>
      </c>
      <c r="Y27" s="116">
        <v>-0.31180452211516685</v>
      </c>
      <c r="Z27" s="116">
        <v>-0.3453682990962621</v>
      </c>
      <c r="AA27" s="116">
        <v>-0.28188183568931402</v>
      </c>
      <c r="AB27" s="117">
        <v>-0.17100979964652019</v>
      </c>
      <c r="AC27" s="115">
        <v>-0.27706968096763074</v>
      </c>
    </row>
    <row r="28" spans="1:29" x14ac:dyDescent="0.3">
      <c r="A28" s="132">
        <v>40909</v>
      </c>
      <c r="B28" s="108">
        <v>0.20714042171974167</v>
      </c>
      <c r="C28" s="109">
        <v>0.58774796967016085</v>
      </c>
      <c r="D28" s="109">
        <v>0.38774617865954819</v>
      </c>
      <c r="E28" s="109">
        <v>0.1681278416104115</v>
      </c>
      <c r="F28" s="109">
        <v>0.43310823117538932</v>
      </c>
      <c r="G28" s="109">
        <v>0.68098596757823571</v>
      </c>
      <c r="H28" s="109">
        <v>0.51298477957500754</v>
      </c>
      <c r="I28" s="109">
        <v>0.35137431066487723</v>
      </c>
      <c r="J28" s="109">
        <v>0.83180074650592251</v>
      </c>
      <c r="K28" s="109">
        <v>0.22850008000961708</v>
      </c>
      <c r="L28" s="109">
        <v>0.39672024834227582</v>
      </c>
      <c r="M28" s="109">
        <v>0.71753707923329935</v>
      </c>
      <c r="N28" s="109">
        <v>0.68353102246013897</v>
      </c>
      <c r="O28" s="109">
        <v>0.47557617839576483</v>
      </c>
      <c r="P28" s="109">
        <v>0.45112845579756744</v>
      </c>
      <c r="Q28" s="109">
        <v>0.46875236725156988</v>
      </c>
      <c r="R28" s="109">
        <v>0.37094743943876329</v>
      </c>
      <c r="S28" s="109">
        <v>0.48344714764601471</v>
      </c>
      <c r="T28" s="109">
        <v>0.22998427729211768</v>
      </c>
      <c r="U28" s="109">
        <v>0.29406681989658012</v>
      </c>
      <c r="V28" s="109">
        <v>0.88451057408260425</v>
      </c>
      <c r="W28" s="109">
        <v>0.54660621410337251</v>
      </c>
      <c r="X28" s="109">
        <v>0.43140958818622921</v>
      </c>
      <c r="Y28" s="109">
        <v>0.44910972296608009</v>
      </c>
      <c r="Z28" s="109">
        <v>0.34171313162729544</v>
      </c>
      <c r="AA28" s="109">
        <v>0.44161689637557333</v>
      </c>
      <c r="AB28" s="110">
        <v>0.40496730437752237</v>
      </c>
      <c r="AC28" s="108">
        <v>0.43940742189409887</v>
      </c>
    </row>
    <row r="29" spans="1:29" x14ac:dyDescent="0.3">
      <c r="A29" s="132">
        <v>40940</v>
      </c>
      <c r="B29" s="112">
        <v>-5.275848432605057E-2</v>
      </c>
      <c r="C29" s="111">
        <v>-0.23556263544990785</v>
      </c>
      <c r="D29" s="111">
        <v>-0.27403326197714184</v>
      </c>
      <c r="E29" s="111">
        <v>-0.11079038689007148</v>
      </c>
      <c r="F29" s="111">
        <v>-0.21617302104540392</v>
      </c>
      <c r="G29" s="111">
        <v>-0.23744926134897515</v>
      </c>
      <c r="H29" s="111">
        <v>-4.6077135930822299E-2</v>
      </c>
      <c r="I29" s="111">
        <v>-5.5932254570870588E-2</v>
      </c>
      <c r="J29" s="111">
        <v>-0.12175224335658308</v>
      </c>
      <c r="K29" s="111">
        <v>-0.17938660136156659</v>
      </c>
      <c r="L29" s="111">
        <v>-2.965396569831158E-2</v>
      </c>
      <c r="M29" s="111">
        <v>-0.10893989744116217</v>
      </c>
      <c r="N29" s="111">
        <v>5.0357401050496797E-2</v>
      </c>
      <c r="O29" s="111">
        <v>-0.10321781787923689</v>
      </c>
      <c r="P29" s="111">
        <v>-0.18192852940038373</v>
      </c>
      <c r="Q29" s="111">
        <v>-0.17760815254303175</v>
      </c>
      <c r="R29" s="111">
        <v>6.8752047745223699E-2</v>
      </c>
      <c r="S29" s="111">
        <v>7.8947919928610943E-2</v>
      </c>
      <c r="T29" s="111">
        <v>-0.16955775683147734</v>
      </c>
      <c r="U29" s="111">
        <v>-0.16180864517659532</v>
      </c>
      <c r="V29" s="111">
        <v>-7.1444140867400363E-2</v>
      </c>
      <c r="W29" s="111">
        <v>-6.8435115073282482E-2</v>
      </c>
      <c r="X29" s="111">
        <v>-0.15498234951072942</v>
      </c>
      <c r="Y29" s="111">
        <v>4.9207201925928423E-2</v>
      </c>
      <c r="Z29" s="111">
        <v>-6.3006363301978507E-2</v>
      </c>
      <c r="AA29" s="111">
        <v>-5.4093548942177549E-2</v>
      </c>
      <c r="AB29" s="113">
        <v>8.7547137723956947E-2</v>
      </c>
      <c r="AC29" s="112">
        <v>-8.85388006874952E-2</v>
      </c>
    </row>
    <row r="30" spans="1:29" x14ac:dyDescent="0.3">
      <c r="A30" s="132">
        <v>40969</v>
      </c>
      <c r="B30" s="112">
        <v>-9.8276993883011476E-2</v>
      </c>
      <c r="C30" s="111">
        <v>0.36077258249318733</v>
      </c>
      <c r="D30" s="111">
        <v>0.34506606150434527</v>
      </c>
      <c r="E30" s="111">
        <v>0.15509381937473932</v>
      </c>
      <c r="F30" s="111">
        <v>0.37661842547906277</v>
      </c>
      <c r="G30" s="111">
        <v>0.20963081470065892</v>
      </c>
      <c r="H30" s="111">
        <v>0.2875905650867463</v>
      </c>
      <c r="I30" s="111">
        <v>0.3477734580489853</v>
      </c>
      <c r="J30" s="111">
        <v>0.210629311428852</v>
      </c>
      <c r="K30" s="111">
        <v>0.24827959152115575</v>
      </c>
      <c r="L30" s="111">
        <v>0.22244170080847869</v>
      </c>
      <c r="M30" s="111">
        <v>0.1756926749213763</v>
      </c>
      <c r="N30" s="111">
        <v>0.1425891202315086</v>
      </c>
      <c r="O30" s="111">
        <v>0.22782968848771645</v>
      </c>
      <c r="P30" s="111">
        <v>0.24487803291714094</v>
      </c>
      <c r="Q30" s="111">
        <v>0.23400775878155744</v>
      </c>
      <c r="R30" s="111">
        <v>0.18355153167404548</v>
      </c>
      <c r="S30" s="111">
        <v>0.12003083740323572</v>
      </c>
      <c r="T30" s="111">
        <v>0.34355429126145665</v>
      </c>
      <c r="U30" s="111">
        <v>0.40216956861433073</v>
      </c>
      <c r="V30" s="111">
        <v>0.29735195614906229</v>
      </c>
      <c r="W30" s="111">
        <v>0.35252475099150149</v>
      </c>
      <c r="X30" s="111">
        <v>0.27353995081305471</v>
      </c>
      <c r="Y30" s="111">
        <v>0.19928696057162476</v>
      </c>
      <c r="Z30" s="111">
        <v>0.29997870312143604</v>
      </c>
      <c r="AA30" s="111">
        <v>0.2065288270403407</v>
      </c>
      <c r="AB30" s="113">
        <v>-1.1414247442508851E-2</v>
      </c>
      <c r="AC30" s="112">
        <v>0.23547343628883222</v>
      </c>
    </row>
    <row r="31" spans="1:29" x14ac:dyDescent="0.3">
      <c r="A31" s="132">
        <v>41000</v>
      </c>
      <c r="B31" s="112">
        <v>-7.2771718502716576E-3</v>
      </c>
      <c r="C31" s="111">
        <v>-0.14800023254424921</v>
      </c>
      <c r="D31" s="111">
        <v>-0.16137109361225122</v>
      </c>
      <c r="E31" s="111">
        <v>-0.22161593713620309</v>
      </c>
      <c r="F31" s="111">
        <v>-0.18310500214731096</v>
      </c>
      <c r="G31" s="111">
        <v>-6.7292091742728655E-2</v>
      </c>
      <c r="H31" s="111">
        <v>-0.17834749005874873</v>
      </c>
      <c r="I31" s="111">
        <v>-0.17871360874463493</v>
      </c>
      <c r="J31" s="111">
        <v>-0.17908010457158996</v>
      </c>
      <c r="K31" s="111">
        <v>-0.1872933281232928</v>
      </c>
      <c r="L31" s="111">
        <v>-0.1551831217035361</v>
      </c>
      <c r="M31" s="111">
        <v>-0.17494498773783673</v>
      </c>
      <c r="N31" s="111">
        <v>-0.18464493472392551</v>
      </c>
      <c r="O31" s="111">
        <v>-0.1247737541924645</v>
      </c>
      <c r="P31" s="111">
        <v>-0.11050190198307186</v>
      </c>
      <c r="Q31" s="111">
        <v>-0.10755566594306765</v>
      </c>
      <c r="R31" s="111">
        <v>-0.11935720489025281</v>
      </c>
      <c r="S31" s="111">
        <v>-0.1829563041380845</v>
      </c>
      <c r="T31" s="111">
        <v>-0.15655586438084446</v>
      </c>
      <c r="U31" s="111">
        <v>-0.15286119946017673</v>
      </c>
      <c r="V31" s="111">
        <v>-0.14439305556379201</v>
      </c>
      <c r="W31" s="111">
        <v>-0.19570171575945428</v>
      </c>
      <c r="X31" s="111">
        <v>-0.14311725675110598</v>
      </c>
      <c r="Y31" s="111">
        <v>-0.18842489658069772</v>
      </c>
      <c r="Z31" s="111">
        <v>-0.25896938303389172</v>
      </c>
      <c r="AA31" s="111">
        <v>-0.21761069206867967</v>
      </c>
      <c r="AB31" s="113">
        <v>-9.9717395792460417E-2</v>
      </c>
      <c r="AC31" s="112">
        <v>-0.17437153492075974</v>
      </c>
    </row>
    <row r="32" spans="1:29" x14ac:dyDescent="0.3">
      <c r="A32" s="132">
        <v>41030</v>
      </c>
      <c r="B32" s="112">
        <v>0.29811705737463123</v>
      </c>
      <c r="C32" s="111">
        <v>0.17594377208495438</v>
      </c>
      <c r="D32" s="111">
        <v>0.25956569459146861</v>
      </c>
      <c r="E32" s="111">
        <v>0.30366715330714733</v>
      </c>
      <c r="F32" s="111">
        <v>0.18064885710692047</v>
      </c>
      <c r="G32" s="111">
        <v>0.16680693194922025</v>
      </c>
      <c r="H32" s="111">
        <v>0.18999145150006824</v>
      </c>
      <c r="I32" s="111">
        <v>0.12087306859895408</v>
      </c>
      <c r="J32" s="111">
        <v>0.1686012351541788</v>
      </c>
      <c r="K32" s="111">
        <v>0.16884084028613988</v>
      </c>
      <c r="L32" s="111">
        <v>0.19238656706271784</v>
      </c>
      <c r="M32" s="111">
        <v>0.26930242074399668</v>
      </c>
      <c r="N32" s="111">
        <v>0.21150011166522975</v>
      </c>
      <c r="O32" s="111">
        <v>0.16383762040477401</v>
      </c>
      <c r="P32" s="111">
        <v>0.17435141649757946</v>
      </c>
      <c r="Q32" s="111">
        <v>0.15644375579346348</v>
      </c>
      <c r="R32" s="111">
        <v>0.27762319877564701</v>
      </c>
      <c r="S32" s="111">
        <v>0.23773320568808787</v>
      </c>
      <c r="T32" s="111">
        <v>0.22280964207198894</v>
      </c>
      <c r="U32" s="111">
        <v>7.7031017353119235E-2</v>
      </c>
      <c r="V32" s="111">
        <v>0.1543815917215039</v>
      </c>
      <c r="W32" s="111">
        <v>0.24479523198668374</v>
      </c>
      <c r="X32" s="111">
        <v>0.21265971487864199</v>
      </c>
      <c r="Y32" s="111">
        <v>0.20345541570871561</v>
      </c>
      <c r="Z32" s="111">
        <v>0.25062388519835865</v>
      </c>
      <c r="AA32" s="111">
        <v>0.23647529589202709</v>
      </c>
      <c r="AB32" s="113">
        <v>7.9420085909016391E-2</v>
      </c>
      <c r="AC32" s="112">
        <v>0.20562338791585466</v>
      </c>
    </row>
    <row r="33" spans="1:29" x14ac:dyDescent="0.3">
      <c r="A33" s="132">
        <v>41061</v>
      </c>
      <c r="B33" s="112">
        <v>-2.9547731690500845E-2</v>
      </c>
      <c r="C33" s="111">
        <v>-0.27012603946007852</v>
      </c>
      <c r="D33" s="111">
        <v>-0.1388020758798677</v>
      </c>
      <c r="E33" s="111">
        <v>-2.5265346797721744E-2</v>
      </c>
      <c r="F33" s="111">
        <v>-0.16536263709451138</v>
      </c>
      <c r="G33" s="111">
        <v>-0.17892870429731633</v>
      </c>
      <c r="H33" s="111">
        <v>-5.1189393016512597E-2</v>
      </c>
      <c r="I33" s="111">
        <v>-5.4521864104274842E-2</v>
      </c>
      <c r="J33" s="111">
        <v>-0.1420794544953019</v>
      </c>
      <c r="K33" s="111">
        <v>-0.1293376289055338</v>
      </c>
      <c r="L33" s="111">
        <v>-0.10392635209439327</v>
      </c>
      <c r="M33" s="111">
        <v>-0.15789105382507473</v>
      </c>
      <c r="N33" s="111">
        <v>-0.17761949555077616</v>
      </c>
      <c r="O33" s="111">
        <v>-0.11062066689605476</v>
      </c>
      <c r="P33" s="111">
        <v>-0.23049096158532567</v>
      </c>
      <c r="Q33" s="111">
        <v>-0.17472336773298247</v>
      </c>
      <c r="R33" s="111">
        <v>-0.19063360444295541</v>
      </c>
      <c r="S33" s="111">
        <v>-0.13039323031300598</v>
      </c>
      <c r="T33" s="111">
        <v>-8.0888815753040411E-2</v>
      </c>
      <c r="U33" s="111">
        <v>-0.15670807956808108</v>
      </c>
      <c r="V33" s="111">
        <v>-9.2749246892187887E-2</v>
      </c>
      <c r="W33" s="111">
        <v>-0.18162200026564135</v>
      </c>
      <c r="X33" s="111">
        <v>-0.13999263739384071</v>
      </c>
      <c r="Y33" s="111">
        <v>-0.11463845609519896</v>
      </c>
      <c r="Z33" s="111">
        <v>-0.21336646125486425</v>
      </c>
      <c r="AA33" s="111">
        <v>-0.12283175855406381</v>
      </c>
      <c r="AB33" s="113">
        <v>-0.13556964788903569</v>
      </c>
      <c r="AC33" s="112">
        <v>-0.1269651753354587</v>
      </c>
    </row>
    <row r="34" spans="1:29" x14ac:dyDescent="0.3">
      <c r="A34" s="132">
        <v>41091</v>
      </c>
      <c r="B34" s="112">
        <v>0.22532383978951898</v>
      </c>
      <c r="C34" s="111">
        <v>0.40484312368489017</v>
      </c>
      <c r="D34" s="111">
        <v>0.56850119098182472</v>
      </c>
      <c r="E34" s="111">
        <v>0.17116333063865774</v>
      </c>
      <c r="F34" s="111">
        <v>0.31923096883532676</v>
      </c>
      <c r="G34" s="111">
        <v>0.11279505211951668</v>
      </c>
      <c r="H34" s="111">
        <v>0.22715875753935655</v>
      </c>
      <c r="I34" s="111">
        <v>1.5968851203546741E-2</v>
      </c>
      <c r="J34" s="111">
        <v>-2.0680947112972081E-4</v>
      </c>
      <c r="K34" s="111">
        <v>0.20085578752223143</v>
      </c>
      <c r="L34" s="111">
        <v>1.2185800425421389E-2</v>
      </c>
      <c r="M34" s="111">
        <v>0.19355736900371112</v>
      </c>
      <c r="N34" s="111">
        <v>0.14614447253258045</v>
      </c>
      <c r="O34" s="111">
        <v>0.20846176938964089</v>
      </c>
      <c r="P34" s="111">
        <v>0.19058871839616498</v>
      </c>
      <c r="Q34" s="111">
        <v>0.10754181735204948</v>
      </c>
      <c r="R34" s="111">
        <v>0.68488433835881035</v>
      </c>
      <c r="S34" s="111">
        <v>0.11334417966057964</v>
      </c>
      <c r="T34" s="111">
        <v>8.4157958769092156E-2</v>
      </c>
      <c r="U34" s="111">
        <v>0.5313449001299595</v>
      </c>
      <c r="V34" s="111">
        <v>0.22722362298490428</v>
      </c>
      <c r="W34" s="111">
        <v>0.85881362839155018</v>
      </c>
      <c r="X34" s="111">
        <v>0.10668959708398695</v>
      </c>
      <c r="Y34" s="111">
        <v>0.11285228106537204</v>
      </c>
      <c r="Z34" s="111">
        <v>0.43046233931271138</v>
      </c>
      <c r="AA34" s="111">
        <v>6.3717297836796138E-3</v>
      </c>
      <c r="AB34" s="113">
        <v>-4.1683279690059249E-2</v>
      </c>
      <c r="AC34" s="112">
        <v>0.10338148824358306</v>
      </c>
    </row>
    <row r="35" spans="1:29" x14ac:dyDescent="0.3">
      <c r="A35" s="132">
        <v>41122</v>
      </c>
      <c r="B35" s="112">
        <v>-0.34005754226575513</v>
      </c>
      <c r="C35" s="111">
        <v>-0.1128668780498715</v>
      </c>
      <c r="D35" s="111">
        <v>-0.25705571133251548</v>
      </c>
      <c r="E35" s="111">
        <v>-0.11978608445773464</v>
      </c>
      <c r="F35" s="111">
        <v>-0.18228812871524502</v>
      </c>
      <c r="G35" s="111">
        <v>-8.6178110678088449E-2</v>
      </c>
      <c r="H35" s="111">
        <v>-0.23034204100179712</v>
      </c>
      <c r="I35" s="111">
        <v>1.5524146505427439E-2</v>
      </c>
      <c r="J35" s="111">
        <v>2.0391647480243913E-2</v>
      </c>
      <c r="K35" s="111">
        <v>-6.1180200400712925E-2</v>
      </c>
      <c r="L35" s="111">
        <v>5.841568951300502E-3</v>
      </c>
      <c r="M35" s="111">
        <v>-0.10245445352527227</v>
      </c>
      <c r="N35" s="111">
        <v>-0.12864161610159952</v>
      </c>
      <c r="O35" s="111">
        <v>-0.20413852243640918</v>
      </c>
      <c r="P35" s="111">
        <v>-5.6738901183027046E-2</v>
      </c>
      <c r="Q35" s="111">
        <v>6.2761700160951506E-5</v>
      </c>
      <c r="R35" s="111">
        <v>-0.41355544646941822</v>
      </c>
      <c r="S35" s="111">
        <v>-3.499578853984664E-3</v>
      </c>
      <c r="T35" s="111">
        <v>-1.3426560272591592E-2</v>
      </c>
      <c r="U35" s="111">
        <v>-0.28445768956906814</v>
      </c>
      <c r="V35" s="111">
        <v>-0.27767762012455721</v>
      </c>
      <c r="W35" s="111">
        <v>-0.38584271441715934</v>
      </c>
      <c r="X35" s="111">
        <v>4.3931098909064659E-3</v>
      </c>
      <c r="Y35" s="111">
        <v>-5.0890071058547592E-2</v>
      </c>
      <c r="Z35" s="111">
        <v>-0.1481455821196842</v>
      </c>
      <c r="AA35" s="111">
        <v>0.10455314071656074</v>
      </c>
      <c r="AB35" s="113">
        <v>7.0857903058143323E-2</v>
      </c>
      <c r="AC35" s="112">
        <v>-2.8696182860306063E-2</v>
      </c>
    </row>
    <row r="36" spans="1:29" x14ac:dyDescent="0.3">
      <c r="A36" s="132">
        <v>41153</v>
      </c>
      <c r="B36" s="112">
        <v>-0.2179460800129831</v>
      </c>
      <c r="C36" s="111">
        <v>-0.21414444382460196</v>
      </c>
      <c r="D36" s="111">
        <v>-0.4111127272004429</v>
      </c>
      <c r="E36" s="111">
        <v>-0.25245659405018872</v>
      </c>
      <c r="F36" s="111">
        <v>-9.5192472110124049E-2</v>
      </c>
      <c r="G36" s="111">
        <v>-0.10186058653929786</v>
      </c>
      <c r="H36" s="111">
        <v>-0.17724189017214886</v>
      </c>
      <c r="I36" s="111">
        <v>-0.20097429126771349</v>
      </c>
      <c r="J36" s="111">
        <v>-0.21429558335740173</v>
      </c>
      <c r="K36" s="111">
        <v>-0.26488939437042058</v>
      </c>
      <c r="L36" s="111">
        <v>-0.16226793835957842</v>
      </c>
      <c r="M36" s="111">
        <v>-0.21888615640612441</v>
      </c>
      <c r="N36" s="111">
        <v>-0.21737604452242565</v>
      </c>
      <c r="O36" s="111">
        <v>-8.0357199947663771E-2</v>
      </c>
      <c r="P36" s="111">
        <v>-0.12867815856617904</v>
      </c>
      <c r="Q36" s="111">
        <v>-0.17910431905489477</v>
      </c>
      <c r="R36" s="111">
        <v>-0.17525779180332846</v>
      </c>
      <c r="S36" s="111">
        <v>-0.19657645445674721</v>
      </c>
      <c r="T36" s="111">
        <v>-0.13920054169894669</v>
      </c>
      <c r="U36" s="111">
        <v>-0.20281210647922776</v>
      </c>
      <c r="V36" s="111">
        <v>-0.22955017986855164</v>
      </c>
      <c r="W36" s="111">
        <v>-0.17640412351165169</v>
      </c>
      <c r="X36" s="111">
        <v>-0.24796316376929661</v>
      </c>
      <c r="Y36" s="111">
        <v>-0.12951868357117358</v>
      </c>
      <c r="Z36" s="111">
        <v>-5.3825111729397079E-2</v>
      </c>
      <c r="AA36" s="111">
        <v>-0.18285782933804673</v>
      </c>
      <c r="AB36" s="113">
        <v>-0.19249926286345964</v>
      </c>
      <c r="AC36" s="112">
        <v>-0.17628578831454855</v>
      </c>
    </row>
    <row r="37" spans="1:29" x14ac:dyDescent="0.3">
      <c r="A37" s="132">
        <v>41183</v>
      </c>
      <c r="B37" s="112">
        <v>0.30348441857400443</v>
      </c>
      <c r="C37" s="111">
        <v>0.30568530311864817</v>
      </c>
      <c r="D37" s="111">
        <v>0.33817039995962594</v>
      </c>
      <c r="E37" s="111">
        <v>-3.5481379886727837E-2</v>
      </c>
      <c r="F37" s="111">
        <v>0.14013139529923824</v>
      </c>
      <c r="G37" s="111">
        <v>9.1121683754752603E-2</v>
      </c>
      <c r="H37" s="111">
        <v>0.16137970077444486</v>
      </c>
      <c r="I37" s="111">
        <v>0.11237019216025201</v>
      </c>
      <c r="J37" s="111">
        <v>0.13183258962373867</v>
      </c>
      <c r="K37" s="111">
        <v>0.27700349569015859</v>
      </c>
      <c r="L37" s="111">
        <v>0.12925854304242246</v>
      </c>
      <c r="M37" s="111">
        <v>0.15229485267665099</v>
      </c>
      <c r="N37" s="111">
        <v>0.12210362051975143</v>
      </c>
      <c r="O37" s="111">
        <v>0.13993518980972386</v>
      </c>
      <c r="P37" s="111">
        <v>0.13720250066070361</v>
      </c>
      <c r="Q37" s="111">
        <v>9.243170985147664E-2</v>
      </c>
      <c r="R37" s="111">
        <v>2.4982128403058912E-2</v>
      </c>
      <c r="S37" s="111">
        <v>0.15865270200480719</v>
      </c>
      <c r="T37" s="111">
        <v>0.15478237987537269</v>
      </c>
      <c r="U37" s="111">
        <v>0.12237199975176893</v>
      </c>
      <c r="V37" s="111">
        <v>7.6727100373038315E-2</v>
      </c>
      <c r="W37" s="111">
        <v>1.5448163413761984E-2</v>
      </c>
      <c r="X37" s="111">
        <v>0.2485075693804879</v>
      </c>
      <c r="Y37" s="111">
        <v>6.3654002221921635E-2</v>
      </c>
      <c r="Z37" s="111">
        <v>8.6428668407314335E-2</v>
      </c>
      <c r="AA37" s="111">
        <v>0.15926946187161972</v>
      </c>
      <c r="AB37" s="113">
        <v>0.10981964500680563</v>
      </c>
      <c r="AC37" s="112">
        <v>0.14945150001965879</v>
      </c>
    </row>
    <row r="38" spans="1:29" x14ac:dyDescent="0.3">
      <c r="A38" s="132">
        <v>41214</v>
      </c>
      <c r="B38" s="112">
        <v>-0.22407814999844378</v>
      </c>
      <c r="C38" s="111">
        <v>-0.17701494118054295</v>
      </c>
      <c r="D38" s="111">
        <v>-0.13059876741857035</v>
      </c>
      <c r="E38" s="111">
        <v>3.4399596965943191E-2</v>
      </c>
      <c r="F38" s="111">
        <v>-0.1032065542304893</v>
      </c>
      <c r="G38" s="111">
        <v>-7.0172944535358717E-2</v>
      </c>
      <c r="H38" s="111">
        <v>-0.30917576236500333</v>
      </c>
      <c r="I38" s="111">
        <v>-0.21472832097600802</v>
      </c>
      <c r="J38" s="111">
        <v>-0.14659314799793743</v>
      </c>
      <c r="K38" s="111">
        <v>-4.4302833509894168E-2</v>
      </c>
      <c r="L38" s="111">
        <v>-0.14494185624007405</v>
      </c>
      <c r="M38" s="111">
        <v>-0.16888451424278739</v>
      </c>
      <c r="N38" s="111">
        <v>-0.26023548062583257</v>
      </c>
      <c r="O38" s="111">
        <v>-0.13596836586332151</v>
      </c>
      <c r="P38" s="111">
        <v>-7.4428841615357455E-2</v>
      </c>
      <c r="Q38" s="111">
        <v>-2.569050949666174E-2</v>
      </c>
      <c r="R38" s="111">
        <v>8.8634038100841916E-2</v>
      </c>
      <c r="S38" s="111">
        <v>-0.19983573415140388</v>
      </c>
      <c r="T38" s="111">
        <v>-0.21425891729464974</v>
      </c>
      <c r="U38" s="111">
        <v>-3.3003385389324569E-2</v>
      </c>
      <c r="V38" s="111">
        <v>-2.7398477409441679E-2</v>
      </c>
      <c r="W38" s="111">
        <v>-0.11623241282422481</v>
      </c>
      <c r="X38" s="111">
        <v>-0.17082332183187188</v>
      </c>
      <c r="Y38" s="111">
        <v>-0.16997225327873466</v>
      </c>
      <c r="Z38" s="111">
        <v>-0.13136190972025874</v>
      </c>
      <c r="AA38" s="111">
        <v>-0.23459549035445271</v>
      </c>
      <c r="AB38" s="113">
        <v>-0.15574018779303855</v>
      </c>
      <c r="AC38" s="112">
        <v>-0.17713621126086043</v>
      </c>
    </row>
    <row r="39" spans="1:29" ht="13.5" thickBot="1" x14ac:dyDescent="0.35">
      <c r="A39" s="132">
        <v>41244</v>
      </c>
      <c r="B39" s="115">
        <v>-0.21558422461593019</v>
      </c>
      <c r="C39" s="116">
        <v>-0.32342148614147403</v>
      </c>
      <c r="D39" s="116">
        <v>-4.7170449553028515E-2</v>
      </c>
      <c r="E39" s="116">
        <v>-0.36612131873162379</v>
      </c>
      <c r="F39" s="116">
        <v>-0.20518300776365994</v>
      </c>
      <c r="G39" s="116">
        <v>-0.30102900274734268</v>
      </c>
      <c r="H39" s="116">
        <v>-4.0485372676646536E-2</v>
      </c>
      <c r="I39" s="116">
        <v>-0.1684504844056578</v>
      </c>
      <c r="J39" s="116">
        <v>-0.23847814548956814</v>
      </c>
      <c r="K39" s="116">
        <v>-0.22795716367882657</v>
      </c>
      <c r="L39" s="116">
        <v>-0.25876981424452494</v>
      </c>
      <c r="M39" s="116">
        <v>-0.29484081559334163</v>
      </c>
      <c r="N39" s="116">
        <v>-0.18768444965317677</v>
      </c>
      <c r="O39" s="116">
        <v>-0.2035219858022207</v>
      </c>
      <c r="P39" s="116">
        <v>-0.25629861765014783</v>
      </c>
      <c r="Q39" s="116">
        <v>-0.24401365924952245</v>
      </c>
      <c r="R39" s="116">
        <v>8.6395833592030957E-2</v>
      </c>
      <c r="S39" s="116">
        <v>-0.28240920349613685</v>
      </c>
      <c r="T39" s="116">
        <v>-0.24834984733324628</v>
      </c>
      <c r="U39" s="116">
        <v>-0.21667567437929891</v>
      </c>
      <c r="V39" s="116">
        <v>-0.34688588207501359</v>
      </c>
      <c r="W39" s="116">
        <v>-0.24555740530503456</v>
      </c>
      <c r="X39" s="116">
        <v>-0.28897812778562526</v>
      </c>
      <c r="Y39" s="116">
        <v>-0.32452086954672021</v>
      </c>
      <c r="Z39" s="116">
        <v>-0.29607861607111707</v>
      </c>
      <c r="AA39" s="116">
        <v>-0.25080163802129152</v>
      </c>
      <c r="AB39" s="117">
        <v>-0.1541497076437669</v>
      </c>
      <c r="AC39" s="115">
        <v>-0.24514873875521703</v>
      </c>
    </row>
    <row r="40" spans="1:29" x14ac:dyDescent="0.3">
      <c r="A40" s="131">
        <v>41275</v>
      </c>
      <c r="B40" s="108">
        <v>0.68304711399959017</v>
      </c>
      <c r="C40" s="109">
        <v>0.4606807748032764</v>
      </c>
      <c r="D40" s="109">
        <v>0.35734307284778821</v>
      </c>
      <c r="E40" s="109">
        <v>0.35659022302335108</v>
      </c>
      <c r="F40" s="109">
        <v>0.54413755182962964</v>
      </c>
      <c r="G40" s="109">
        <v>0.8044630833642763</v>
      </c>
      <c r="H40" s="109">
        <v>0.31410307355910172</v>
      </c>
      <c r="I40" s="109">
        <v>0.56568826254766824</v>
      </c>
      <c r="J40" s="109">
        <v>0.89067635717486504</v>
      </c>
      <c r="K40" s="109">
        <v>0.6211683083495414</v>
      </c>
      <c r="L40" s="109">
        <v>0.75087159797512082</v>
      </c>
      <c r="M40" s="109">
        <v>0.98029987970263943</v>
      </c>
      <c r="N40" s="109">
        <v>0.97900801867923004</v>
      </c>
      <c r="O40" s="109">
        <v>0.4465246961164655</v>
      </c>
      <c r="P40" s="109">
        <v>0.6345677623465189</v>
      </c>
      <c r="Q40" s="109">
        <v>0.54130463315408872</v>
      </c>
      <c r="R40" s="109">
        <v>-2.1225995791356089E-2</v>
      </c>
      <c r="S40" s="109">
        <v>0.75807781813767194</v>
      </c>
      <c r="T40" s="109">
        <v>0.47817126922584019</v>
      </c>
      <c r="U40" s="109">
        <v>0.42678162628286054</v>
      </c>
      <c r="V40" s="109">
        <v>0.79240838977362138</v>
      </c>
      <c r="W40" s="109">
        <v>0.37173189021452901</v>
      </c>
      <c r="X40" s="109">
        <v>0.65225681147751313</v>
      </c>
      <c r="Y40" s="109">
        <v>0.62289038039878974</v>
      </c>
      <c r="Z40" s="109">
        <v>0.436705588819851</v>
      </c>
      <c r="AA40" s="109">
        <v>0.63412886776256339</v>
      </c>
      <c r="AB40" s="110">
        <v>0.86205649780350901</v>
      </c>
      <c r="AC40" s="108">
        <v>0.62279709747825818</v>
      </c>
    </row>
    <row r="41" spans="1:29" x14ac:dyDescent="0.3">
      <c r="A41" s="132">
        <v>41306</v>
      </c>
      <c r="B41" s="112">
        <v>-0.13554733638539784</v>
      </c>
      <c r="C41" s="111">
        <v>-7.5762444921524064E-2</v>
      </c>
      <c r="D41" s="111">
        <v>-0.1382683478984702</v>
      </c>
      <c r="E41" s="111">
        <v>6.9984477571367831E-2</v>
      </c>
      <c r="F41" s="111">
        <v>-0.1450026685556568</v>
      </c>
      <c r="G41" s="111">
        <v>-0.18417400921657556</v>
      </c>
      <c r="H41" s="111">
        <v>-2.6068693328495707E-2</v>
      </c>
      <c r="I41" s="111">
        <v>-9.8584804089584588E-2</v>
      </c>
      <c r="J41" s="111">
        <v>-4.5812992423373E-3</v>
      </c>
      <c r="K41" s="111">
        <v>-0.1946591398418126</v>
      </c>
      <c r="L41" s="111">
        <v>-9.2721315797485215E-2</v>
      </c>
      <c r="M41" s="111">
        <v>-0.10940527387537924</v>
      </c>
      <c r="N41" s="111">
        <v>2.8558264559487068E-2</v>
      </c>
      <c r="O41" s="111">
        <v>-8.3086655427402567E-2</v>
      </c>
      <c r="P41" s="111">
        <v>-8.813636299038563E-2</v>
      </c>
      <c r="Q41" s="111">
        <v>-0.16921471938659727</v>
      </c>
      <c r="R41" s="111">
        <v>-6.3673271411802013E-2</v>
      </c>
      <c r="S41" s="111">
        <v>4.6909204141747374E-3</v>
      </c>
      <c r="T41" s="111">
        <v>-0.15709953524092257</v>
      </c>
      <c r="U41" s="111">
        <v>-6.194638587954493E-2</v>
      </c>
      <c r="V41" s="111">
        <v>8.2045423540678453E-2</v>
      </c>
      <c r="W41" s="111">
        <v>-6.9539702662965164E-2</v>
      </c>
      <c r="X41" s="111">
        <v>-0.1003841261238746</v>
      </c>
      <c r="Y41" s="111">
        <v>9.2485761695699775E-2</v>
      </c>
      <c r="Z41" s="111">
        <v>-0.11680801314173916</v>
      </c>
      <c r="AA41" s="111">
        <v>-4.5082686324083965E-2</v>
      </c>
      <c r="AB41" s="113">
        <v>3.1973297902502251E-2</v>
      </c>
      <c r="AC41" s="112">
        <v>-7.4733870718899253E-2</v>
      </c>
    </row>
    <row r="42" spans="1:29" x14ac:dyDescent="0.3">
      <c r="A42" s="132">
        <v>41334</v>
      </c>
      <c r="B42" s="112">
        <v>9.852342511180967E-2</v>
      </c>
      <c r="C42" s="111">
        <v>0.1054795971831628</v>
      </c>
      <c r="D42" s="111">
        <v>0.11727431213420814</v>
      </c>
      <c r="E42" s="111">
        <v>0.12295037047563007</v>
      </c>
      <c r="F42" s="111">
        <v>6.1680233599391121E-2</v>
      </c>
      <c r="G42" s="111">
        <v>-2.4689826284088667E-2</v>
      </c>
      <c r="H42" s="111">
        <v>9.7999460077185185E-2</v>
      </c>
      <c r="I42" s="111">
        <v>8.5726393449125915E-2</v>
      </c>
      <c r="J42" s="111">
        <v>8.4140011747147136E-2</v>
      </c>
      <c r="K42" s="111">
        <v>6.1616281731857514E-2</v>
      </c>
      <c r="L42" s="111">
        <v>4.186496245054494E-2</v>
      </c>
      <c r="M42" s="111">
        <v>1.0713525455510853E-2</v>
      </c>
      <c r="N42" s="111">
        <v>4.1905070274461664E-5</v>
      </c>
      <c r="O42" s="111">
        <v>0.10802535581273709</v>
      </c>
      <c r="P42" s="111">
        <v>4.268200991968496E-2</v>
      </c>
      <c r="Q42" s="111">
        <v>0.1203463417699373</v>
      </c>
      <c r="R42" s="111">
        <v>0.2585449617756872</v>
      </c>
      <c r="S42" s="111">
        <v>5.5888352531344943E-2</v>
      </c>
      <c r="T42" s="111">
        <v>0.15120460675693259</v>
      </c>
      <c r="U42" s="111">
        <v>0.11961280970860688</v>
      </c>
      <c r="V42" s="111">
        <v>0.10945481867290319</v>
      </c>
      <c r="W42" s="111">
        <v>0.36864696571584599</v>
      </c>
      <c r="X42" s="111">
        <v>0.20340633429989619</v>
      </c>
      <c r="Y42" s="111">
        <v>6.2764606244019916E-2</v>
      </c>
      <c r="Z42" s="111">
        <v>0.13016481678040037</v>
      </c>
      <c r="AA42" s="111">
        <v>4.9691776202265281E-3</v>
      </c>
      <c r="AB42" s="113">
        <v>-2.358103962018443E-2</v>
      </c>
      <c r="AC42" s="112">
        <v>6.4199597095880856E-2</v>
      </c>
    </row>
    <row r="43" spans="1:29" x14ac:dyDescent="0.3">
      <c r="A43" s="132">
        <v>41365</v>
      </c>
      <c r="B43" s="112">
        <v>0.18346494963765236</v>
      </c>
      <c r="C43" s="111">
        <v>0.15554557459100127</v>
      </c>
      <c r="D43" s="111">
        <v>0.11927332969863236</v>
      </c>
      <c r="E43" s="111">
        <v>0.23251096342408428</v>
      </c>
      <c r="F43" s="111">
        <v>4.110837085829977E-2</v>
      </c>
      <c r="G43" s="111">
        <v>0.21975372562148765</v>
      </c>
      <c r="H43" s="111">
        <v>0.14881926116632793</v>
      </c>
      <c r="I43" s="111">
        <v>0.10639206745121976</v>
      </c>
      <c r="J43" s="111">
        <v>6.5078399094486539E-2</v>
      </c>
      <c r="K43" s="111">
        <v>0.11914891370456582</v>
      </c>
      <c r="L43" s="111">
        <v>8.2512764587230558E-2</v>
      </c>
      <c r="M43" s="111">
        <v>0.16256145972468783</v>
      </c>
      <c r="N43" s="111">
        <v>0.11976290096974918</v>
      </c>
      <c r="O43" s="111">
        <v>0.12385319510131199</v>
      </c>
      <c r="P43" s="111">
        <v>8.3429191125860003E-2</v>
      </c>
      <c r="Q43" s="111">
        <v>0.12393144130840472</v>
      </c>
      <c r="R43" s="111">
        <v>3.77216541854275E-2</v>
      </c>
      <c r="S43" s="111">
        <v>0.10338289930574662</v>
      </c>
      <c r="T43" s="111">
        <v>0.1141663938583557</v>
      </c>
      <c r="U43" s="111">
        <v>5.7631156219218216E-2</v>
      </c>
      <c r="V43" s="111">
        <v>2.483693234156048E-2</v>
      </c>
      <c r="W43" s="111">
        <v>0.16026862795412855</v>
      </c>
      <c r="X43" s="111">
        <v>5.4995181275436122E-2</v>
      </c>
      <c r="Y43" s="111">
        <v>0.13796629650312697</v>
      </c>
      <c r="Z43" s="111">
        <v>0.18627948349524082</v>
      </c>
      <c r="AA43" s="111">
        <v>0.18260286138750703</v>
      </c>
      <c r="AB43" s="113">
        <v>0.30029595092465833</v>
      </c>
      <c r="AC43" s="112">
        <v>0.12313376252774355</v>
      </c>
    </row>
    <row r="44" spans="1:29" x14ac:dyDescent="0.3">
      <c r="A44" s="132">
        <v>41395</v>
      </c>
      <c r="B44" s="112">
        <v>3.7272931846433321E-2</v>
      </c>
      <c r="C44" s="111">
        <v>1.5530817008930775E-3</v>
      </c>
      <c r="D44" s="111">
        <v>-1.2036061506418894E-2</v>
      </c>
      <c r="E44" s="111">
        <v>-0.1631961119784916</v>
      </c>
      <c r="F44" s="111">
        <v>0.12238183904268762</v>
      </c>
      <c r="G44" s="111">
        <v>6.1283927208549693E-2</v>
      </c>
      <c r="H44" s="111">
        <v>2.5539851678308967E-3</v>
      </c>
      <c r="I44" s="111">
        <v>7.8749929617098369E-2</v>
      </c>
      <c r="J44" s="111">
        <v>-4.9488683153633861E-2</v>
      </c>
      <c r="K44" s="111">
        <v>3.5541868321298242E-3</v>
      </c>
      <c r="L44" s="111">
        <v>7.7859264375026438E-3</v>
      </c>
      <c r="M44" s="111">
        <v>-6.9776917481569667E-2</v>
      </c>
      <c r="N44" s="111">
        <v>-5.3032893433412109E-2</v>
      </c>
      <c r="O44" s="111">
        <v>-3.1913393942014534E-2</v>
      </c>
      <c r="P44" s="111">
        <v>5.6526994561993282E-2</v>
      </c>
      <c r="Q44" s="111">
        <v>3.4912993899303135E-3</v>
      </c>
      <c r="R44" s="111">
        <v>-2.7929773874834085E-3</v>
      </c>
      <c r="S44" s="111">
        <v>-3.9235269628834168E-2</v>
      </c>
      <c r="T44" s="111">
        <v>9.7535011201824284E-2</v>
      </c>
      <c r="U44" s="111">
        <v>4.778419167821979E-2</v>
      </c>
      <c r="V44" s="111">
        <v>-3.3625845632050733E-2</v>
      </c>
      <c r="W44" s="111">
        <v>-0.1296311995299545</v>
      </c>
      <c r="X44" s="111">
        <v>-3.2773888585091782E-2</v>
      </c>
      <c r="Y44" s="111">
        <v>-2.4365477858432127E-2</v>
      </c>
      <c r="Z44" s="111">
        <v>3.471118523028216E-2</v>
      </c>
      <c r="AA44" s="111">
        <v>3.6770609599396931E-3</v>
      </c>
      <c r="AB44" s="113">
        <v>-0.11447412630118259</v>
      </c>
      <c r="AC44" s="112">
        <v>9.2793754833007114E-3</v>
      </c>
    </row>
    <row r="45" spans="1:29" x14ac:dyDescent="0.3">
      <c r="A45" s="132">
        <v>41426</v>
      </c>
      <c r="B45" s="112">
        <v>-2.5359264001043602E-2</v>
      </c>
      <c r="C45" s="111">
        <v>-0.16627836467519963</v>
      </c>
      <c r="D45" s="111">
        <v>-2.2320614583940968E-2</v>
      </c>
      <c r="E45" s="111">
        <v>2.4654068824426334E-2</v>
      </c>
      <c r="F45" s="111">
        <v>-0.2921815027182727</v>
      </c>
      <c r="G45" s="111">
        <v>-9.2557018421389636E-2</v>
      </c>
      <c r="H45" s="111">
        <v>-0.12924077742579232</v>
      </c>
      <c r="I45" s="111">
        <v>-4.1494271293047946E-2</v>
      </c>
      <c r="J45" s="111">
        <v>-8.31730091845857E-2</v>
      </c>
      <c r="K45" s="111">
        <v>-9.3238133020440372E-2</v>
      </c>
      <c r="L45" s="111">
        <v>-8.790738370661233E-2</v>
      </c>
      <c r="M45" s="111">
        <v>-8.0710677365078975E-2</v>
      </c>
      <c r="N45" s="111">
        <v>-4.1030780004676526E-2</v>
      </c>
      <c r="O45" s="111">
        <v>-1.8536522080250362E-2</v>
      </c>
      <c r="P45" s="111">
        <v>-0.28282060338375836</v>
      </c>
      <c r="Q45" s="111">
        <v>-0.19767677115031412</v>
      </c>
      <c r="R45" s="111">
        <v>-6.9820408931908995E-2</v>
      </c>
      <c r="S45" s="111">
        <v>-8.775733247623263E-2</v>
      </c>
      <c r="T45" s="111">
        <v>-5.4089499595388002E-2</v>
      </c>
      <c r="U45" s="111">
        <v>-0.22713204629812123</v>
      </c>
      <c r="V45" s="111">
        <v>-0.10979747160808362</v>
      </c>
      <c r="W45" s="111">
        <v>3.7994307708094199E-2</v>
      </c>
      <c r="X45" s="111">
        <v>-7.0180038899372299E-2</v>
      </c>
      <c r="Y45" s="111">
        <v>-3.8415200124289117E-2</v>
      </c>
      <c r="Z45" s="111">
        <v>-0.26778070339065341</v>
      </c>
      <c r="AA45" s="111">
        <v>-6.0954204944819956E-2</v>
      </c>
      <c r="AB45" s="113">
        <v>-9.5150998682237753E-2</v>
      </c>
      <c r="AC45" s="112">
        <v>-9.1958845634645736E-2</v>
      </c>
    </row>
    <row r="46" spans="1:29" x14ac:dyDescent="0.3">
      <c r="A46" s="132">
        <v>41456</v>
      </c>
      <c r="B46" s="112">
        <v>0.42167283918518006</v>
      </c>
      <c r="C46" s="111">
        <v>0.44674509094220527</v>
      </c>
      <c r="D46" s="111">
        <v>0.31657606356817203</v>
      </c>
      <c r="E46" s="111">
        <v>0.1764843387288324</v>
      </c>
      <c r="F46" s="111">
        <v>0.4556796923097608</v>
      </c>
      <c r="G46" s="111">
        <v>0.38092999042740039</v>
      </c>
      <c r="H46" s="111">
        <v>0.38260722256701674</v>
      </c>
      <c r="I46" s="111">
        <v>0.10486301191699399</v>
      </c>
      <c r="J46" s="111">
        <v>0.13102592530559587</v>
      </c>
      <c r="K46" s="111">
        <v>0.26387781470568217</v>
      </c>
      <c r="L46" s="111">
        <v>0.18263178211957887</v>
      </c>
      <c r="M46" s="111">
        <v>0.15546214098231159</v>
      </c>
      <c r="N46" s="111">
        <v>0.23570623085722753</v>
      </c>
      <c r="O46" s="111">
        <v>3.5836768551206655E-2</v>
      </c>
      <c r="P46" s="111">
        <v>0.4872375882605946</v>
      </c>
      <c r="Q46" s="111">
        <v>0.36926574686595592</v>
      </c>
      <c r="R46" s="111">
        <v>0.42566375535305956</v>
      </c>
      <c r="S46" s="111">
        <v>0.20484315338369208</v>
      </c>
      <c r="T46" s="111">
        <v>0.16160427244057418</v>
      </c>
      <c r="U46" s="111">
        <v>0.63289685959413</v>
      </c>
      <c r="V46" s="111">
        <v>0.30858070137869431</v>
      </c>
      <c r="W46" s="111">
        <v>0.14207643502056388</v>
      </c>
      <c r="X46" s="111">
        <v>0.13852698796145235</v>
      </c>
      <c r="Y46" s="111">
        <v>0.15713037866798585</v>
      </c>
      <c r="Z46" s="111">
        <v>0.28178440451953479</v>
      </c>
      <c r="AA46" s="111">
        <v>0.12423208220023674</v>
      </c>
      <c r="AB46" s="113">
        <v>9.6954369100178406E-2</v>
      </c>
      <c r="AC46" s="112">
        <v>0.19967053056632622</v>
      </c>
    </row>
    <row r="47" spans="1:29" x14ac:dyDescent="0.3">
      <c r="A47" s="132">
        <v>41487</v>
      </c>
      <c r="B47" s="112">
        <v>-0.38482640750886365</v>
      </c>
      <c r="C47" s="111">
        <v>-0.11578415345864523</v>
      </c>
      <c r="D47" s="111">
        <v>-0.20533770687491193</v>
      </c>
      <c r="E47" s="111">
        <v>0.1743381520057472</v>
      </c>
      <c r="F47" s="111">
        <v>-4.9628130239450008E-2</v>
      </c>
      <c r="G47" s="111">
        <v>-0.12961790393058881</v>
      </c>
      <c r="H47" s="111">
        <v>-0.14146731367081844</v>
      </c>
      <c r="I47" s="111">
        <v>-1.9046724144001437E-2</v>
      </c>
      <c r="J47" s="111">
        <v>7.631599720191895E-3</v>
      </c>
      <c r="K47" s="111">
        <v>-9.9591077420722041E-2</v>
      </c>
      <c r="L47" s="111">
        <v>-4.4421453610277828E-2</v>
      </c>
      <c r="M47" s="111">
        <v>-2.8194266237681065E-3</v>
      </c>
      <c r="N47" s="111">
        <v>-0.12471620535413996</v>
      </c>
      <c r="O47" s="111">
        <v>-7.9324292736764668E-2</v>
      </c>
      <c r="P47" s="111">
        <v>-7.7292950740391331E-2</v>
      </c>
      <c r="Q47" s="111">
        <v>-2.8429291676574708E-2</v>
      </c>
      <c r="R47" s="111">
        <v>-0.21956719536217151</v>
      </c>
      <c r="S47" s="111">
        <v>-3.8922225366186169E-2</v>
      </c>
      <c r="T47" s="111">
        <v>3.5001377805657263E-2</v>
      </c>
      <c r="U47" s="111">
        <v>1.3855979726099088E-2</v>
      </c>
      <c r="V47" s="111">
        <v>-0.22069401089157603</v>
      </c>
      <c r="W47" s="111">
        <v>-1.5763733996523865E-2</v>
      </c>
      <c r="X47" s="111">
        <v>-1.8861530958107164E-2</v>
      </c>
      <c r="Y47" s="111">
        <v>-9.8124181605988792E-2</v>
      </c>
      <c r="Z47" s="111">
        <v>0.16937391433995463</v>
      </c>
      <c r="AA47" s="111">
        <v>4.1980163134053283E-2</v>
      </c>
      <c r="AB47" s="113">
        <v>-0.1593531465686826</v>
      </c>
      <c r="AC47" s="112">
        <v>-2.6023176368142664E-2</v>
      </c>
    </row>
    <row r="48" spans="1:29" x14ac:dyDescent="0.3">
      <c r="A48" s="132">
        <v>41518</v>
      </c>
      <c r="B48" s="112">
        <v>-8.6201841185496675E-2</v>
      </c>
      <c r="C48" s="111">
        <v>-1.9753366766547265E-3</v>
      </c>
      <c r="D48" s="111">
        <v>-0.10137121789133907</v>
      </c>
      <c r="E48" s="111">
        <v>-0.13133234176996023</v>
      </c>
      <c r="F48" s="111">
        <v>-3.4049128723985245E-2</v>
      </c>
      <c r="G48" s="111">
        <v>2.0669050999611027E-3</v>
      </c>
      <c r="H48" s="111">
        <v>-9.9483583931546882E-2</v>
      </c>
      <c r="I48" s="111">
        <v>-2.2566054762940269E-3</v>
      </c>
      <c r="J48" s="111">
        <v>-6.6144055387003742E-2</v>
      </c>
      <c r="K48" s="111">
        <v>5.3870820697601518E-2</v>
      </c>
      <c r="L48" s="111">
        <v>1.5556022075116305E-2</v>
      </c>
      <c r="M48" s="111">
        <v>-0.10605784088459458</v>
      </c>
      <c r="N48" s="111">
        <v>-8.850984219277247E-2</v>
      </c>
      <c r="O48" s="111">
        <v>4.007727744658407E-2</v>
      </c>
      <c r="P48" s="111">
        <v>-3.7064636785121841E-2</v>
      </c>
      <c r="Q48" s="111">
        <v>-3.2529684434012718E-2</v>
      </c>
      <c r="R48" s="111">
        <v>-8.02099651167546E-2</v>
      </c>
      <c r="S48" s="111">
        <v>-3.8917504689131466E-2</v>
      </c>
      <c r="T48" s="111">
        <v>-3.8541809053140308E-2</v>
      </c>
      <c r="U48" s="111">
        <v>-0.20730954564778958</v>
      </c>
      <c r="V48" s="111">
        <v>-3.3045981931934976E-2</v>
      </c>
      <c r="W48" s="111">
        <v>-0.17815851288895324</v>
      </c>
      <c r="X48" s="111">
        <v>-8.649719555066937E-2</v>
      </c>
      <c r="Y48" s="111">
        <v>7.2739043562262129E-3</v>
      </c>
      <c r="Z48" s="111">
        <v>-0.13937300176990441</v>
      </c>
      <c r="AA48" s="111">
        <v>-3.3076496593740456E-2</v>
      </c>
      <c r="AB48" s="113">
        <v>6.3863771618988929E-2</v>
      </c>
      <c r="AC48" s="112">
        <v>-3.5223456323143387E-2</v>
      </c>
    </row>
    <row r="49" spans="1:29" x14ac:dyDescent="0.3">
      <c r="A49" s="132">
        <v>41548</v>
      </c>
      <c r="B49" s="112">
        <v>0.33651164594957517</v>
      </c>
      <c r="C49" s="111">
        <v>5.8042864753784951E-2</v>
      </c>
      <c r="D49" s="111">
        <v>6.4743405695972811E-2</v>
      </c>
      <c r="E49" s="111">
        <v>-1.1865532566112003E-2</v>
      </c>
      <c r="F49" s="111">
        <v>6.6079349456495518E-2</v>
      </c>
      <c r="G49" s="111">
        <v>-4.622896771307683E-2</v>
      </c>
      <c r="H49" s="111">
        <v>9.2727973006218267E-2</v>
      </c>
      <c r="I49" s="111">
        <v>5.9473851157638702E-2</v>
      </c>
      <c r="J49" s="111">
        <v>-3.28024333682293E-2</v>
      </c>
      <c r="K49" s="111">
        <v>3.1646984350070184E-2</v>
      </c>
      <c r="L49" s="111">
        <v>3.3947819461373374E-2</v>
      </c>
      <c r="M49" s="111">
        <v>2.5592848610825447E-2</v>
      </c>
      <c r="N49" s="111">
        <v>6.6669767975823468E-2</v>
      </c>
      <c r="O49" s="111">
        <v>3.3301322011221712E-2</v>
      </c>
      <c r="P49" s="111">
        <v>6.3534290201161969E-2</v>
      </c>
      <c r="Q49" s="111">
        <v>5.3306551376856248E-2</v>
      </c>
      <c r="R49" s="111">
        <v>-2.3926557173180596E-2</v>
      </c>
      <c r="S49" s="111">
        <v>-2.0855860684865224E-4</v>
      </c>
      <c r="T49" s="111">
        <v>2.0546627479130386E-2</v>
      </c>
      <c r="U49" s="111">
        <v>-9.1454948101209799E-2</v>
      </c>
      <c r="V49" s="111">
        <v>7.2341400228032704E-2</v>
      </c>
      <c r="W49" s="111">
        <v>0.26603891515016653</v>
      </c>
      <c r="X49" s="111">
        <v>6.9627961832237517E-2</v>
      </c>
      <c r="Y49" s="111">
        <v>5.6203171327777524E-2</v>
      </c>
      <c r="Z49" s="111">
        <v>6.6193945813985078E-2</v>
      </c>
      <c r="AA49" s="111">
        <v>4.977553526598566E-3</v>
      </c>
      <c r="AB49" s="113">
        <v>6.0158441723014544E-2</v>
      </c>
      <c r="AC49" s="112">
        <v>2.4991089461803506E-2</v>
      </c>
    </row>
    <row r="50" spans="1:29" x14ac:dyDescent="0.3">
      <c r="A50" s="132">
        <v>41579</v>
      </c>
      <c r="B50" s="112">
        <v>-0.2232388974411319</v>
      </c>
      <c r="C50" s="111">
        <v>-0.1657442676155102</v>
      </c>
      <c r="D50" s="111">
        <v>-0.20669830517053511</v>
      </c>
      <c r="E50" s="111">
        <v>-0.26927007803392489</v>
      </c>
      <c r="F50" s="111">
        <v>-0.1473311572867293</v>
      </c>
      <c r="G50" s="111">
        <v>-0.10346752602302411</v>
      </c>
      <c r="H50" s="111">
        <v>-0.19861060781958362</v>
      </c>
      <c r="I50" s="111">
        <v>-0.22255566367887603</v>
      </c>
      <c r="J50" s="111">
        <v>-0.13800821975627442</v>
      </c>
      <c r="K50" s="111">
        <v>-0.16247087690586293</v>
      </c>
      <c r="L50" s="111">
        <v>-0.15252464901223051</v>
      </c>
      <c r="M50" s="111">
        <v>-0.14029211520147689</v>
      </c>
      <c r="N50" s="111">
        <v>-0.20020057862219609</v>
      </c>
      <c r="O50" s="111">
        <v>-8.4357998654105981E-2</v>
      </c>
      <c r="P50" s="111">
        <v>-8.8929845353077019E-2</v>
      </c>
      <c r="Q50" s="111">
        <v>-7.0562626090813541E-2</v>
      </c>
      <c r="R50" s="111">
        <v>-7.4995779990320144E-2</v>
      </c>
      <c r="S50" s="111">
        <v>-0.18603583032943893</v>
      </c>
      <c r="T50" s="111">
        <v>-0.14344525673595343</v>
      </c>
      <c r="U50" s="111">
        <v>-1.6974622418062024E-2</v>
      </c>
      <c r="V50" s="111">
        <v>-0.17864120904214975</v>
      </c>
      <c r="W50" s="111">
        <v>-0.31824618334954902</v>
      </c>
      <c r="X50" s="111">
        <v>-0.18462253148438668</v>
      </c>
      <c r="Y50" s="111">
        <v>-0.21715411429055009</v>
      </c>
      <c r="Z50" s="111">
        <v>-0.15196300482579095</v>
      </c>
      <c r="AA50" s="111">
        <v>-0.19577820450220418</v>
      </c>
      <c r="AB50" s="113">
        <v>-0.12792024330115481</v>
      </c>
      <c r="AC50" s="112">
        <v>-0.16557807437973426</v>
      </c>
    </row>
    <row r="51" spans="1:29" ht="13.5" thickBot="1" x14ac:dyDescent="0.35">
      <c r="A51" s="133">
        <v>41609</v>
      </c>
      <c r="B51" s="115">
        <v>-0.36415762646966954</v>
      </c>
      <c r="C51" s="116">
        <v>-0.28834120236049865</v>
      </c>
      <c r="D51" s="116">
        <v>-0.28307058467707824</v>
      </c>
      <c r="E51" s="116">
        <v>-0.38037442669447519</v>
      </c>
      <c r="F51" s="116">
        <v>-0.34598555813707399</v>
      </c>
      <c r="G51" s="116">
        <v>-0.35627855272654141</v>
      </c>
      <c r="H51" s="116">
        <v>-0.25435845817483982</v>
      </c>
      <c r="I51" s="116">
        <v>-0.3114022461149033</v>
      </c>
      <c r="J51" s="116">
        <v>-0.36065822862340657</v>
      </c>
      <c r="K51" s="116">
        <v>-0.34002286422266692</v>
      </c>
      <c r="L51" s="116">
        <v>-0.32528872825898991</v>
      </c>
      <c r="M51" s="116">
        <v>-0.35989522193225743</v>
      </c>
      <c r="N51" s="116">
        <v>-0.34566313620757771</v>
      </c>
      <c r="O51" s="116">
        <v>-0.34032839434216366</v>
      </c>
      <c r="P51" s="116">
        <v>-0.33848827086741384</v>
      </c>
      <c r="Q51" s="116">
        <v>-0.35019632453973792</v>
      </c>
      <c r="R51" s="116">
        <v>-0.38098865196609411</v>
      </c>
      <c r="S51" s="116">
        <v>-0.36566915545554002</v>
      </c>
      <c r="T51" s="116">
        <v>-0.32161340195637833</v>
      </c>
      <c r="U51" s="116">
        <v>-0.30173586902302518</v>
      </c>
      <c r="V51" s="116">
        <v>-0.36549229091823854</v>
      </c>
      <c r="W51" s="116">
        <v>-0.30748142463579675</v>
      </c>
      <c r="X51" s="116">
        <v>-0.33492309755752747</v>
      </c>
      <c r="Y51" s="116">
        <v>-0.40155319463153838</v>
      </c>
      <c r="Z51" s="116">
        <v>-0.33068234926305251</v>
      </c>
      <c r="AA51" s="116">
        <v>-0.31088966733554713</v>
      </c>
      <c r="AB51" s="117">
        <v>-0.38438244827196044</v>
      </c>
      <c r="AC51" s="115">
        <v>-0.33169186745105117</v>
      </c>
    </row>
    <row r="52" spans="1:29" x14ac:dyDescent="0.3">
      <c r="A52" s="131">
        <v>41640</v>
      </c>
      <c r="B52" s="108">
        <v>0.82630215700132537</v>
      </c>
      <c r="C52" s="109">
        <v>0.7325114007963327</v>
      </c>
      <c r="D52" s="109">
        <v>0.60488800022895739</v>
      </c>
      <c r="E52" s="109">
        <v>0.79160647177453525</v>
      </c>
      <c r="F52" s="109">
        <v>0.67681977227692425</v>
      </c>
      <c r="G52" s="109">
        <v>0.83962006847382842</v>
      </c>
      <c r="H52" s="109">
        <v>0.41580455803217808</v>
      </c>
      <c r="I52" s="109">
        <v>0.54783817863397544</v>
      </c>
      <c r="J52" s="109">
        <v>0.91401363676200709</v>
      </c>
      <c r="K52" s="109">
        <v>0.60962485149842616</v>
      </c>
      <c r="L52" s="109">
        <v>0.70139987290241357</v>
      </c>
      <c r="M52" s="109">
        <v>0.87701107329989547</v>
      </c>
      <c r="N52" s="109">
        <v>0.8612191885260827</v>
      </c>
      <c r="O52" s="109">
        <v>0.67302998877141174</v>
      </c>
      <c r="P52" s="109">
        <v>0.80313612898315379</v>
      </c>
      <c r="Q52" s="109">
        <v>0.58173196620665246</v>
      </c>
      <c r="R52" s="109">
        <v>0.80403825567681086</v>
      </c>
      <c r="S52" s="109">
        <v>0.77605510903430641</v>
      </c>
      <c r="T52" s="109">
        <v>0.50060259304351673</v>
      </c>
      <c r="U52" s="109">
        <v>0.68278213305993285</v>
      </c>
      <c r="V52" s="109">
        <v>1.056674684162529</v>
      </c>
      <c r="W52" s="109">
        <v>0.62719617278721285</v>
      </c>
      <c r="X52" s="109">
        <v>0.67241959821920716</v>
      </c>
      <c r="Y52" s="109">
        <v>0.80884718532135236</v>
      </c>
      <c r="Z52" s="109">
        <v>0.67954536363321738</v>
      </c>
      <c r="AA52" s="109">
        <v>0.61762150425284212</v>
      </c>
      <c r="AB52" s="110">
        <v>0.70162012923583195</v>
      </c>
      <c r="AC52" s="108">
        <v>0.66645534758524638</v>
      </c>
    </row>
    <row r="53" spans="1:29" x14ac:dyDescent="0.3">
      <c r="A53" s="132">
        <v>41671</v>
      </c>
      <c r="B53" s="112">
        <v>1.9690793505486859E-3</v>
      </c>
      <c r="C53" s="111">
        <v>-0.1878044703281404</v>
      </c>
      <c r="D53" s="111">
        <v>-6.710003023954425E-2</v>
      </c>
      <c r="E53" s="111">
        <v>8.799162769774771E-3</v>
      </c>
      <c r="F53" s="111">
        <v>-6.6574215719760965E-2</v>
      </c>
      <c r="G53" s="111">
        <v>-0.11983612963766821</v>
      </c>
      <c r="H53" s="111">
        <v>8.2306816756734458E-2</v>
      </c>
      <c r="I53" s="111">
        <v>4.4222885205425833E-2</v>
      </c>
      <c r="J53" s="111">
        <v>-3.5583019772695845E-3</v>
      </c>
      <c r="K53" s="111">
        <v>-5.1882082918860761E-2</v>
      </c>
      <c r="L53" s="111">
        <v>-2.0194274069512463E-2</v>
      </c>
      <c r="M53" s="111">
        <v>6.513778838344364E-2</v>
      </c>
      <c r="N53" s="111">
        <v>7.7919376098576354E-2</v>
      </c>
      <c r="O53" s="111">
        <v>-1.3725399464642352E-2</v>
      </c>
      <c r="P53" s="111">
        <v>-5.6454792111652496E-2</v>
      </c>
      <c r="Q53" s="111">
        <v>-5.5823962299140106E-2</v>
      </c>
      <c r="R53" s="111">
        <v>5.8982000919263422E-2</v>
      </c>
      <c r="S53" s="111">
        <v>7.4712837404992349E-2</v>
      </c>
      <c r="T53" s="111">
        <v>-6.300590607627754E-2</v>
      </c>
      <c r="U53" s="111">
        <v>-0.11382064609477283</v>
      </c>
      <c r="V53" s="111">
        <v>-2.8224363774210892E-2</v>
      </c>
      <c r="W53" s="111">
        <v>9.1843270285238532E-2</v>
      </c>
      <c r="X53" s="111">
        <v>-6.4768230708785346E-2</v>
      </c>
      <c r="Y53" s="111">
        <v>7.9216740916982387E-2</v>
      </c>
      <c r="Z53" s="111">
        <v>-6.0588182725871187E-2</v>
      </c>
      <c r="AA53" s="111">
        <v>1.1163559432687542E-3</v>
      </c>
      <c r="AB53" s="113">
        <v>0.17541367085893844</v>
      </c>
      <c r="AC53" s="112">
        <v>-1.4499713123955371E-2</v>
      </c>
    </row>
    <row r="54" spans="1:29" x14ac:dyDescent="0.3">
      <c r="A54" s="132">
        <v>41699</v>
      </c>
      <c r="B54" s="112">
        <v>-6.911308407765715E-2</v>
      </c>
      <c r="C54" s="111">
        <v>-2.9572166287507251E-2</v>
      </c>
      <c r="D54" s="111">
        <v>9.2047264268303008E-2</v>
      </c>
      <c r="E54" s="111">
        <v>-0.1725910997288207</v>
      </c>
      <c r="F54" s="111">
        <v>-3.643198065788511E-2</v>
      </c>
      <c r="G54" s="111">
        <v>-0.22085305035598335</v>
      </c>
      <c r="H54" s="111">
        <v>-3.6044575490407071E-2</v>
      </c>
      <c r="I54" s="111">
        <v>-9.4497562554909487E-2</v>
      </c>
      <c r="J54" s="111">
        <v>-5.388664408056465E-2</v>
      </c>
      <c r="K54" s="111">
        <v>-8.4387869693390738E-2</v>
      </c>
      <c r="L54" s="111">
        <v>-8.807032164735451E-2</v>
      </c>
      <c r="M54" s="111">
        <v>-0.17787734866240001</v>
      </c>
      <c r="N54" s="111">
        <v>-8.8240906957968046E-2</v>
      </c>
      <c r="O54" s="111">
        <v>-6.9553668009528224E-2</v>
      </c>
      <c r="P54" s="111">
        <v>-6.3526143143757041E-2</v>
      </c>
      <c r="Q54" s="111">
        <v>-6.5916401757313503E-2</v>
      </c>
      <c r="R54" s="111">
        <v>-0.18781334763337776</v>
      </c>
      <c r="S54" s="111">
        <v>-3.4503068675856285E-2</v>
      </c>
      <c r="T54" s="111">
        <v>-4.7293547376822676E-2</v>
      </c>
      <c r="U54" s="111">
        <v>-0.11989920115515063</v>
      </c>
      <c r="V54" s="111">
        <v>-7.2150451030878915E-2</v>
      </c>
      <c r="W54" s="111">
        <v>-0.10723132695077042</v>
      </c>
      <c r="X54" s="111">
        <v>9.5861601773411742E-2</v>
      </c>
      <c r="Y54" s="111">
        <v>1.5321633682685798E-2</v>
      </c>
      <c r="Z54" s="111">
        <v>-9.0126990125574347E-2</v>
      </c>
      <c r="AA54" s="111">
        <v>-9.1194569733722419E-3</v>
      </c>
      <c r="AB54" s="113">
        <v>-0.12523265171770126</v>
      </c>
      <c r="AC54" s="112">
        <v>-4.3474684064977898E-2</v>
      </c>
    </row>
    <row r="55" spans="1:29" x14ac:dyDescent="0.3">
      <c r="A55" s="132">
        <v>41730</v>
      </c>
      <c r="B55" s="112">
        <v>0.47688578247609814</v>
      </c>
      <c r="C55" s="111">
        <v>9.6884708252409357E-3</v>
      </c>
      <c r="D55" s="111">
        <v>0.24322523186752165</v>
      </c>
      <c r="E55" s="111">
        <v>0.35651710808742942</v>
      </c>
      <c r="F55" s="111">
        <v>7.4242850134466742E-2</v>
      </c>
      <c r="G55" s="111">
        <v>0.17999362132921792</v>
      </c>
      <c r="H55" s="111">
        <v>0.24470169256996299</v>
      </c>
      <c r="I55" s="111">
        <v>0.11462395481856436</v>
      </c>
      <c r="J55" s="111">
        <v>9.1518263592906823E-2</v>
      </c>
      <c r="K55" s="111">
        <v>0.22523722817627956</v>
      </c>
      <c r="L55" s="111">
        <v>2.8739215593671874E-2</v>
      </c>
      <c r="M55" s="111">
        <v>0.14220683513572618</v>
      </c>
      <c r="N55" s="111">
        <v>6.3614982586218893E-2</v>
      </c>
      <c r="O55" s="111">
        <v>9.1752717800195116E-2</v>
      </c>
      <c r="P55" s="111">
        <v>0.10785326018963226</v>
      </c>
      <c r="Q55" s="111">
        <v>8.2780017934790617E-2</v>
      </c>
      <c r="R55" s="111">
        <v>0.38528292933356911</v>
      </c>
      <c r="S55" s="111">
        <v>2.7122836015596397E-2</v>
      </c>
      <c r="T55" s="111">
        <v>0.10210749243957573</v>
      </c>
      <c r="U55" s="111">
        <v>0.25195706271416651</v>
      </c>
      <c r="V55" s="111">
        <v>-6.3197544501958358E-4</v>
      </c>
      <c r="W55" s="111">
        <v>0.20668256620406433</v>
      </c>
      <c r="X55" s="111">
        <v>3.282606445253422E-2</v>
      </c>
      <c r="Y55" s="111">
        <v>-1.2975410359119199E-2</v>
      </c>
      <c r="Z55" s="111">
        <v>0.23469271238442557</v>
      </c>
      <c r="AA55" s="111">
        <v>6.0577933513172644E-2</v>
      </c>
      <c r="AB55" s="113">
        <v>0.1331717492026776</v>
      </c>
      <c r="AC55" s="112">
        <v>7.8529701692986675E-2</v>
      </c>
    </row>
    <row r="56" spans="1:29" x14ac:dyDescent="0.3">
      <c r="A56" s="132">
        <v>41760</v>
      </c>
      <c r="B56" s="112">
        <v>-0.35043385500874735</v>
      </c>
      <c r="C56" s="111">
        <v>-2.4346465794949701E-2</v>
      </c>
      <c r="D56" s="111">
        <v>-0.18429207987134988</v>
      </c>
      <c r="E56" s="111">
        <v>1.7177588081066952E-2</v>
      </c>
      <c r="F56" s="111">
        <v>-7.295329934182393E-2</v>
      </c>
      <c r="G56" s="111">
        <v>5.5797782676816343E-2</v>
      </c>
      <c r="H56" s="111">
        <v>-0.10723556705545367</v>
      </c>
      <c r="I56" s="111">
        <v>5.1567551328206784E-2</v>
      </c>
      <c r="J56" s="111">
        <v>-3.0888044306964124E-2</v>
      </c>
      <c r="K56" s="111">
        <v>-8.2262186054790964E-2</v>
      </c>
      <c r="L56" s="111">
        <v>4.9291922041317937E-2</v>
      </c>
      <c r="M56" s="111">
        <v>1.6816991903470857E-2</v>
      </c>
      <c r="N56" s="111">
        <v>4.0047100009745762E-3</v>
      </c>
      <c r="O56" s="111">
        <v>-9.87343235777558E-2</v>
      </c>
      <c r="P56" s="111">
        <v>-5.839590555201557E-3</v>
      </c>
      <c r="Q56" s="111">
        <v>5.9904781727717626E-3</v>
      </c>
      <c r="R56" s="111">
        <v>-0.19697763316763484</v>
      </c>
      <c r="S56" s="111">
        <v>1.6698760628413023E-2</v>
      </c>
      <c r="T56" s="111">
        <v>6.1372778865215638E-2</v>
      </c>
      <c r="U56" s="111">
        <v>-0.17493125578712543</v>
      </c>
      <c r="V56" s="111">
        <v>-5.4319088759586465E-2</v>
      </c>
      <c r="W56" s="111">
        <v>-0.16205395525502841</v>
      </c>
      <c r="X56" s="111">
        <v>-5.3340712720845174E-3</v>
      </c>
      <c r="Y56" s="111">
        <v>5.920516155983413E-2</v>
      </c>
      <c r="Z56" s="111">
        <v>-0.11791480658368569</v>
      </c>
      <c r="AA56" s="111">
        <v>1.142253376269875E-2</v>
      </c>
      <c r="AB56" s="113">
        <v>-0.10622924562215952</v>
      </c>
      <c r="AC56" s="112">
        <v>-1.4844531139778239E-3</v>
      </c>
    </row>
    <row r="57" spans="1:29" x14ac:dyDescent="0.3">
      <c r="A57" s="132">
        <v>41791</v>
      </c>
      <c r="B57" s="112">
        <v>-3.2328594926385179E-2</v>
      </c>
      <c r="C57" s="111">
        <v>-8.8339729836808822E-2</v>
      </c>
      <c r="D57" s="111">
        <v>-0.22673767507075049</v>
      </c>
      <c r="E57" s="111">
        <v>-0.12510560457818221</v>
      </c>
      <c r="F57" s="111">
        <v>-0.16730158542550799</v>
      </c>
      <c r="G57" s="111">
        <v>-0.11305973617526921</v>
      </c>
      <c r="H57" s="111">
        <v>-0.22627379989464325</v>
      </c>
      <c r="I57" s="111">
        <v>-2.2975641438824357E-2</v>
      </c>
      <c r="J57" s="111">
        <v>-0.10940976580854245</v>
      </c>
      <c r="K57" s="111">
        <v>-5.9655630945114169E-2</v>
      </c>
      <c r="L57" s="111">
        <v>-7.4062483878342023E-2</v>
      </c>
      <c r="M57" s="111">
        <v>-0.13812719219451086</v>
      </c>
      <c r="N57" s="111">
        <v>-0.11842836156347802</v>
      </c>
      <c r="O57" s="111">
        <v>-7.5110464560899759E-2</v>
      </c>
      <c r="P57" s="111">
        <v>-0.2031665696460252</v>
      </c>
      <c r="Q57" s="111">
        <v>-0.18940449995021158</v>
      </c>
      <c r="R57" s="111">
        <v>-3.8870042423625795E-2</v>
      </c>
      <c r="S57" s="111">
        <v>-7.6927520164210783E-2</v>
      </c>
      <c r="T57" s="111">
        <v>-6.9800164365925177E-3</v>
      </c>
      <c r="U57" s="111">
        <v>-0.11515527234069467</v>
      </c>
      <c r="V57" s="111">
        <v>-7.2186913837827715E-2</v>
      </c>
      <c r="W57" s="111">
        <v>4.5499733864688308E-2</v>
      </c>
      <c r="X57" s="111">
        <v>-7.9561885123927145E-2</v>
      </c>
      <c r="Y57" s="111">
        <v>-0.12628522420539867</v>
      </c>
      <c r="Z57" s="111">
        <v>-0.12155153927029316</v>
      </c>
      <c r="AA57" s="111">
        <v>-5.1755369933124018E-2</v>
      </c>
      <c r="AB57" s="113">
        <v>-6.9616978311172306E-2</v>
      </c>
      <c r="AC57" s="112">
        <v>-8.250962950221441E-2</v>
      </c>
    </row>
    <row r="58" spans="1:29" x14ac:dyDescent="0.3">
      <c r="A58" s="132">
        <v>41821</v>
      </c>
      <c r="B58" s="112">
        <v>-0.11670386110978992</v>
      </c>
      <c r="C58" s="111">
        <v>0.41786463638116023</v>
      </c>
      <c r="D58" s="111">
        <v>0.40846508479884047</v>
      </c>
      <c r="E58" s="111">
        <v>3.5629670500572308E-2</v>
      </c>
      <c r="F58" s="111">
        <v>0.38464643957224265</v>
      </c>
      <c r="G58" s="111">
        <v>0.24841396027961449</v>
      </c>
      <c r="H58" s="111">
        <v>0.17681076716664768</v>
      </c>
      <c r="I58" s="111">
        <v>6.0778395197091939E-2</v>
      </c>
      <c r="J58" s="111">
        <v>6.8752253524381191E-2</v>
      </c>
      <c r="K58" s="111">
        <v>0.1497613718593731</v>
      </c>
      <c r="L58" s="111">
        <v>0.13500574283749245</v>
      </c>
      <c r="M58" s="111">
        <v>0.26024752341689972</v>
      </c>
      <c r="N58" s="111">
        <v>0.13847662341074507</v>
      </c>
      <c r="O58" s="111">
        <v>0.13237554798241002</v>
      </c>
      <c r="P58" s="111">
        <v>0.11399758586747089</v>
      </c>
      <c r="Q58" s="111">
        <v>0.28483855526356994</v>
      </c>
      <c r="R58" s="111">
        <v>3.2688835749992595E-2</v>
      </c>
      <c r="S58" s="111">
        <v>0.1378495897260219</v>
      </c>
      <c r="T58" s="111">
        <v>0.12243160196293679</v>
      </c>
      <c r="U58" s="111">
        <v>0.43310624910566298</v>
      </c>
      <c r="V58" s="111">
        <v>0.27136865666122478</v>
      </c>
      <c r="W58" s="111">
        <v>-3.1847765333167022E-2</v>
      </c>
      <c r="X58" s="111">
        <v>7.052902314595233E-2</v>
      </c>
      <c r="Y58" s="111">
        <v>0.18276246083007508</v>
      </c>
      <c r="Z58" s="111">
        <v>0.32231645720813784</v>
      </c>
      <c r="AA58" s="111">
        <v>9.7211268298560416E-2</v>
      </c>
      <c r="AB58" s="113">
        <v>1.6161062496228285E-2</v>
      </c>
      <c r="AC58" s="112">
        <v>0.14464010713090025</v>
      </c>
    </row>
    <row r="59" spans="1:29" x14ac:dyDescent="0.3">
      <c r="A59" s="132">
        <v>41852</v>
      </c>
      <c r="B59" s="112">
        <v>3.4369254390953952E-2</v>
      </c>
      <c r="C59" s="111">
        <v>-0.11474730435484537</v>
      </c>
      <c r="D59" s="111">
        <v>-3.9458632245929159E-2</v>
      </c>
      <c r="E59" s="111">
        <v>4.0088979995627883E-2</v>
      </c>
      <c r="F59" s="111">
        <v>-2.2575610906859001E-2</v>
      </c>
      <c r="G59" s="111">
        <v>2.6172345400379715E-2</v>
      </c>
      <c r="H59" s="111">
        <v>2.20104113081383E-2</v>
      </c>
      <c r="I59" s="111">
        <v>5.6384591673577455E-2</v>
      </c>
      <c r="J59" s="111">
        <v>1.2863325791160563E-2</v>
      </c>
      <c r="K59" s="111">
        <v>-5.8158112864670763E-2</v>
      </c>
      <c r="L59" s="111">
        <v>-4.3110365289030561E-2</v>
      </c>
      <c r="M59" s="111">
        <v>-0.12639756902416233</v>
      </c>
      <c r="N59" s="111">
        <v>-2.3798954221281976E-2</v>
      </c>
      <c r="O59" s="111">
        <v>-4.8850093442776354E-2</v>
      </c>
      <c r="P59" s="111">
        <v>3.9295245670402545E-2</v>
      </c>
      <c r="Q59" s="111">
        <v>-3.5318221027282326E-2</v>
      </c>
      <c r="R59" s="111">
        <v>-1.0539616748637792E-2</v>
      </c>
      <c r="S59" s="111">
        <v>-3.4697302435891753E-2</v>
      </c>
      <c r="T59" s="111">
        <v>-2.6345922325833993E-2</v>
      </c>
      <c r="U59" s="111">
        <v>-7.7922123144796962E-2</v>
      </c>
      <c r="V59" s="111">
        <v>-9.8396976972677463E-2</v>
      </c>
      <c r="W59" s="111">
        <v>-8.5557400328820199E-2</v>
      </c>
      <c r="X59" s="111">
        <v>3.2759878884610183E-2</v>
      </c>
      <c r="Y59" s="111">
        <v>-7.3856975404706926E-2</v>
      </c>
      <c r="Z59" s="111">
        <v>-8.6594225665653335E-2</v>
      </c>
      <c r="AA59" s="111">
        <v>-4.191093705281479E-3</v>
      </c>
      <c r="AB59" s="113">
        <v>0.10258489777264113</v>
      </c>
      <c r="AC59" s="112">
        <v>-1.8385277738780181E-2</v>
      </c>
    </row>
    <row r="60" spans="1:29" x14ac:dyDescent="0.3">
      <c r="A60" s="132">
        <v>41883</v>
      </c>
      <c r="B60" s="112">
        <v>-2.1547452125967315E-2</v>
      </c>
      <c r="C60" s="111">
        <v>-1.6587122355988915E-2</v>
      </c>
      <c r="D60" s="111">
        <v>-0.10854115740221182</v>
      </c>
      <c r="E60" s="111">
        <v>2.5750386497454425E-2</v>
      </c>
      <c r="F60" s="111">
        <v>1.4534727779915713E-2</v>
      </c>
      <c r="G60" s="111">
        <v>2.4929296254723177E-3</v>
      </c>
      <c r="H60" s="111">
        <v>0.14782750046429238</v>
      </c>
      <c r="I60" s="111">
        <v>-7.7953558091836683E-4</v>
      </c>
      <c r="J60" s="111">
        <v>2.7499138353436869E-2</v>
      </c>
      <c r="K60" s="111">
        <v>3.8722067624467504E-2</v>
      </c>
      <c r="L60" s="111">
        <v>3.3840114764355889E-2</v>
      </c>
      <c r="M60" s="111">
        <v>8.735355516789034E-2</v>
      </c>
      <c r="N60" s="111">
        <v>-5.3650294268694609E-2</v>
      </c>
      <c r="O60" s="111">
        <v>7.2235376723883915E-2</v>
      </c>
      <c r="P60" s="111">
        <v>5.0189035735684673E-2</v>
      </c>
      <c r="Q60" s="111">
        <v>0.10000978038469754</v>
      </c>
      <c r="R60" s="111">
        <v>-4.7265104051731344E-3</v>
      </c>
      <c r="S60" s="111">
        <v>2.7518012466032138E-2</v>
      </c>
      <c r="T60" s="111">
        <v>4.3885884453291224E-2</v>
      </c>
      <c r="U60" s="111">
        <v>1.8193585735023277E-2</v>
      </c>
      <c r="V60" s="111">
        <v>-8.0419353184469466E-2</v>
      </c>
      <c r="W60" s="111">
        <v>6.380415985336052E-2</v>
      </c>
      <c r="X60" s="111">
        <v>5.7139186676381515E-2</v>
      </c>
      <c r="Y60" s="111">
        <v>7.914252495060925E-2</v>
      </c>
      <c r="Z60" s="111">
        <v>4.2261588539925343E-2</v>
      </c>
      <c r="AA60" s="111">
        <v>5.1936768711230208E-2</v>
      </c>
      <c r="AB60" s="113">
        <v>-9.9403103423896022E-2</v>
      </c>
      <c r="AC60" s="112">
        <v>3.9974018080079166E-2</v>
      </c>
    </row>
    <row r="61" spans="1:29" x14ac:dyDescent="0.3">
      <c r="A61" s="132">
        <v>41913</v>
      </c>
      <c r="B61" s="112">
        <v>-0.12472364251840529</v>
      </c>
      <c r="C61" s="111">
        <v>-4.3538222237657687E-2</v>
      </c>
      <c r="D61" s="111">
        <v>3.6337706639373524E-2</v>
      </c>
      <c r="E61" s="111">
        <v>-0.1937624518005332</v>
      </c>
      <c r="F61" s="111">
        <v>-8.7675946397154592E-2</v>
      </c>
      <c r="G61" s="111">
        <v>-0.14328353586410048</v>
      </c>
      <c r="H61" s="111">
        <v>-4.3234795488844679E-2</v>
      </c>
      <c r="I61" s="111">
        <v>-6.9820149513146301E-2</v>
      </c>
      <c r="J61" s="111">
        <v>-0.13677232551860363</v>
      </c>
      <c r="K61" s="111">
        <v>-0.10574630539118501</v>
      </c>
      <c r="L61" s="111">
        <v>-6.5301298900668714E-2</v>
      </c>
      <c r="M61" s="111">
        <v>-0.19327561391985204</v>
      </c>
      <c r="N61" s="111">
        <v>-0.12761086142828859</v>
      </c>
      <c r="O61" s="111">
        <v>-0.15251279911243687</v>
      </c>
      <c r="P61" s="111">
        <v>-0.1248683689288993</v>
      </c>
      <c r="Q61" s="111">
        <v>-8.9507844908220058E-2</v>
      </c>
      <c r="R61" s="111">
        <v>-0.11051772842510554</v>
      </c>
      <c r="S61" s="111">
        <v>-8.4890667462610425E-2</v>
      </c>
      <c r="T61" s="111">
        <v>-3.8020726493780077E-2</v>
      </c>
      <c r="U61" s="111">
        <v>-0.15349299744762424</v>
      </c>
      <c r="V61" s="111">
        <v>-0.13116803340129024</v>
      </c>
      <c r="W61" s="111">
        <v>-0.12040326782530708</v>
      </c>
      <c r="X61" s="111">
        <v>-8.8144651077918357E-2</v>
      </c>
      <c r="Y61" s="111">
        <v>-5.9150220737969272E-2</v>
      </c>
      <c r="Z61" s="111">
        <v>-5.5366950988973818E-2</v>
      </c>
      <c r="AA61" s="111">
        <v>-8.9833463118616619E-2</v>
      </c>
      <c r="AB61" s="113">
        <v>6.5550101527728E-2</v>
      </c>
      <c r="AC61" s="112">
        <v>-8.4902903442071742E-2</v>
      </c>
    </row>
    <row r="62" spans="1:29" x14ac:dyDescent="0.3">
      <c r="A62" s="132">
        <v>41944</v>
      </c>
      <c r="B62" s="112">
        <v>1.0810283498513318E-2</v>
      </c>
      <c r="C62" s="111">
        <v>2.6889856782957189E-2</v>
      </c>
      <c r="D62" s="111">
        <v>-0.11085289171364465</v>
      </c>
      <c r="E62" s="111">
        <v>-6.2684980213148944E-2</v>
      </c>
      <c r="F62" s="111">
        <v>-9.6274031798574411E-3</v>
      </c>
      <c r="G62" s="111">
        <v>-2.152052056057252E-2</v>
      </c>
      <c r="H62" s="111">
        <v>-0.17152312744955234</v>
      </c>
      <c r="I62" s="111">
        <v>-7.1560824997566996E-2</v>
      </c>
      <c r="J62" s="111">
        <v>-6.1324844041492632E-2</v>
      </c>
      <c r="K62" s="111">
        <v>-1.9256577671192154E-2</v>
      </c>
      <c r="L62" s="111">
        <v>-0.10492421310120714</v>
      </c>
      <c r="M62" s="111">
        <v>2.5213558548366821E-2</v>
      </c>
      <c r="N62" s="111">
        <v>-7.3207386596366719E-2</v>
      </c>
      <c r="O62" s="111">
        <v>1.2266438066457219E-2</v>
      </c>
      <c r="P62" s="111">
        <v>-4.7915210980981948E-2</v>
      </c>
      <c r="Q62" s="111">
        <v>-3.9912100607593093E-2</v>
      </c>
      <c r="R62" s="111">
        <v>6.3748437661073076E-2</v>
      </c>
      <c r="S62" s="111">
        <v>-0.11584166285880304</v>
      </c>
      <c r="T62" s="111">
        <v>-0.10245673988052739</v>
      </c>
      <c r="U62" s="111">
        <v>5.4215828660264309E-2</v>
      </c>
      <c r="V62" s="111">
        <v>3.5357655948177191E-2</v>
      </c>
      <c r="W62" s="111">
        <v>-7.4077847130536889E-2</v>
      </c>
      <c r="X62" s="111">
        <v>-7.7519302938958257E-2</v>
      </c>
      <c r="Y62" s="111">
        <v>-0.14501105227920041</v>
      </c>
      <c r="Z62" s="111">
        <v>-8.4004638805543763E-2</v>
      </c>
      <c r="AA62" s="111">
        <v>-0.13805545820782916</v>
      </c>
      <c r="AB62" s="113">
        <v>-3.3281878482493088E-2</v>
      </c>
      <c r="AC62" s="112">
        <v>-9.1747025673137084E-2</v>
      </c>
    </row>
    <row r="63" spans="1:29" ht="13.5" thickBot="1" x14ac:dyDescent="0.35">
      <c r="A63" s="133">
        <v>41974</v>
      </c>
      <c r="B63" s="115">
        <v>-0.16984181682542532</v>
      </c>
      <c r="C63" s="116">
        <v>-0.28602295962369606</v>
      </c>
      <c r="D63" s="116">
        <v>-0.21812163216950853</v>
      </c>
      <c r="E63" s="116">
        <v>-0.19009195206030793</v>
      </c>
      <c r="F63" s="116">
        <v>-0.28783376033694441</v>
      </c>
      <c r="G63" s="116">
        <v>-0.31304807505713117</v>
      </c>
      <c r="H63" s="116">
        <v>-0.21529570039367707</v>
      </c>
      <c r="I63" s="116">
        <v>-0.25164419398620386</v>
      </c>
      <c r="J63" s="116">
        <v>-0.3073048176767319</v>
      </c>
      <c r="K63" s="116">
        <v>-0.2168183788093504</v>
      </c>
      <c r="L63" s="116">
        <v>-0.27678518166919031</v>
      </c>
      <c r="M63" s="116">
        <v>-0.34669243208841471</v>
      </c>
      <c r="N63" s="116">
        <v>-0.34747803205802008</v>
      </c>
      <c r="O63" s="116">
        <v>-0.32450237898628154</v>
      </c>
      <c r="P63" s="116">
        <v>-0.15301397990489385</v>
      </c>
      <c r="Q63" s="116">
        <v>-0.288152024395391</v>
      </c>
      <c r="R63" s="116">
        <v>-0.35442025625715612</v>
      </c>
      <c r="S63" s="116">
        <v>-0.34476733663356507</v>
      </c>
      <c r="T63" s="116">
        <v>-0.29703111064134469</v>
      </c>
      <c r="U63" s="116">
        <v>-0.34399152620772355</v>
      </c>
      <c r="V63" s="116">
        <v>-0.36381794186065497</v>
      </c>
      <c r="W63" s="116">
        <v>-0.18459979025411466</v>
      </c>
      <c r="X63" s="116">
        <v>-0.29879740864511872</v>
      </c>
      <c r="Y63" s="116">
        <v>-0.33729374026243597</v>
      </c>
      <c r="Z63" s="116">
        <v>-0.29562564465370222</v>
      </c>
      <c r="AA63" s="116">
        <v>-0.28465710824523671</v>
      </c>
      <c r="AB63" s="117">
        <v>-0.40742382156832735</v>
      </c>
      <c r="AC63" s="115">
        <v>-0.29348215763057739</v>
      </c>
    </row>
    <row r="64" spans="1:29" x14ac:dyDescent="0.3">
      <c r="A64" s="132">
        <v>42005</v>
      </c>
      <c r="B64" s="112">
        <f>'Ufs mensal'!B64/'Ufs mensal'!B63-1</f>
        <v>0.62588908119136177</v>
      </c>
      <c r="C64" s="111">
        <f>'Ufs mensal'!C64/'Ufs mensal'!C63-1</f>
        <v>0.36851321815514426</v>
      </c>
      <c r="D64" s="111">
        <f>'Ufs mensal'!D64/'Ufs mensal'!D63-1</f>
        <v>0.54674884465476392</v>
      </c>
      <c r="E64" s="111">
        <f>'Ufs mensal'!E64/'Ufs mensal'!E63-1</f>
        <v>0.37066095639704533</v>
      </c>
      <c r="F64" s="111">
        <f>'Ufs mensal'!F64/'Ufs mensal'!F63-1</f>
        <v>0.39947868183953572</v>
      </c>
      <c r="G64" s="111">
        <f>'Ufs mensal'!G64/'Ufs mensal'!G63-1</f>
        <v>0.64689775162928043</v>
      </c>
      <c r="H64" s="111">
        <f>'Ufs mensal'!H64/'Ufs mensal'!H63-1</f>
        <v>0.10236058863885011</v>
      </c>
      <c r="I64" s="111">
        <f>'Ufs mensal'!I64/'Ufs mensal'!I63-1</f>
        <v>0.29765609592223741</v>
      </c>
      <c r="J64" s="111">
        <f>'Ufs mensal'!J64/'Ufs mensal'!J63-1</f>
        <v>0.74416548767644652</v>
      </c>
      <c r="K64" s="111">
        <f>'Ufs mensal'!K64/'Ufs mensal'!K63-1</f>
        <v>0.32378490691996276</v>
      </c>
      <c r="L64" s="111">
        <f>'Ufs mensal'!L64/'Ufs mensal'!L63-1</f>
        <v>0.56442429081612744</v>
      </c>
      <c r="M64" s="111">
        <f>'Ufs mensal'!M64/'Ufs mensal'!M63-1</f>
        <v>0.62058243462852047</v>
      </c>
      <c r="N64" s="111">
        <f>'Ufs mensal'!N64/'Ufs mensal'!N63-1</f>
        <v>0.87640228017326938</v>
      </c>
      <c r="O64" s="111">
        <f>'Ufs mensal'!O64/'Ufs mensal'!O63-1</f>
        <v>0.60534651543004592</v>
      </c>
      <c r="P64" s="111">
        <f>'Ufs mensal'!P64/'Ufs mensal'!P63-1</f>
        <v>0.39131190178273378</v>
      </c>
      <c r="Q64" s="111">
        <f>'Ufs mensal'!Q64/'Ufs mensal'!Q63-1</f>
        <v>0.47540416867115565</v>
      </c>
      <c r="R64" s="111">
        <f>'Ufs mensal'!R64/'Ufs mensal'!R63-1</f>
        <v>0.69608552453617833</v>
      </c>
      <c r="S64" s="111">
        <f>'Ufs mensal'!S64/'Ufs mensal'!S63-1</f>
        <v>0.64880475471248333</v>
      </c>
      <c r="T64" s="111">
        <f>'Ufs mensal'!T64/'Ufs mensal'!T63-1</f>
        <v>0.30662459722908886</v>
      </c>
      <c r="U64" s="111">
        <f>'Ufs mensal'!U64/'Ufs mensal'!U63-1</f>
        <v>0.7310464065409783</v>
      </c>
      <c r="V64" s="111">
        <f>'Ufs mensal'!V64/'Ufs mensal'!V63-1</f>
        <v>0.95503019950886769</v>
      </c>
      <c r="W64" s="111">
        <f>'Ufs mensal'!W64/'Ufs mensal'!W63-1</f>
        <v>0.78994996526801753</v>
      </c>
      <c r="X64" s="111">
        <f>'Ufs mensal'!X64/'Ufs mensal'!X63-1</f>
        <v>0.36657113607635039</v>
      </c>
      <c r="Y64" s="111">
        <f>'Ufs mensal'!Y64/'Ufs mensal'!Y63-1</f>
        <v>0.50783793621395135</v>
      </c>
      <c r="Z64" s="111">
        <f>'Ufs mensal'!Z64/'Ufs mensal'!Z63-1</f>
        <v>0.48072926878392841</v>
      </c>
      <c r="AA64" s="111">
        <f>'Ufs mensal'!AA64/'Ufs mensal'!AA63-1</f>
        <v>0.43579132274887789</v>
      </c>
      <c r="AB64" s="113">
        <f>'Ufs mensal'!AB64/'Ufs mensal'!AB63-1</f>
        <v>0.60827435553760378</v>
      </c>
      <c r="AC64" s="111">
        <f>'Ufs mensal'!AC64/'Ufs mensal'!AC63-1</f>
        <v>0.4730627738365909</v>
      </c>
    </row>
    <row r="65" spans="1:29" x14ac:dyDescent="0.3">
      <c r="A65" s="132">
        <v>42036</v>
      </c>
      <c r="B65" s="112">
        <f>'Ufs mensal'!B65/'Ufs mensal'!B64-1</f>
        <v>-0.28448500034579582</v>
      </c>
      <c r="C65" s="111">
        <f>'Ufs mensal'!C65/'Ufs mensal'!C64-1</f>
        <v>-5.8645896453076829E-2</v>
      </c>
      <c r="D65" s="111">
        <f>'Ufs mensal'!D65/'Ufs mensal'!D64-1</f>
        <v>-0.14107332322862087</v>
      </c>
      <c r="E65" s="111">
        <f>'Ufs mensal'!E65/'Ufs mensal'!E64-1</f>
        <v>-6.9469169664213237E-2</v>
      </c>
      <c r="F65" s="111">
        <f>'Ufs mensal'!F65/'Ufs mensal'!F64-1</f>
        <v>-0.10581866278153984</v>
      </c>
      <c r="G65" s="111">
        <f>'Ufs mensal'!G65/'Ufs mensal'!G64-1</f>
        <v>-0.12947569538337977</v>
      </c>
      <c r="H65" s="111">
        <f>'Ufs mensal'!H65/'Ufs mensal'!H64-1</f>
        <v>0.19612491488286876</v>
      </c>
      <c r="I65" s="111">
        <f>'Ufs mensal'!I65/'Ufs mensal'!I64-1</f>
        <v>-6.9919955739728645E-2</v>
      </c>
      <c r="J65" s="111">
        <f>'Ufs mensal'!J65/'Ufs mensal'!J64-1</f>
        <v>-7.2332189109862832E-2</v>
      </c>
      <c r="K65" s="111">
        <f>'Ufs mensal'!K65/'Ufs mensal'!K64-1</f>
        <v>-0.14505925429509536</v>
      </c>
      <c r="L65" s="111">
        <f>'Ufs mensal'!L65/'Ufs mensal'!L64-1</f>
        <v>-0.10155149336799696</v>
      </c>
      <c r="M65" s="111">
        <f>'Ufs mensal'!M65/'Ufs mensal'!M64-1</f>
        <v>-2.3639564462278106E-2</v>
      </c>
      <c r="N65" s="111">
        <f>'Ufs mensal'!N65/'Ufs mensal'!N64-1</f>
        <v>3.8381372739592301E-2</v>
      </c>
      <c r="O65" s="111">
        <f>'Ufs mensal'!O65/'Ufs mensal'!O64-1</f>
        <v>-5.9397010793913574E-2</v>
      </c>
      <c r="P65" s="111">
        <f>'Ufs mensal'!P65/'Ufs mensal'!P64-1</f>
        <v>-0.13097474039064838</v>
      </c>
      <c r="Q65" s="111">
        <f>'Ufs mensal'!Q65/'Ufs mensal'!Q64-1</f>
        <v>-0.12155391753903244</v>
      </c>
      <c r="R65" s="111">
        <f>'Ufs mensal'!R65/'Ufs mensal'!R64-1</f>
        <v>-0.10549924633054086</v>
      </c>
      <c r="S65" s="111">
        <f>'Ufs mensal'!S65/'Ufs mensal'!S64-1</f>
        <v>4.4212647299775698E-2</v>
      </c>
      <c r="T65" s="111">
        <f>'Ufs mensal'!T65/'Ufs mensal'!T64-1</f>
        <v>-0.11324263684680957</v>
      </c>
      <c r="U65" s="111">
        <f>'Ufs mensal'!U65/'Ufs mensal'!U64-1</f>
        <v>-0.13091787579002445</v>
      </c>
      <c r="V65" s="111">
        <f>'Ufs mensal'!V65/'Ufs mensal'!V64-1</f>
        <v>-8.0913912477031946E-2</v>
      </c>
      <c r="W65" s="111">
        <f>'Ufs mensal'!W65/'Ufs mensal'!W64-1</f>
        <v>-0.22068017777346793</v>
      </c>
      <c r="X65" s="111">
        <f>'Ufs mensal'!X65/'Ufs mensal'!X64-1</f>
        <v>-9.9764117554719589E-2</v>
      </c>
      <c r="Y65" s="111">
        <f>'Ufs mensal'!Y65/'Ufs mensal'!Y64-1</f>
        <v>6.6886793023336777E-2</v>
      </c>
      <c r="Z65" s="111">
        <f>'Ufs mensal'!Z65/'Ufs mensal'!Z64-1</f>
        <v>-4.937145733033721E-2</v>
      </c>
      <c r="AA65" s="111">
        <f>'Ufs mensal'!AA65/'Ufs mensal'!AA64-1</f>
        <v>2.7757590556027223E-2</v>
      </c>
      <c r="AB65" s="113">
        <f>'Ufs mensal'!AB65/'Ufs mensal'!AB64-1</f>
        <v>0.12493713523501127</v>
      </c>
      <c r="AC65" s="111">
        <f>'Ufs mensal'!AC65/'Ufs mensal'!AC64-1</f>
        <v>-4.2773486665165339E-2</v>
      </c>
    </row>
    <row r="66" spans="1:29" x14ac:dyDescent="0.3">
      <c r="A66" s="132">
        <v>42064</v>
      </c>
      <c r="B66" s="112">
        <f>'Ufs mensal'!B66/'Ufs mensal'!B65-1</f>
        <v>7.2756296758543115E-2</v>
      </c>
      <c r="C66" s="111">
        <f>'Ufs mensal'!C66/'Ufs mensal'!C65-1</f>
        <v>0.20517233720369643</v>
      </c>
      <c r="D66" s="111">
        <f>'Ufs mensal'!D66/'Ufs mensal'!D65-1</f>
        <v>0.36029056946732263</v>
      </c>
      <c r="E66" s="111">
        <f>'Ufs mensal'!E66/'Ufs mensal'!E65-1</f>
        <v>0.35121575469960908</v>
      </c>
      <c r="F66" s="111">
        <f>'Ufs mensal'!F66/'Ufs mensal'!F65-1</f>
        <v>0.27423037470039047</v>
      </c>
      <c r="G66" s="111">
        <f>'Ufs mensal'!G66/'Ufs mensal'!G65-1</f>
        <v>0.1114294743712263</v>
      </c>
      <c r="H66" s="111">
        <f>'Ufs mensal'!H66/'Ufs mensal'!H65-1</f>
        <v>0.24179148927358951</v>
      </c>
      <c r="I66" s="111">
        <f>'Ufs mensal'!I66/'Ufs mensal'!I65-1</f>
        <v>0.32924971484394816</v>
      </c>
      <c r="J66" s="111">
        <f>'Ufs mensal'!J66/'Ufs mensal'!J65-1</f>
        <v>0.22090446743031045</v>
      </c>
      <c r="K66" s="111">
        <f>'Ufs mensal'!K66/'Ufs mensal'!K65-1</f>
        <v>0.34820935046658796</v>
      </c>
      <c r="L66" s="111">
        <f>'Ufs mensal'!L66/'Ufs mensal'!L65-1</f>
        <v>0.29306863345232137</v>
      </c>
      <c r="M66" s="111">
        <f>'Ufs mensal'!M66/'Ufs mensal'!M65-1</f>
        <v>0.22027139713446364</v>
      </c>
      <c r="N66" s="111">
        <f>'Ufs mensal'!N66/'Ufs mensal'!N65-1</f>
        <v>0.20174889233789539</v>
      </c>
      <c r="O66" s="111">
        <f>'Ufs mensal'!O66/'Ufs mensal'!O65-1</f>
        <v>0.18697916836483319</v>
      </c>
      <c r="P66" s="111">
        <f>'Ufs mensal'!P66/'Ufs mensal'!P65-1</f>
        <v>0.26317325601719954</v>
      </c>
      <c r="Q66" s="111">
        <f>'Ufs mensal'!Q66/'Ufs mensal'!Q65-1</f>
        <v>0.25978642486521109</v>
      </c>
      <c r="R66" s="111">
        <f>'Ufs mensal'!R66/'Ufs mensal'!R65-1</f>
        <v>0.2040347550830921</v>
      </c>
      <c r="S66" s="111">
        <f>'Ufs mensal'!S66/'Ufs mensal'!S65-1</f>
        <v>0.25012287416043</v>
      </c>
      <c r="T66" s="111">
        <f>'Ufs mensal'!T66/'Ufs mensal'!T65-1</f>
        <v>0.46088583135371053</v>
      </c>
      <c r="U66" s="111">
        <f>'Ufs mensal'!U66/'Ufs mensal'!U65-1</f>
        <v>0.14223002552593567</v>
      </c>
      <c r="V66" s="111">
        <f>'Ufs mensal'!V66/'Ufs mensal'!V65-1</f>
        <v>0.19912680240718617</v>
      </c>
      <c r="W66" s="111">
        <f>'Ufs mensal'!W66/'Ufs mensal'!W65-1</f>
        <v>0.22159460679289578</v>
      </c>
      <c r="X66" s="111">
        <f>'Ufs mensal'!X66/'Ufs mensal'!X65-1</f>
        <v>0.43425918065736391</v>
      </c>
      <c r="Y66" s="111">
        <f>'Ufs mensal'!Y66/'Ufs mensal'!Y65-1</f>
        <v>0.2417134745294145</v>
      </c>
      <c r="Z66" s="111">
        <f>'Ufs mensal'!Z66/'Ufs mensal'!Z65-1</f>
        <v>0.21709146528941758</v>
      </c>
      <c r="AA66" s="111">
        <f>'Ufs mensal'!AA66/'Ufs mensal'!AA65-1</f>
        <v>0.26052950306522371</v>
      </c>
      <c r="AB66" s="113">
        <f>'Ufs mensal'!AB66/'Ufs mensal'!AB65-1</f>
        <v>0.18869061432667888</v>
      </c>
      <c r="AC66" s="111">
        <f>'Ufs mensal'!AC66/'Ufs mensal'!AC65-1</f>
        <v>0.2796105217264937</v>
      </c>
    </row>
    <row r="67" spans="1:29" x14ac:dyDescent="0.3">
      <c r="A67" s="132">
        <v>42095</v>
      </c>
      <c r="B67" s="112">
        <f>'Ufs mensal'!B67/'Ufs mensal'!B66-1</f>
        <v>0.73143983648118094</v>
      </c>
      <c r="C67" s="111">
        <f>'Ufs mensal'!C67/'Ufs mensal'!C66-1</f>
        <v>-3.9555087413442824E-2</v>
      </c>
      <c r="D67" s="111">
        <f>'Ufs mensal'!D67/'Ufs mensal'!D66-1</f>
        <v>-3.7947170389612483E-2</v>
      </c>
      <c r="E67" s="111">
        <f>'Ufs mensal'!E67/'Ufs mensal'!E66-1</f>
        <v>4.8216335233849827E-2</v>
      </c>
      <c r="F67" s="111">
        <f>'Ufs mensal'!F67/'Ufs mensal'!F66-1</f>
        <v>-0.10001551162891309</v>
      </c>
      <c r="G67" s="111">
        <f>'Ufs mensal'!G67/'Ufs mensal'!G66-1</f>
        <v>-1.5698051662575541E-2</v>
      </c>
      <c r="H67" s="111">
        <f>'Ufs mensal'!H67/'Ufs mensal'!H66-1</f>
        <v>0.24676983440783107</v>
      </c>
      <c r="I67" s="111">
        <f>'Ufs mensal'!I67/'Ufs mensal'!I66-1</f>
        <v>-0.10834065691287253</v>
      </c>
      <c r="J67" s="111">
        <f>'Ufs mensal'!J67/'Ufs mensal'!J66-1</f>
        <v>-0.1301164761936342</v>
      </c>
      <c r="K67" s="111">
        <f>'Ufs mensal'!K67/'Ufs mensal'!K66-1</f>
        <v>-5.2682095166547427E-3</v>
      </c>
      <c r="L67" s="111">
        <f>'Ufs mensal'!L67/'Ufs mensal'!L66-1</f>
        <v>-0.14442942314006191</v>
      </c>
      <c r="M67" s="111">
        <f>'Ufs mensal'!M67/'Ufs mensal'!M66-1</f>
        <v>-8.8011650105677575E-2</v>
      </c>
      <c r="N67" s="111">
        <f>'Ufs mensal'!N67/'Ufs mensal'!N66-1</f>
        <v>-0.18489613191124954</v>
      </c>
      <c r="O67" s="111">
        <f>'Ufs mensal'!O67/'Ufs mensal'!O66-1</f>
        <v>-8.3425504386057558E-2</v>
      </c>
      <c r="P67" s="111">
        <f>'Ufs mensal'!P67/'Ufs mensal'!P66-1</f>
        <v>-7.2910305068314085E-2</v>
      </c>
      <c r="Q67" s="111">
        <f>'Ufs mensal'!Q67/'Ufs mensal'!Q66-1</f>
        <v>-9.7243392385520933E-2</v>
      </c>
      <c r="R67" s="111">
        <f>'Ufs mensal'!R67/'Ufs mensal'!R66-1</f>
        <v>0.32982617915425605</v>
      </c>
      <c r="S67" s="111">
        <f>'Ufs mensal'!S67/'Ufs mensal'!S66-1</f>
        <v>-0.10490246135141601</v>
      </c>
      <c r="T67" s="111">
        <f>'Ufs mensal'!T67/'Ufs mensal'!T66-1</f>
        <v>-9.909779664355034E-2</v>
      </c>
      <c r="U67" s="111">
        <f>'Ufs mensal'!U67/'Ufs mensal'!U66-1</f>
        <v>8.2630374690062736E-2</v>
      </c>
      <c r="V67" s="111">
        <f>'Ufs mensal'!V67/'Ufs mensal'!V66-1</f>
        <v>-0.10423388378113874</v>
      </c>
      <c r="W67" s="111">
        <f>'Ufs mensal'!W67/'Ufs mensal'!W66-1</f>
        <v>-1.4204164496939287E-3</v>
      </c>
      <c r="X67" s="111">
        <f>'Ufs mensal'!X67/'Ufs mensal'!X66-1</f>
        <v>-5.2215925777072569E-2</v>
      </c>
      <c r="Y67" s="111">
        <f>'Ufs mensal'!Y67/'Ufs mensal'!Y66-1</f>
        <v>-9.6415899406332106E-2</v>
      </c>
      <c r="Z67" s="111">
        <f>'Ufs mensal'!Z67/'Ufs mensal'!Z66-1</f>
        <v>9.6367064160528759E-2</v>
      </c>
      <c r="AA67" s="111">
        <f>'Ufs mensal'!AA67/'Ufs mensal'!AA66-1</f>
        <v>-0.12755724209103803</v>
      </c>
      <c r="AB67" s="113">
        <f>'Ufs mensal'!AB67/'Ufs mensal'!AB66-1</f>
        <v>-0.1053483676210677</v>
      </c>
      <c r="AC67" s="111">
        <f>'Ufs mensal'!AC67/'Ufs mensal'!AC66-1</f>
        <v>-9.0754711879073469E-2</v>
      </c>
    </row>
    <row r="68" spans="1:29" x14ac:dyDescent="0.3">
      <c r="A68" s="132">
        <v>42125</v>
      </c>
      <c r="B68" s="112">
        <f>'Ufs mensal'!B68/'Ufs mensal'!B67-1</f>
        <v>-0.1662048577358719</v>
      </c>
      <c r="C68" s="111">
        <f>'Ufs mensal'!C68/'Ufs mensal'!C67-1</f>
        <v>7.8349239086229927E-2</v>
      </c>
      <c r="D68" s="111">
        <f>'Ufs mensal'!D68/'Ufs mensal'!D67-1</f>
        <v>-8.1299035504751926E-2</v>
      </c>
      <c r="E68" s="111">
        <f>'Ufs mensal'!E68/'Ufs mensal'!E67-1</f>
        <v>-0.12047870040607878</v>
      </c>
      <c r="F68" s="111">
        <f>'Ufs mensal'!F68/'Ufs mensal'!F67-1</f>
        <v>3.7283522074111008E-2</v>
      </c>
      <c r="G68" s="111">
        <f>'Ufs mensal'!G68/'Ufs mensal'!G67-1</f>
        <v>0.10489333177401705</v>
      </c>
      <c r="H68" s="111">
        <f>'Ufs mensal'!H68/'Ufs mensal'!H67-1</f>
        <v>-0.26087656385949942</v>
      </c>
      <c r="I68" s="111">
        <f>'Ufs mensal'!I68/'Ufs mensal'!I67-1</f>
        <v>9.5074756388395354E-2</v>
      </c>
      <c r="J68" s="111">
        <f>'Ufs mensal'!J68/'Ufs mensal'!J67-1</f>
        <v>2.6635734999043592E-2</v>
      </c>
      <c r="K68" s="111">
        <f>'Ufs mensal'!K68/'Ufs mensal'!K67-1</f>
        <v>2.8481234171814584E-2</v>
      </c>
      <c r="L68" s="111">
        <f>'Ufs mensal'!L68/'Ufs mensal'!L67-1</f>
        <v>4.8952282054034235E-2</v>
      </c>
      <c r="M68" s="111">
        <f>'Ufs mensal'!M68/'Ufs mensal'!M67-1</f>
        <v>1.5294993075810837E-2</v>
      </c>
      <c r="N68" s="111">
        <f>'Ufs mensal'!N68/'Ufs mensal'!N67-1</f>
        <v>5.4126470074518318E-2</v>
      </c>
      <c r="O68" s="111">
        <f>'Ufs mensal'!O68/'Ufs mensal'!O67-1</f>
        <v>0.13699177445318544</v>
      </c>
      <c r="P68" s="111">
        <f>'Ufs mensal'!P68/'Ufs mensal'!P67-1</f>
        <v>5.3487986283166977E-2</v>
      </c>
      <c r="Q68" s="111">
        <f>'Ufs mensal'!Q68/'Ufs mensal'!Q67-1</f>
        <v>4.8708907362532639E-2</v>
      </c>
      <c r="R68" s="111">
        <f>'Ufs mensal'!R68/'Ufs mensal'!R67-1</f>
        <v>-0.30350067823423232</v>
      </c>
      <c r="S68" s="111">
        <f>'Ufs mensal'!S68/'Ufs mensal'!S67-1</f>
        <v>-8.6236001714621313E-3</v>
      </c>
      <c r="T68" s="111">
        <f>'Ufs mensal'!T68/'Ufs mensal'!T67-1</f>
        <v>9.3585578317174622E-2</v>
      </c>
      <c r="U68" s="111">
        <f>'Ufs mensal'!U68/'Ufs mensal'!U67-1</f>
        <v>-3.8683398084002785E-2</v>
      </c>
      <c r="V68" s="111">
        <f>'Ufs mensal'!V68/'Ufs mensal'!V67-1</f>
        <v>-6.9632023238201612E-2</v>
      </c>
      <c r="W68" s="111">
        <f>'Ufs mensal'!W68/'Ufs mensal'!W67-1</f>
        <v>-1.2576735334223321E-2</v>
      </c>
      <c r="X68" s="111">
        <f>'Ufs mensal'!X68/'Ufs mensal'!X67-1</f>
        <v>-3.9139385222552447E-2</v>
      </c>
      <c r="Y68" s="111">
        <f>'Ufs mensal'!Y68/'Ufs mensal'!Y67-1</f>
        <v>0.10052788439086946</v>
      </c>
      <c r="Z68" s="111">
        <f>'Ufs mensal'!Z68/'Ufs mensal'!Z67-1</f>
        <v>-7.817652012510834E-2</v>
      </c>
      <c r="AA68" s="111">
        <f>'Ufs mensal'!AA68/'Ufs mensal'!AA67-1</f>
        <v>7.0680262254170012E-2</v>
      </c>
      <c r="AB68" s="113">
        <f>'Ufs mensal'!AB68/'Ufs mensal'!AB67-1</f>
        <v>-3.2192959403258392E-2</v>
      </c>
      <c r="AC68" s="111">
        <f>'Ufs mensal'!AC68/'Ufs mensal'!AC67-1</f>
        <v>3.5134781470819387E-2</v>
      </c>
    </row>
    <row r="69" spans="1:29" x14ac:dyDescent="0.3">
      <c r="A69" s="132">
        <f>'Ufs mensal'!A69</f>
        <v>42174</v>
      </c>
      <c r="B69" s="112">
        <f>'Ufs mensal'!B69/'Ufs mensal'!B68-1</f>
        <v>-7.9698037868942584E-2</v>
      </c>
      <c r="C69" s="111">
        <f>'Ufs mensal'!C69/'Ufs mensal'!C68-1</f>
        <v>-0.14633733856796227</v>
      </c>
      <c r="D69" s="111">
        <f>'Ufs mensal'!D69/'Ufs mensal'!D68-1</f>
        <v>-3.0761497234104929E-2</v>
      </c>
      <c r="E69" s="111">
        <f>'Ufs mensal'!E69/'Ufs mensal'!E68-1</f>
        <v>3.536690486686056E-2</v>
      </c>
      <c r="F69" s="111">
        <f>'Ufs mensal'!F69/'Ufs mensal'!F68-1</f>
        <v>-0.20820408590122275</v>
      </c>
      <c r="G69" s="111">
        <f>'Ufs mensal'!G69/'Ufs mensal'!G68-1</f>
        <v>-3.7497443344958525E-2</v>
      </c>
      <c r="H69" s="111">
        <f>'Ufs mensal'!H69/'Ufs mensal'!H68-1</f>
        <v>3.415574766193985E-2</v>
      </c>
      <c r="I69" s="111">
        <f>'Ufs mensal'!I69/'Ufs mensal'!I68-1</f>
        <v>-4.6709878760565537E-2</v>
      </c>
      <c r="J69" s="111">
        <f>'Ufs mensal'!J69/'Ufs mensal'!J68-1</f>
        <v>-1.7359446755000119E-2</v>
      </c>
      <c r="K69" s="111">
        <f>'Ufs mensal'!K69/'Ufs mensal'!K68-1</f>
        <v>-0.10834877098975848</v>
      </c>
      <c r="L69" s="111">
        <f>'Ufs mensal'!L69/'Ufs mensal'!L68-1</f>
        <v>1.0608466273150707E-2</v>
      </c>
      <c r="M69" s="111">
        <f>'Ufs mensal'!M69/'Ufs mensal'!M68-1</f>
        <v>-5.84742706087088E-2</v>
      </c>
      <c r="N69" s="111">
        <f>'Ufs mensal'!N69/'Ufs mensal'!N68-1</f>
        <v>-4.9692609179348146E-3</v>
      </c>
      <c r="O69" s="111">
        <f>'Ufs mensal'!O69/'Ufs mensal'!O68-1</f>
        <v>-0.12374380681975206</v>
      </c>
      <c r="P69" s="111">
        <f>'Ufs mensal'!P69/'Ufs mensal'!P68-1</f>
        <v>-0.15133718080198277</v>
      </c>
      <c r="Q69" s="111">
        <f>'Ufs mensal'!Q69/'Ufs mensal'!Q68-1</f>
        <v>-0.10784650253209727</v>
      </c>
      <c r="R69" s="111">
        <f>'Ufs mensal'!R69/'Ufs mensal'!R68-1</f>
        <v>0.12813907282348325</v>
      </c>
      <c r="S69" s="111">
        <f>'Ufs mensal'!S69/'Ufs mensal'!S68-1</f>
        <v>-4.8481155780514151E-2</v>
      </c>
      <c r="T69" s="111">
        <f>'Ufs mensal'!T69/'Ufs mensal'!T68-1</f>
        <v>4.1297712742877302E-2</v>
      </c>
      <c r="U69" s="111">
        <f>'Ufs mensal'!U69/'Ufs mensal'!U68-1</f>
        <v>-7.2090309486030568E-2</v>
      </c>
      <c r="V69" s="111">
        <f>'Ufs mensal'!V69/'Ufs mensal'!V68-1</f>
        <v>-2.7935562726936203E-2</v>
      </c>
      <c r="W69" s="111">
        <f>'Ufs mensal'!W69/'Ufs mensal'!W68-1</f>
        <v>-9.0499060519043439E-2</v>
      </c>
      <c r="X69" s="111">
        <f>'Ufs mensal'!X69/'Ufs mensal'!X68-1</f>
        <v>5.5794647079276949E-4</v>
      </c>
      <c r="Y69" s="111">
        <f>'Ufs mensal'!Y69/'Ufs mensal'!Y68-1</f>
        <v>-4.2192670586834402E-2</v>
      </c>
      <c r="Z69" s="111">
        <f>'Ufs mensal'!Z69/'Ufs mensal'!Z68-1</f>
        <v>-0.15630398813433122</v>
      </c>
      <c r="AA69" s="111">
        <f>'Ufs mensal'!AA69/'Ufs mensal'!AA68-1</f>
        <v>-1.8747679315306076E-2</v>
      </c>
      <c r="AB69" s="113">
        <f>'Ufs mensal'!AB69/'Ufs mensal'!AB68-1</f>
        <v>-8.1158957782049734E-2</v>
      </c>
      <c r="AC69" s="111">
        <f>'Ufs mensal'!AC69/'Ufs mensal'!AC68-1</f>
        <v>-3.2097729714820944E-2</v>
      </c>
    </row>
    <row r="70" spans="1:29" x14ac:dyDescent="0.3">
      <c r="A70" s="132">
        <f>'Ufs mensal'!A70</f>
        <v>42205</v>
      </c>
      <c r="B70" s="112">
        <f>'Ufs mensal'!B70/'Ufs mensal'!B69-1</f>
        <v>1.370280531989998E-2</v>
      </c>
      <c r="C70" s="111">
        <f>'Ufs mensal'!C70/'Ufs mensal'!C69-1</f>
        <v>0.25060548246512737</v>
      </c>
      <c r="D70" s="111">
        <f>'Ufs mensal'!D70/'Ufs mensal'!D69-1</f>
        <v>0.17994283182221649</v>
      </c>
      <c r="E70" s="111">
        <f>'Ufs mensal'!E70/'Ufs mensal'!E69-1</f>
        <v>-1.5654103549548326E-3</v>
      </c>
      <c r="F70" s="111">
        <f>'Ufs mensal'!F70/'Ufs mensal'!F69-1</f>
        <v>0.39458324363594399</v>
      </c>
      <c r="G70" s="111">
        <f>'Ufs mensal'!G70/'Ufs mensal'!G69-1</f>
        <v>7.232362502065226E-2</v>
      </c>
      <c r="H70" s="111">
        <f>'Ufs mensal'!H70/'Ufs mensal'!H69-1</f>
        <v>6.7810088335171104E-2</v>
      </c>
      <c r="I70" s="111">
        <f>'Ufs mensal'!I70/'Ufs mensal'!I69-1</f>
        <v>0.1147591373155854</v>
      </c>
      <c r="J70" s="111">
        <f>'Ufs mensal'!J70/'Ufs mensal'!J69-1</f>
        <v>6.0637228290565393E-3</v>
      </c>
      <c r="K70" s="111">
        <f>'Ufs mensal'!K70/'Ufs mensal'!K69-1</f>
        <v>0.13572210406449958</v>
      </c>
      <c r="L70" s="111">
        <f>'Ufs mensal'!L70/'Ufs mensal'!L69-1</f>
        <v>8.159294735447542E-2</v>
      </c>
      <c r="M70" s="111">
        <f>'Ufs mensal'!M70/'Ufs mensal'!M69-1</f>
        <v>0.19735785955163077</v>
      </c>
      <c r="N70" s="111">
        <f>'Ufs mensal'!N70/'Ufs mensal'!N69-1</f>
        <v>5.3257308157952377E-2</v>
      </c>
      <c r="O70" s="111">
        <f>'Ufs mensal'!O70/'Ufs mensal'!O69-1</f>
        <v>-2.0217248131770837E-4</v>
      </c>
      <c r="P70" s="111">
        <f>'Ufs mensal'!P70/'Ufs mensal'!P69-1</f>
        <v>0.26446411874983089</v>
      </c>
      <c r="Q70" s="111">
        <f>'Ufs mensal'!Q70/'Ufs mensal'!Q69-1</f>
        <v>0.20279346186635605</v>
      </c>
      <c r="R70" s="111">
        <f>'Ufs mensal'!R70/'Ufs mensal'!R69-1</f>
        <v>6.7492460528240095E-3</v>
      </c>
      <c r="S70" s="111">
        <f>'Ufs mensal'!S70/'Ufs mensal'!S69-1</f>
        <v>0.15888917689914295</v>
      </c>
      <c r="T70" s="111">
        <f>'Ufs mensal'!T70/'Ufs mensal'!T69-1</f>
        <v>0.15860637554704438</v>
      </c>
      <c r="U70" s="111">
        <f>'Ufs mensal'!U70/'Ufs mensal'!U69-1</f>
        <v>0.22107387354800956</v>
      </c>
      <c r="V70" s="111">
        <f>'Ufs mensal'!V70/'Ufs mensal'!V69-1</f>
        <v>0.16378255710938139</v>
      </c>
      <c r="W70" s="111">
        <f>'Ufs mensal'!W70/'Ufs mensal'!W69-1</f>
        <v>3.301554160818565E-2</v>
      </c>
      <c r="X70" s="111">
        <f>'Ufs mensal'!X70/'Ufs mensal'!X69-1</f>
        <v>7.8764130851305403E-2</v>
      </c>
      <c r="Y70" s="111">
        <f>'Ufs mensal'!Y70/'Ufs mensal'!Y69-1</f>
        <v>9.6928709327312124E-2</v>
      </c>
      <c r="Z70" s="111">
        <f>'Ufs mensal'!Z70/'Ufs mensal'!Z69-1</f>
        <v>0.33401192573119642</v>
      </c>
      <c r="AA70" s="111">
        <f>'Ufs mensal'!AA70/'Ufs mensal'!AA69-1</f>
        <v>6.8190299122977027E-2</v>
      </c>
      <c r="AB70" s="113">
        <f>'Ufs mensal'!AB70/'Ufs mensal'!AB69-1</f>
        <v>3.0473393898267087E-3</v>
      </c>
      <c r="AC70" s="111">
        <f>'Ufs mensal'!AC70/'Ufs mensal'!AC69-1</f>
        <v>0.11248181899136211</v>
      </c>
    </row>
    <row r="71" spans="1:29" x14ac:dyDescent="0.3">
      <c r="A71" s="132">
        <f>'Ufs mensal'!A71</f>
        <v>42218</v>
      </c>
      <c r="B71" s="112">
        <f>'Ufs mensal'!B71/'Ufs mensal'!B70-1</f>
        <v>-0.11019416528397341</v>
      </c>
      <c r="C71" s="111">
        <f>'Ufs mensal'!C71/'Ufs mensal'!C70-1</f>
        <v>-0.19779905163753264</v>
      </c>
      <c r="D71" s="111">
        <f>'Ufs mensal'!D71/'Ufs mensal'!D70-1</f>
        <v>-0.19458664474614606</v>
      </c>
      <c r="E71" s="111">
        <f>'Ufs mensal'!E71/'Ufs mensal'!E70-1</f>
        <v>6.8322501322799045E-2</v>
      </c>
      <c r="F71" s="111">
        <f>'Ufs mensal'!F71/'Ufs mensal'!F70-1</f>
        <v>-4.8926082925413894E-2</v>
      </c>
      <c r="G71" s="111">
        <f>'Ufs mensal'!G71/'Ufs mensal'!G70-1</f>
        <v>-0.12550064604679845</v>
      </c>
      <c r="H71" s="111">
        <f>'Ufs mensal'!H71/'Ufs mensal'!H70-1</f>
        <v>-6.7773320685260097E-2</v>
      </c>
      <c r="I71" s="111">
        <f>'Ufs mensal'!I71/'Ufs mensal'!I70-1</f>
        <v>-9.074223602261855E-2</v>
      </c>
      <c r="J71" s="111">
        <f>'Ufs mensal'!J71/'Ufs mensal'!J70-1</f>
        <v>-6.0318696349696554E-2</v>
      </c>
      <c r="K71" s="111">
        <f>'Ufs mensal'!K71/'Ufs mensal'!K70-1</f>
        <v>-9.4413549030237687E-2</v>
      </c>
      <c r="L71" s="111">
        <f>'Ufs mensal'!L71/'Ufs mensal'!L70-1</f>
        <v>-8.2769893415667761E-2</v>
      </c>
      <c r="M71" s="111">
        <f>'Ufs mensal'!M71/'Ufs mensal'!M70-1</f>
        <v>-0.15927301542242367</v>
      </c>
      <c r="N71" s="111">
        <f>'Ufs mensal'!N71/'Ufs mensal'!N70-1</f>
        <v>-0.16757833952785584</v>
      </c>
      <c r="O71" s="111">
        <f>'Ufs mensal'!O71/'Ufs mensal'!O70-1</f>
        <v>-1.3266558802963346E-2</v>
      </c>
      <c r="P71" s="111">
        <f>'Ufs mensal'!P71/'Ufs mensal'!P70-1</f>
        <v>-0.11562120086494077</v>
      </c>
      <c r="Q71" s="111">
        <f>'Ufs mensal'!Q71/'Ufs mensal'!Q70-1</f>
        <v>-4.7632859241585668E-2</v>
      </c>
      <c r="R71" s="111">
        <f>'Ufs mensal'!R71/'Ufs mensal'!R70-1</f>
        <v>-0.11321182277050468</v>
      </c>
      <c r="S71" s="111">
        <f>'Ufs mensal'!S71/'Ufs mensal'!S70-1</f>
        <v>-0.12180728544904329</v>
      </c>
      <c r="T71" s="111">
        <f>'Ufs mensal'!T71/'Ufs mensal'!T70-1</f>
        <v>-8.9750359156638093E-2</v>
      </c>
      <c r="U71" s="111">
        <f>'Ufs mensal'!U71/'Ufs mensal'!U70-1</f>
        <v>-0.13150358155866193</v>
      </c>
      <c r="V71" s="111">
        <f>'Ufs mensal'!V71/'Ufs mensal'!V70-1</f>
        <v>-0.20739462299390032</v>
      </c>
      <c r="W71" s="111">
        <f>'Ufs mensal'!W71/'Ufs mensal'!W70-1</f>
        <v>-6.286826848612026E-2</v>
      </c>
      <c r="X71" s="111">
        <f>'Ufs mensal'!X71/'Ufs mensal'!X70-1</f>
        <v>-8.8280485225377348E-2</v>
      </c>
      <c r="Y71" s="111">
        <f>'Ufs mensal'!Y71/'Ufs mensal'!Y70-1</f>
        <v>-0.12515231161873086</v>
      </c>
      <c r="Z71" s="111">
        <f>'Ufs mensal'!Z71/'Ufs mensal'!Z70-1</f>
        <v>-9.4441964043547211E-2</v>
      </c>
      <c r="AA71" s="111">
        <f>'Ufs mensal'!AA71/'Ufs mensal'!AA70-1</f>
        <v>-6.3996635656206391E-2</v>
      </c>
      <c r="AB71" s="113">
        <f>'Ufs mensal'!AB71/'Ufs mensal'!AB70-1</f>
        <v>-3.2122682015461201E-2</v>
      </c>
      <c r="AC71" s="111">
        <f>'Ufs mensal'!AC71/'Ufs mensal'!AC70-1</f>
        <v>-8.6263020833333148E-2</v>
      </c>
    </row>
    <row r="72" spans="1:29" x14ac:dyDescent="0.3">
      <c r="A72" s="132">
        <f>'Ufs mensal'!A72</f>
        <v>42250</v>
      </c>
      <c r="B72" s="112">
        <f>'Ufs mensal'!B72/'Ufs mensal'!B71-1</f>
        <v>-0.14231913698147425</v>
      </c>
      <c r="C72" s="111">
        <f>'Ufs mensal'!C72/'Ufs mensal'!C71-1</f>
        <v>0.10078745795871646</v>
      </c>
      <c r="D72" s="111">
        <f>'Ufs mensal'!D72/'Ufs mensal'!D71-1</f>
        <v>-6.866114845625737E-2</v>
      </c>
      <c r="E72" s="111">
        <f>'Ufs mensal'!E72/'Ufs mensal'!E71-1</f>
        <v>-8.1021440315317661E-2</v>
      </c>
      <c r="F72" s="111">
        <f>'Ufs mensal'!F72/'Ufs mensal'!F71-1</f>
        <v>-9.2772498509517964E-3</v>
      </c>
      <c r="G72" s="111">
        <f>'Ufs mensal'!G72/'Ufs mensal'!G71-1</f>
        <v>-2.1690075627018635E-2</v>
      </c>
      <c r="H72" s="111">
        <f>'Ufs mensal'!H72/'Ufs mensal'!H71-1</f>
        <v>5.169992009557145E-3</v>
      </c>
      <c r="I72" s="111">
        <f>'Ufs mensal'!I72/'Ufs mensal'!I71-1</f>
        <v>-8.6063407986314289E-4</v>
      </c>
      <c r="J72" s="111">
        <f>'Ufs mensal'!J72/'Ufs mensal'!J71-1</f>
        <v>-1.3468055370754239E-2</v>
      </c>
      <c r="K72" s="111">
        <f>'Ufs mensal'!K72/'Ufs mensal'!K71-1</f>
        <v>-4.1623920519179514E-2</v>
      </c>
      <c r="L72" s="111">
        <f>'Ufs mensal'!L72/'Ufs mensal'!L71-1</f>
        <v>-1.2479304729838048E-2</v>
      </c>
      <c r="M72" s="111">
        <f>'Ufs mensal'!M72/'Ufs mensal'!M71-1</f>
        <v>-2.5658664840896739E-2</v>
      </c>
      <c r="N72" s="111">
        <f>'Ufs mensal'!N72/'Ufs mensal'!N71-1</f>
        <v>3.8222819989792933E-2</v>
      </c>
      <c r="O72" s="111">
        <f>'Ufs mensal'!O72/'Ufs mensal'!O71-1</f>
        <v>5.6364010284388311E-2</v>
      </c>
      <c r="P72" s="111">
        <f>'Ufs mensal'!P72/'Ufs mensal'!P71-1</f>
        <v>2.6660499632803036E-2</v>
      </c>
      <c r="Q72" s="111">
        <f>'Ufs mensal'!Q72/'Ufs mensal'!Q71-1</f>
        <v>-2.7970429957978604E-2</v>
      </c>
      <c r="R72" s="111">
        <f>'Ufs mensal'!R72/'Ufs mensal'!R71-1</f>
        <v>-9.1355723879296136E-3</v>
      </c>
      <c r="S72" s="111">
        <f>'Ufs mensal'!S72/'Ufs mensal'!S71-1</f>
        <v>3.8866633381653415E-3</v>
      </c>
      <c r="T72" s="111">
        <f>'Ufs mensal'!T72/'Ufs mensal'!T71-1</f>
        <v>-2.3037046728560107E-3</v>
      </c>
      <c r="U72" s="111">
        <f>'Ufs mensal'!U72/'Ufs mensal'!U71-1</f>
        <v>4.0533162088520758E-2</v>
      </c>
      <c r="V72" s="111">
        <f>'Ufs mensal'!V72/'Ufs mensal'!V71-1</f>
        <v>1.3844078723151743E-2</v>
      </c>
      <c r="W72" s="111">
        <f>'Ufs mensal'!W72/'Ufs mensal'!W71-1</f>
        <v>8.753672271959867E-2</v>
      </c>
      <c r="X72" s="111">
        <f>'Ufs mensal'!X72/'Ufs mensal'!X71-1</f>
        <v>7.6196056109703036E-3</v>
      </c>
      <c r="Y72" s="111">
        <f>'Ufs mensal'!Y72/'Ufs mensal'!Y71-1</f>
        <v>4.8681925907463564E-2</v>
      </c>
      <c r="Z72" s="111">
        <f>'Ufs mensal'!Z72/'Ufs mensal'!Z71-1</f>
        <v>5.9147888096729995E-2</v>
      </c>
      <c r="AA72" s="111">
        <f>'Ufs mensal'!AA72/'Ufs mensal'!AA71-1</f>
        <v>4.2531984885884278E-2</v>
      </c>
      <c r="AB72" s="113">
        <f>'Ufs mensal'!AB72/'Ufs mensal'!AB71-1</f>
        <v>4.9254887062672115E-2</v>
      </c>
      <c r="AC72" s="111">
        <f>'Ufs mensal'!AC72/'Ufs mensal'!AC71-1</f>
        <v>1.2719956548908673E-2</v>
      </c>
    </row>
    <row r="73" spans="1:29" x14ac:dyDescent="0.3">
      <c r="A73" s="132">
        <f>'Ufs mensal'!A73</f>
        <v>42281</v>
      </c>
      <c r="B73" s="112">
        <f>'Ufs mensal'!B73/'Ufs mensal'!B72-1</f>
        <v>3.647031236465903E-2</v>
      </c>
      <c r="C73" s="111">
        <f>'Ufs mensal'!C73/'Ufs mensal'!C72-1</f>
        <v>-5.4131938033888272E-2</v>
      </c>
      <c r="D73" s="111">
        <f>'Ufs mensal'!D73/'Ufs mensal'!D72-1</f>
        <v>-4.5829083013277483E-2</v>
      </c>
      <c r="E73" s="111">
        <f>'Ufs mensal'!E73/'Ufs mensal'!E72-1</f>
        <v>0.24467775875018005</v>
      </c>
      <c r="F73" s="111">
        <f>'Ufs mensal'!F73/'Ufs mensal'!F72-1</f>
        <v>-6.3192402232895795E-2</v>
      </c>
      <c r="G73" s="111">
        <f>'Ufs mensal'!G73/'Ufs mensal'!G72-1</f>
        <v>-8.3644563256252136E-3</v>
      </c>
      <c r="H73" s="111">
        <f>'Ufs mensal'!H73/'Ufs mensal'!H72-1</f>
        <v>-8.1395823458712768E-2</v>
      </c>
      <c r="I73" s="111">
        <f>'Ufs mensal'!I73/'Ufs mensal'!I72-1</f>
        <v>-2.4617425765244394E-2</v>
      </c>
      <c r="J73" s="111">
        <f>'Ufs mensal'!J73/'Ufs mensal'!J72-1</f>
        <v>-5.6891053664788416E-2</v>
      </c>
      <c r="K73" s="111">
        <f>'Ufs mensal'!K73/'Ufs mensal'!K72-1</f>
        <v>-6.3853122974990462E-2</v>
      </c>
      <c r="L73" s="111">
        <f>'Ufs mensal'!L73/'Ufs mensal'!L72-1</f>
        <v>-3.1250691373163719E-2</v>
      </c>
      <c r="M73" s="111">
        <f>'Ufs mensal'!M73/'Ufs mensal'!M72-1</f>
        <v>5.8637795901718581E-2</v>
      </c>
      <c r="N73" s="111">
        <f>'Ufs mensal'!N73/'Ufs mensal'!N72-1</f>
        <v>-6.5271485122260886E-2</v>
      </c>
      <c r="O73" s="111">
        <f>'Ufs mensal'!O73/'Ufs mensal'!O72-1</f>
        <v>-5.0190299832499341E-2</v>
      </c>
      <c r="P73" s="111">
        <f>'Ufs mensal'!P73/'Ufs mensal'!P72-1</f>
        <v>-2.3871764438808674E-2</v>
      </c>
      <c r="Q73" s="111">
        <f>'Ufs mensal'!Q73/'Ufs mensal'!Q72-1</f>
        <v>-4.8293520027804515E-3</v>
      </c>
      <c r="R73" s="111">
        <f>'Ufs mensal'!R73/'Ufs mensal'!R72-1</f>
        <v>-0.10161233860596219</v>
      </c>
      <c r="S73" s="111">
        <f>'Ufs mensal'!S73/'Ufs mensal'!S72-1</f>
        <v>-7.9993943083306762E-2</v>
      </c>
      <c r="T73" s="111">
        <f>'Ufs mensal'!T73/'Ufs mensal'!T72-1</f>
        <v>-2.8423890097806104E-2</v>
      </c>
      <c r="U73" s="111">
        <f>'Ufs mensal'!U73/'Ufs mensal'!U72-1</f>
        <v>-4.5259331964022875E-2</v>
      </c>
      <c r="V73" s="111">
        <f>'Ufs mensal'!V73/'Ufs mensal'!V72-1</f>
        <v>-2.8233844473092073E-2</v>
      </c>
      <c r="W73" s="111">
        <f>'Ufs mensal'!W73/'Ufs mensal'!W72-1</f>
        <v>-6.9642418543544027E-2</v>
      </c>
      <c r="X73" s="111">
        <f>'Ufs mensal'!X73/'Ufs mensal'!X72-1</f>
        <v>-3.7666676628529072E-2</v>
      </c>
      <c r="Y73" s="111">
        <f>'Ufs mensal'!Y73/'Ufs mensal'!Y72-1</f>
        <v>-3.921480127015986E-2</v>
      </c>
      <c r="Z73" s="111">
        <f>'Ufs mensal'!Z73/'Ufs mensal'!Z72-1</f>
        <v>-2.529026614883001E-2</v>
      </c>
      <c r="AA73" s="111">
        <f>'Ufs mensal'!AA73/'Ufs mensal'!AA72-1</f>
        <v>5.2023551389828171E-3</v>
      </c>
      <c r="AB73" s="113">
        <f>'Ufs mensal'!AB73/'Ufs mensal'!AB72-1</f>
        <v>-5.6630165811731747E-2</v>
      </c>
      <c r="AC73" s="111">
        <f>'Ufs mensal'!AC73/'Ufs mensal'!AC72-1</f>
        <v>-2.7340618782618842E-2</v>
      </c>
    </row>
    <row r="74" spans="1:29" x14ac:dyDescent="0.3">
      <c r="A74" s="132">
        <f>'Ufs mensal'!A74</f>
        <v>42313</v>
      </c>
      <c r="B74" s="112">
        <f>'Ufs mensal'!B74/'Ufs mensal'!B73-1</f>
        <v>-8.782144880470355E-3</v>
      </c>
      <c r="C74" s="111">
        <f>'Ufs mensal'!C74/'Ufs mensal'!C73-1</f>
        <v>-5.4469056529282689E-2</v>
      </c>
      <c r="D74" s="111">
        <f>'Ufs mensal'!D74/'Ufs mensal'!D73-1</f>
        <v>3.8746935624535572E-2</v>
      </c>
      <c r="E74" s="111">
        <f>'Ufs mensal'!E74/'Ufs mensal'!E73-1</f>
        <v>-0.21109358636642628</v>
      </c>
      <c r="F74" s="111">
        <f>'Ufs mensal'!F74/'Ufs mensal'!F73-1</f>
        <v>-4.7958141853943204E-4</v>
      </c>
      <c r="G74" s="111">
        <f>'Ufs mensal'!G74/'Ufs mensal'!G73-1</f>
        <v>-5.7180292983879388E-3</v>
      </c>
      <c r="H74" s="111">
        <f>'Ufs mensal'!H74/'Ufs mensal'!H73-1</f>
        <v>-7.7065182387304088E-2</v>
      </c>
      <c r="I74" s="111">
        <f>'Ufs mensal'!I74/'Ufs mensal'!I73-1</f>
        <v>-3.9570251878951579E-2</v>
      </c>
      <c r="J74" s="111">
        <f>'Ufs mensal'!J74/'Ufs mensal'!J73-1</f>
        <v>-7.9146748628467045E-2</v>
      </c>
      <c r="K74" s="111">
        <f>'Ufs mensal'!K74/'Ufs mensal'!K73-1</f>
        <v>-8.4862671999648143E-3</v>
      </c>
      <c r="L74" s="111">
        <f>'Ufs mensal'!L74/'Ufs mensal'!L73-1</f>
        <v>-3.8468562515068916E-2</v>
      </c>
      <c r="M74" s="111">
        <f>'Ufs mensal'!M74/'Ufs mensal'!M73-1</f>
        <v>-6.4611506643977079E-2</v>
      </c>
      <c r="N74" s="111">
        <f>'Ufs mensal'!N74/'Ufs mensal'!N73-1</f>
        <v>-9.8353743182567399E-2</v>
      </c>
      <c r="O74" s="111">
        <f>'Ufs mensal'!O74/'Ufs mensal'!O73-1</f>
        <v>2.7277459050329966E-2</v>
      </c>
      <c r="P74" s="111">
        <f>'Ufs mensal'!P74/'Ufs mensal'!P73-1</f>
        <v>-2.8808667720245484E-2</v>
      </c>
      <c r="Q74" s="111">
        <f>'Ufs mensal'!Q74/'Ufs mensal'!Q73-1</f>
        <v>-5.4601899544548638E-2</v>
      </c>
      <c r="R74" s="111">
        <f>'Ufs mensal'!R74/'Ufs mensal'!R73-1</f>
        <v>5.0769942376969635E-2</v>
      </c>
      <c r="S74" s="111">
        <f>'Ufs mensal'!S74/'Ufs mensal'!S73-1</f>
        <v>-1.8156259024060151E-2</v>
      </c>
      <c r="T74" s="111">
        <f>'Ufs mensal'!T74/'Ufs mensal'!T73-1</f>
        <v>-1.9218724032137091E-2</v>
      </c>
      <c r="U74" s="111">
        <f>'Ufs mensal'!U74/'Ufs mensal'!U73-1</f>
        <v>-5.0977088565979933E-2</v>
      </c>
      <c r="V74" s="111">
        <f>'Ufs mensal'!V74/'Ufs mensal'!V73-1</f>
        <v>-2.153320392116731E-2</v>
      </c>
      <c r="W74" s="111">
        <f>'Ufs mensal'!W74/'Ufs mensal'!W73-1</f>
        <v>2.2317196251217641E-2</v>
      </c>
      <c r="X74" s="111">
        <f>'Ufs mensal'!X74/'Ufs mensal'!X73-1</f>
        <v>-9.7081282573778793E-3</v>
      </c>
      <c r="Y74" s="111">
        <f>'Ufs mensal'!Y74/'Ufs mensal'!Y73-1</f>
        <v>-4.2566583900444321E-2</v>
      </c>
      <c r="Z74" s="111">
        <f>'Ufs mensal'!Z74/'Ufs mensal'!Z73-1</f>
        <v>-0.20148660156120135</v>
      </c>
      <c r="AA74" s="111">
        <f>'Ufs mensal'!AA74/'Ufs mensal'!AA73-1</f>
        <v>-0.10643751342281504</v>
      </c>
      <c r="AB74" s="113">
        <f>'Ufs mensal'!AB74/'Ufs mensal'!AB73-1</f>
        <v>-7.9903498761544012E-2</v>
      </c>
      <c r="AC74" s="111">
        <f>'Ufs mensal'!AC74/'Ufs mensal'!AC73-1</f>
        <v>-5.3090277657318552E-2</v>
      </c>
    </row>
    <row r="75" spans="1:29" ht="13.5" thickBot="1" x14ac:dyDescent="0.35">
      <c r="A75" s="132">
        <f>'Ufs mensal'!A75</f>
        <v>42344</v>
      </c>
      <c r="B75" s="112">
        <f>'Ufs mensal'!B75/'Ufs mensal'!B74-1</f>
        <v>-0.1809472345567944</v>
      </c>
      <c r="C75" s="111">
        <f>'Ufs mensal'!C75/'Ufs mensal'!C74-1</f>
        <v>-0.28332970127866719</v>
      </c>
      <c r="D75" s="111">
        <f>'Ufs mensal'!D75/'Ufs mensal'!D74-1</f>
        <v>-0.26883439210025195</v>
      </c>
      <c r="E75" s="111">
        <f>'Ufs mensal'!E75/'Ufs mensal'!E74-1</f>
        <v>-0.39191403962865667</v>
      </c>
      <c r="F75" s="111">
        <f>'Ufs mensal'!F75/'Ufs mensal'!F74-1</f>
        <v>-0.29280803596478233</v>
      </c>
      <c r="G75" s="111">
        <f>'Ufs mensal'!G75/'Ufs mensal'!G74-1</f>
        <v>-0.29997671318520092</v>
      </c>
      <c r="H75" s="111">
        <f>'Ufs mensal'!H75/'Ufs mensal'!H74-1</f>
        <v>-0.20343871193874163</v>
      </c>
      <c r="I75" s="111">
        <f>'Ufs mensal'!I75/'Ufs mensal'!I74-1</f>
        <v>-0.28694160025466708</v>
      </c>
      <c r="J75" s="111">
        <f>'Ufs mensal'!J75/'Ufs mensal'!J74-1</f>
        <v>-0.26970156384124078</v>
      </c>
      <c r="K75" s="111">
        <f>'Ufs mensal'!K75/'Ufs mensal'!K74-1</f>
        <v>-0.30676236973768456</v>
      </c>
      <c r="L75" s="111">
        <f>'Ufs mensal'!L75/'Ufs mensal'!L74-1</f>
        <v>-0.26500184044145192</v>
      </c>
      <c r="M75" s="111">
        <f>'Ufs mensal'!M75/'Ufs mensal'!M74-1</f>
        <v>-0.36612009644152532</v>
      </c>
      <c r="N75" s="111">
        <f>'Ufs mensal'!N75/'Ufs mensal'!N74-1</f>
        <v>-0.31300809070572977</v>
      </c>
      <c r="O75" s="111">
        <f>'Ufs mensal'!O75/'Ufs mensal'!O74-1</f>
        <v>-0.31761465651785126</v>
      </c>
      <c r="P75" s="111">
        <f>'Ufs mensal'!P75/'Ufs mensal'!P74-1</f>
        <v>-0.35308627681106608</v>
      </c>
      <c r="Q75" s="111">
        <f>'Ufs mensal'!Q75/'Ufs mensal'!Q74-1</f>
        <v>-0.28811200864393416</v>
      </c>
      <c r="R75" s="111">
        <f>'Ufs mensal'!R75/'Ufs mensal'!R74-1</f>
        <v>-0.37910871077323927</v>
      </c>
      <c r="S75" s="111">
        <f>'Ufs mensal'!S75/'Ufs mensal'!S74-1</f>
        <v>-0.32881039457836025</v>
      </c>
      <c r="T75" s="111">
        <f>'Ufs mensal'!T75/'Ufs mensal'!T74-1</f>
        <v>-0.30029233618374296</v>
      </c>
      <c r="U75" s="111">
        <f>'Ufs mensal'!U75/'Ufs mensal'!U74-1</f>
        <v>-0.28419352741838699</v>
      </c>
      <c r="V75" s="111">
        <f>'Ufs mensal'!V75/'Ufs mensal'!V74-1</f>
        <v>-0.24722770758937507</v>
      </c>
      <c r="W75" s="111">
        <f>'Ufs mensal'!W75/'Ufs mensal'!W74-1</f>
        <v>-0.31224374643220543</v>
      </c>
      <c r="X75" s="111">
        <f>'Ufs mensal'!X75/'Ufs mensal'!X74-1</f>
        <v>-0.30303264780482098</v>
      </c>
      <c r="Y75" s="111">
        <f>'Ufs mensal'!Y75/'Ufs mensal'!Y74-1</f>
        <v>-0.35698087655628685</v>
      </c>
      <c r="Z75" s="111">
        <f>'Ufs mensal'!Z75/'Ufs mensal'!Z74-1</f>
        <v>-0.30161495456408849</v>
      </c>
      <c r="AA75" s="111">
        <f>'Ufs mensal'!AA75/'Ufs mensal'!AA74-1</f>
        <v>-0.28596038586998285</v>
      </c>
      <c r="AB75" s="113">
        <f>'Ufs mensal'!AB75/'Ufs mensal'!AB74-1</f>
        <v>-0.33403239134504947</v>
      </c>
      <c r="AC75" s="111">
        <f>'Ufs mensal'!AC75/'Ufs mensal'!AC74-1</f>
        <v>-0.29503290280673133</v>
      </c>
    </row>
    <row r="76" spans="1:29" x14ac:dyDescent="0.3">
      <c r="A76" s="131">
        <f>'Ufs mensal'!A76</f>
        <v>42370</v>
      </c>
      <c r="B76" s="108">
        <f>'Ufs mensal'!B76/'Ufs mensal'!B75-1</f>
        <v>0.35654150245074123</v>
      </c>
      <c r="C76" s="109">
        <f>'Ufs mensal'!C76/'Ufs mensal'!C75-1</f>
        <v>0.60038684711118107</v>
      </c>
      <c r="D76" s="109">
        <f>'Ufs mensal'!D76/'Ufs mensal'!D75-1</f>
        <v>0.54942084457785678</v>
      </c>
      <c r="E76" s="109">
        <f>'Ufs mensal'!E76/'Ufs mensal'!E75-1</f>
        <v>1.0624580184452408</v>
      </c>
      <c r="F76" s="109">
        <f>'Ufs mensal'!F76/'Ufs mensal'!F75-1</f>
        <v>0.339771750566356</v>
      </c>
      <c r="G76" s="109">
        <f>'Ufs mensal'!G76/'Ufs mensal'!G75-1</f>
        <v>0.55595449266007968</v>
      </c>
      <c r="H76" s="109">
        <f>'Ufs mensal'!H76/'Ufs mensal'!H75-1</f>
        <v>0.2568691711438047</v>
      </c>
      <c r="I76" s="109">
        <f>'Ufs mensal'!I76/'Ufs mensal'!I75-1</f>
        <v>0.41115793186174576</v>
      </c>
      <c r="J76" s="109">
        <f>'Ufs mensal'!J76/'Ufs mensal'!J75-1</f>
        <v>0.57999370731535471</v>
      </c>
      <c r="K76" s="109">
        <f>'Ufs mensal'!K76/'Ufs mensal'!K75-1</f>
        <v>0.51805234840988978</v>
      </c>
      <c r="L76" s="109">
        <f>'Ufs mensal'!L76/'Ufs mensal'!L75-1</f>
        <v>0.57349381165777014</v>
      </c>
      <c r="M76" s="109">
        <f>'Ufs mensal'!M76/'Ufs mensal'!M75-1</f>
        <v>0.58777436931839522</v>
      </c>
      <c r="N76" s="109">
        <f>'Ufs mensal'!N76/'Ufs mensal'!N75-1</f>
        <v>0.68576454083108529</v>
      </c>
      <c r="O76" s="109">
        <f>'Ufs mensal'!O76/'Ufs mensal'!O75-1</f>
        <v>0.53814853761986758</v>
      </c>
      <c r="P76" s="109">
        <f>'Ufs mensal'!P76/'Ufs mensal'!P75-1</f>
        <v>0.65175764409072845</v>
      </c>
      <c r="Q76" s="109">
        <f>'Ufs mensal'!Q76/'Ufs mensal'!Q75-1</f>
        <v>0.46260144261297964</v>
      </c>
      <c r="R76" s="109">
        <f>'Ufs mensal'!R76/'Ufs mensal'!R75-1</f>
        <v>0.55430367801149139</v>
      </c>
      <c r="S76" s="109">
        <f>'Ufs mensal'!S76/'Ufs mensal'!S75-1</f>
        <v>0.52370331723702535</v>
      </c>
      <c r="T76" s="109">
        <f>'Ufs mensal'!T76/'Ufs mensal'!T75-1</f>
        <v>0.41573503978740578</v>
      </c>
      <c r="U76" s="109">
        <f>'Ufs mensal'!U76/'Ufs mensal'!U75-1</f>
        <v>0.4390993993906056</v>
      </c>
      <c r="V76" s="109">
        <f>'Ufs mensal'!V76/'Ufs mensal'!V75-1</f>
        <v>0.61803579401659814</v>
      </c>
      <c r="W76" s="109">
        <f>'Ufs mensal'!W76/'Ufs mensal'!W75-1</f>
        <v>0.58155357111251282</v>
      </c>
      <c r="X76" s="109">
        <f>'Ufs mensal'!X76/'Ufs mensal'!X75-1</f>
        <v>0.38390705103526024</v>
      </c>
      <c r="Y76" s="109">
        <f>'Ufs mensal'!Y76/'Ufs mensal'!Y75-1</f>
        <v>0.52181999501750798</v>
      </c>
      <c r="Z76" s="109">
        <f>'Ufs mensal'!Z76/'Ufs mensal'!Z75-1</f>
        <v>0.5015805462873586</v>
      </c>
      <c r="AA76" s="109">
        <f>'Ufs mensal'!AA76/'Ufs mensal'!AA75-1</f>
        <v>0.46164753149931981</v>
      </c>
      <c r="AB76" s="110">
        <f>'Ufs mensal'!AB76/'Ufs mensal'!AB75-1</f>
        <v>0.71203453270368233</v>
      </c>
      <c r="AC76" s="109">
        <f>'Ufs mensal'!AC76/'Ufs mensal'!AC75-1</f>
        <v>0.47981402948808438</v>
      </c>
    </row>
    <row r="77" spans="1:29" x14ac:dyDescent="0.3">
      <c r="A77" s="132" t="str">
        <f>'Ufs mensal'!A77</f>
        <v>fev-16</v>
      </c>
      <c r="B77" s="112">
        <f>'Ufs mensal'!B77/'Ufs mensal'!B76-1</f>
        <v>1.5974757077050761E-2</v>
      </c>
      <c r="C77" s="111">
        <f>'Ufs mensal'!C77/'Ufs mensal'!C76-1</f>
        <v>-0.20937369130839156</v>
      </c>
      <c r="D77" s="111">
        <f>'Ufs mensal'!D77/'Ufs mensal'!D76-1</f>
        <v>-4.9892938106953499E-3</v>
      </c>
      <c r="E77" s="111">
        <f>'Ufs mensal'!E77/'Ufs mensal'!E76-1</f>
        <v>-4.8082500713795606E-2</v>
      </c>
      <c r="F77" s="111">
        <f>'Ufs mensal'!F77/'Ufs mensal'!F76-1</f>
        <v>-5.4388025529268025E-2</v>
      </c>
      <c r="G77" s="111">
        <f>'Ufs mensal'!G77/'Ufs mensal'!G76-1</f>
        <v>-0.12018813522979543</v>
      </c>
      <c r="H77" s="111">
        <f>'Ufs mensal'!H77/'Ufs mensal'!H76-1</f>
        <v>4.2959562412355101E-2</v>
      </c>
      <c r="I77" s="111">
        <f>'Ufs mensal'!I77/'Ufs mensal'!I76-1</f>
        <v>-2.0514404912574169E-2</v>
      </c>
      <c r="J77" s="111">
        <f>'Ufs mensal'!J77/'Ufs mensal'!J76-1</f>
        <v>6.9027740092377776E-2</v>
      </c>
      <c r="K77" s="111">
        <f>'Ufs mensal'!K77/'Ufs mensal'!K76-1</f>
        <v>-9.1477369438612954E-2</v>
      </c>
      <c r="L77" s="111">
        <f>'Ufs mensal'!L77/'Ufs mensal'!L76-1</f>
        <v>-5.736682169974594E-2</v>
      </c>
      <c r="M77" s="111">
        <f>'Ufs mensal'!M77/'Ufs mensal'!M76-1</f>
        <v>9.3376600145573141E-2</v>
      </c>
      <c r="N77" s="111">
        <f>'Ufs mensal'!N77/'Ufs mensal'!N76-1</f>
        <v>5.3988239667129845E-2</v>
      </c>
      <c r="O77" s="111">
        <f>'Ufs mensal'!O77/'Ufs mensal'!O76-1</f>
        <v>-6.2879352557648427E-2</v>
      </c>
      <c r="P77" s="111">
        <f>'Ufs mensal'!P77/'Ufs mensal'!P76-1</f>
        <v>-0.12930135452352509</v>
      </c>
      <c r="Q77" s="111">
        <f>'Ufs mensal'!Q77/'Ufs mensal'!Q76-1</f>
        <v>-0.12818624854968064</v>
      </c>
      <c r="R77" s="111">
        <f>'Ufs mensal'!R77/'Ufs mensal'!R76-1</f>
        <v>0.1052847672525894</v>
      </c>
      <c r="S77" s="111">
        <f>'Ufs mensal'!S77/'Ufs mensal'!S76-1</f>
        <v>0.14261324919491458</v>
      </c>
      <c r="T77" s="111">
        <f>'Ufs mensal'!T77/'Ufs mensal'!T76-1</f>
        <v>-0.16308562724745956</v>
      </c>
      <c r="U77" s="111">
        <f>'Ufs mensal'!U77/'Ufs mensal'!U76-1</f>
        <v>-7.4185292686524851E-2</v>
      </c>
      <c r="V77" s="111">
        <f>'Ufs mensal'!V77/'Ufs mensal'!V76-1</f>
        <v>-1.7396488365956086E-3</v>
      </c>
      <c r="W77" s="111">
        <f>'Ufs mensal'!W77/'Ufs mensal'!W76-1</f>
        <v>-0.15241778216227209</v>
      </c>
      <c r="X77" s="111">
        <f>'Ufs mensal'!X77/'Ufs mensal'!X76-1</f>
        <v>1.5521791290556752E-2</v>
      </c>
      <c r="Y77" s="111">
        <f>'Ufs mensal'!Y77/'Ufs mensal'!Y76-1</f>
        <v>0.15153785507536743</v>
      </c>
      <c r="Z77" s="111">
        <f>'Ufs mensal'!Z77/'Ufs mensal'!Z76-1</f>
        <v>-2.1804348962916054E-3</v>
      </c>
      <c r="AA77" s="111">
        <f>'Ufs mensal'!AA77/'Ufs mensal'!AA76-1</f>
        <v>4.8534632962136559E-2</v>
      </c>
      <c r="AB77" s="113">
        <f>'Ufs mensal'!AB77/'Ufs mensal'!AB76-1</f>
        <v>1.5240802041066148E-2</v>
      </c>
      <c r="AC77" s="111">
        <f>'Ufs mensal'!AC77/'Ufs mensal'!AC76-1</f>
        <v>-9.5106455852093097E-3</v>
      </c>
    </row>
    <row r="78" spans="1:29" x14ac:dyDescent="0.3">
      <c r="A78" s="132">
        <f>'Ufs mensal'!A78</f>
        <v>42445</v>
      </c>
      <c r="B78" s="112">
        <f>'Ufs mensal'!B78/'Ufs mensal'!B77-1</f>
        <v>1.9938318881320027E-2</v>
      </c>
      <c r="C78" s="111">
        <f>'Ufs mensal'!C78/'Ufs mensal'!C77-1</f>
        <v>0.23072236143365332</v>
      </c>
      <c r="D78" s="111">
        <f>'Ufs mensal'!D78/'Ufs mensal'!D77-1</f>
        <v>2.9772315996368981E-2</v>
      </c>
      <c r="E78" s="111">
        <f>'Ufs mensal'!E78/'Ufs mensal'!E77-1</f>
        <v>0.13173305442925787</v>
      </c>
      <c r="F78" s="111">
        <f>'Ufs mensal'!F78/'Ufs mensal'!F77-1</f>
        <v>0.19812541355078661</v>
      </c>
      <c r="G78" s="111">
        <f>'Ufs mensal'!G78/'Ufs mensal'!G77-1</f>
        <v>6.7084859187697798E-2</v>
      </c>
      <c r="H78" s="111">
        <f>'Ufs mensal'!H78/'Ufs mensal'!H77-1</f>
        <v>0.16321629302100726</v>
      </c>
      <c r="I78" s="111">
        <f>'Ufs mensal'!I78/'Ufs mensal'!I77-1</f>
        <v>0.14913021308789953</v>
      </c>
      <c r="J78" s="111">
        <f>'Ufs mensal'!J78/'Ufs mensal'!J77-1</f>
        <v>6.9875503771435588E-2</v>
      </c>
      <c r="K78" s="111">
        <f>'Ufs mensal'!K78/'Ufs mensal'!K77-1</f>
        <v>0.18374620164432409</v>
      </c>
      <c r="L78" s="111">
        <f>'Ufs mensal'!L78/'Ufs mensal'!L77-1</f>
        <v>0.10145975690253528</v>
      </c>
      <c r="M78" s="111">
        <f>'Ufs mensal'!M78/'Ufs mensal'!M77-1</f>
        <v>3.2185244163253524E-2</v>
      </c>
      <c r="N78" s="111">
        <f>'Ufs mensal'!N78/'Ufs mensal'!N77-1</f>
        <v>0.17789076259522618</v>
      </c>
      <c r="O78" s="111">
        <f>'Ufs mensal'!O78/'Ufs mensal'!O77-1</f>
        <v>7.077851289854542E-2</v>
      </c>
      <c r="P78" s="111">
        <f>'Ufs mensal'!P78/'Ufs mensal'!P77-1</f>
        <v>0.13019423020871956</v>
      </c>
      <c r="Q78" s="111">
        <f>'Ufs mensal'!Q78/'Ufs mensal'!Q77-1</f>
        <v>0.21252418439223675</v>
      </c>
      <c r="R78" s="111">
        <f>'Ufs mensal'!R78/'Ufs mensal'!R77-1</f>
        <v>1.2993539445709246E-3</v>
      </c>
      <c r="S78" s="111">
        <f>'Ufs mensal'!S78/'Ufs mensal'!S77-1</f>
        <v>7.4815829583469107E-2</v>
      </c>
      <c r="T78" s="111">
        <f>'Ufs mensal'!T78/'Ufs mensal'!T77-1</f>
        <v>0.2258131520810096</v>
      </c>
      <c r="U78" s="111">
        <f>'Ufs mensal'!U78/'Ufs mensal'!U77-1</f>
        <v>7.8618074791306114E-2</v>
      </c>
      <c r="V78" s="111">
        <f>'Ufs mensal'!V78/'Ufs mensal'!V77-1</f>
        <v>0.13466552153622247</v>
      </c>
      <c r="W78" s="111">
        <f>'Ufs mensal'!W78/'Ufs mensal'!W77-1</f>
        <v>6.6954574343510265E-2</v>
      </c>
      <c r="X78" s="111">
        <f>'Ufs mensal'!X78/'Ufs mensal'!X77-1</f>
        <v>0.21948873037980077</v>
      </c>
      <c r="Y78" s="111">
        <f>'Ufs mensal'!Y78/'Ufs mensal'!Y77-1</f>
        <v>7.5027833161253055E-2</v>
      </c>
      <c r="Z78" s="111">
        <f>'Ufs mensal'!Z78/'Ufs mensal'!Z77-1</f>
        <v>7.8984252187102699E-2</v>
      </c>
      <c r="AA78" s="111">
        <f>'Ufs mensal'!AA78/'Ufs mensal'!AA77-1</f>
        <v>7.6375294753599388E-2</v>
      </c>
      <c r="AB78" s="113">
        <f>'Ufs mensal'!AB78/'Ufs mensal'!AB77-1</f>
        <v>0.11357014947196231</v>
      </c>
      <c r="AC78" s="111">
        <f>'Ufs mensal'!AC78/'Ufs mensal'!AC77-1</f>
        <v>0.11835242458295903</v>
      </c>
    </row>
    <row r="79" spans="1:29" x14ac:dyDescent="0.3">
      <c r="A79" s="132">
        <f>'Ufs mensal'!A79</f>
        <v>42477</v>
      </c>
      <c r="B79" s="112">
        <f>'Ufs mensal'!B79/'Ufs mensal'!B78-1</f>
        <v>-9.4412234655703475E-2</v>
      </c>
      <c r="C79" s="111">
        <f>'Ufs mensal'!C79/'Ufs mensal'!C78-1</f>
        <v>-0.11268029232422638</v>
      </c>
      <c r="D79" s="111">
        <f>'Ufs mensal'!D79/'Ufs mensal'!D78-1</f>
        <v>-0.13348656453315144</v>
      </c>
      <c r="E79" s="111">
        <f>'Ufs mensal'!E79/'Ufs mensal'!E78-1</f>
        <v>-0.16088388522059593</v>
      </c>
      <c r="F79" s="111">
        <f>'Ufs mensal'!F79/'Ufs mensal'!F78-1</f>
        <v>-0.12298625831030452</v>
      </c>
      <c r="G79" s="111">
        <f>'Ufs mensal'!G79/'Ufs mensal'!G78-1</f>
        <v>-0.10947467053263471</v>
      </c>
      <c r="H79" s="111">
        <f>'Ufs mensal'!H79/'Ufs mensal'!H78-1</f>
        <v>-0.16248623150152819</v>
      </c>
      <c r="I79" s="111">
        <f>'Ufs mensal'!I79/'Ufs mensal'!I78-1</f>
        <v>-0.12391402335016044</v>
      </c>
      <c r="J79" s="111">
        <f>'Ufs mensal'!J79/'Ufs mensal'!J78-1</f>
        <v>-0.15402710196801628</v>
      </c>
      <c r="K79" s="111">
        <f>'Ufs mensal'!K79/'Ufs mensal'!K78-1</f>
        <v>-9.0071423117304539E-2</v>
      </c>
      <c r="L79" s="111">
        <f>'Ufs mensal'!L79/'Ufs mensal'!L78-1</f>
        <v>-0.14037185020408305</v>
      </c>
      <c r="M79" s="111">
        <f>'Ufs mensal'!M79/'Ufs mensal'!M78-1</f>
        <v>-7.7888830673861542E-2</v>
      </c>
      <c r="N79" s="111">
        <f>'Ufs mensal'!N79/'Ufs mensal'!N78-1</f>
        <v>-0.20488114247328915</v>
      </c>
      <c r="O79" s="111">
        <f>'Ufs mensal'!O79/'Ufs mensal'!O78-1</f>
        <v>-9.7690225941019726E-2</v>
      </c>
      <c r="P79" s="111">
        <f>'Ufs mensal'!P79/'Ufs mensal'!P78-1</f>
        <v>-8.2076761495875505E-2</v>
      </c>
      <c r="Q79" s="111">
        <f>'Ufs mensal'!Q79/'Ufs mensal'!Q78-1</f>
        <v>-0.1394648110395349</v>
      </c>
      <c r="R79" s="111">
        <f>'Ufs mensal'!R79/'Ufs mensal'!R78-1</f>
        <v>-0.10355757353031658</v>
      </c>
      <c r="S79" s="111">
        <f>'Ufs mensal'!S79/'Ufs mensal'!S78-1</f>
        <v>-0.14510421934783246</v>
      </c>
      <c r="T79" s="111">
        <f>'Ufs mensal'!T79/'Ufs mensal'!T78-1</f>
        <v>-0.17150826585267975</v>
      </c>
      <c r="U79" s="111">
        <f>'Ufs mensal'!U79/'Ufs mensal'!U78-1</f>
        <v>-4.9722342021525812E-2</v>
      </c>
      <c r="V79" s="111">
        <f>'Ufs mensal'!V79/'Ufs mensal'!V78-1</f>
        <v>-0.1713854173187358</v>
      </c>
      <c r="W79" s="111">
        <f>'Ufs mensal'!W79/'Ufs mensal'!W78-1</f>
        <v>-0.23224336621876729</v>
      </c>
      <c r="X79" s="111">
        <f>'Ufs mensal'!X79/'Ufs mensal'!X78-1</f>
        <v>-0.1695678153402923</v>
      </c>
      <c r="Y79" s="111">
        <f>'Ufs mensal'!Y79/'Ufs mensal'!Y78-1</f>
        <v>-0.13483106514194509</v>
      </c>
      <c r="Z79" s="111">
        <f>'Ufs mensal'!Z79/'Ufs mensal'!Z78-1</f>
        <v>-2.1352747168337127E-2</v>
      </c>
      <c r="AA79" s="111">
        <f>'Ufs mensal'!AA79/'Ufs mensal'!AA78-1</f>
        <v>-0.13777541690699768</v>
      </c>
      <c r="AB79" s="113">
        <f>'Ufs mensal'!AB79/'Ufs mensal'!AB78-1</f>
        <v>-0.12452591544341129</v>
      </c>
      <c r="AC79" s="111">
        <f>'Ufs mensal'!AC79/'Ufs mensal'!AC78-1</f>
        <v>-0.13971498565213414</v>
      </c>
    </row>
    <row r="80" spans="1:29" x14ac:dyDescent="0.3">
      <c r="A80" s="132">
        <f>'Ufs mensal'!A80</f>
        <v>42508</v>
      </c>
      <c r="B80" s="112">
        <f>'Ufs mensal'!B80/'Ufs mensal'!B79-1</f>
        <v>4.7780403767847313E-2</v>
      </c>
      <c r="C80" s="111">
        <f>'Ufs mensal'!C80/'Ufs mensal'!C79-1</f>
        <v>0.12020107776698863</v>
      </c>
      <c r="D80" s="111">
        <f>'Ufs mensal'!D80/'Ufs mensal'!D79-1</f>
        <v>0.17971428876121864</v>
      </c>
      <c r="E80" s="111">
        <f>'Ufs mensal'!E80/'Ufs mensal'!E79-1</f>
        <v>0.30000370704944879</v>
      </c>
      <c r="F80" s="111">
        <f>'Ufs mensal'!F80/'Ufs mensal'!F79-1</f>
        <v>0.13447431534416165</v>
      </c>
      <c r="G80" s="111">
        <f>'Ufs mensal'!G80/'Ufs mensal'!G79-1</f>
        <v>0.16428158404336246</v>
      </c>
      <c r="H80" s="111">
        <f>'Ufs mensal'!H80/'Ufs mensal'!H79-1</f>
        <v>0.18414684640548162</v>
      </c>
      <c r="I80" s="111">
        <f>'Ufs mensal'!I80/'Ufs mensal'!I79-1</f>
        <v>9.9719964161120611E-2</v>
      </c>
      <c r="J80" s="111">
        <f>'Ufs mensal'!J80/'Ufs mensal'!J79-1</f>
        <v>8.4387647797943721E-2</v>
      </c>
      <c r="K80" s="111">
        <f>'Ufs mensal'!K80/'Ufs mensal'!K79-1</f>
        <v>1.3660426529620295E-2</v>
      </c>
      <c r="L80" s="111">
        <f>'Ufs mensal'!L80/'Ufs mensal'!L79-1</f>
        <v>8.0747813601212526E-2</v>
      </c>
      <c r="M80" s="111">
        <f>'Ufs mensal'!M80/'Ufs mensal'!M79-1</f>
        <v>8.5543948956070981E-2</v>
      </c>
      <c r="N80" s="111">
        <f>'Ufs mensal'!N80/'Ufs mensal'!N79-1</f>
        <v>0.11112964900456035</v>
      </c>
      <c r="O80" s="111">
        <f>'Ufs mensal'!O80/'Ufs mensal'!O79-1</f>
        <v>0.13983854644021676</v>
      </c>
      <c r="P80" s="111">
        <f>'Ufs mensal'!P80/'Ufs mensal'!P79-1</f>
        <v>9.6683693243937885E-2</v>
      </c>
      <c r="Q80" s="111">
        <f>'Ufs mensal'!Q80/'Ufs mensal'!Q79-1</f>
        <v>0.10694843922661201</v>
      </c>
      <c r="R80" s="111">
        <f>'Ufs mensal'!R80/'Ufs mensal'!R79-1</f>
        <v>0.26847598063119382</v>
      </c>
      <c r="S80" s="111">
        <f>'Ufs mensal'!S80/'Ufs mensal'!S79-1</f>
        <v>8.28308072693964E-2</v>
      </c>
      <c r="T80" s="111">
        <f>'Ufs mensal'!T80/'Ufs mensal'!T79-1</f>
        <v>0.10346166316837224</v>
      </c>
      <c r="U80" s="111">
        <f>'Ufs mensal'!U80/'Ufs mensal'!U79-1</f>
        <v>0.16196039200630086</v>
      </c>
      <c r="V80" s="111">
        <f>'Ufs mensal'!V80/'Ufs mensal'!V79-1</f>
        <v>1.9835187390376818E-2</v>
      </c>
      <c r="W80" s="111">
        <f>'Ufs mensal'!W80/'Ufs mensal'!W79-1</f>
        <v>0.67146587398591162</v>
      </c>
      <c r="X80" s="111">
        <f>'Ufs mensal'!X80/'Ufs mensal'!X79-1</f>
        <v>0.13944828473004378</v>
      </c>
      <c r="Y80" s="111">
        <f>'Ufs mensal'!Y80/'Ufs mensal'!Y79-1</f>
        <v>0.10924070050246693</v>
      </c>
      <c r="Z80" s="111">
        <f>'Ufs mensal'!Z80/'Ufs mensal'!Z79-1</f>
        <v>0.17385083101400411</v>
      </c>
      <c r="AA80" s="111">
        <f>'Ufs mensal'!AA80/'Ufs mensal'!AA79-1</f>
        <v>0.10317826859555113</v>
      </c>
      <c r="AB80" s="113">
        <f>'Ufs mensal'!AB80/'Ufs mensal'!AB79-1</f>
        <v>5.4394374446964378E-2</v>
      </c>
      <c r="AC80" s="111">
        <f>'Ufs mensal'!AC80/'Ufs mensal'!AC79-1</f>
        <v>0.10917629014638797</v>
      </c>
    </row>
    <row r="81" spans="1:29" x14ac:dyDescent="0.3">
      <c r="A81" s="132">
        <f>'Ufs mensal'!A81</f>
        <v>42537</v>
      </c>
      <c r="B81" s="112">
        <f>'Ufs mensal'!B81/'Ufs mensal'!B80-1</f>
        <v>0.12021795615629838</v>
      </c>
      <c r="C81" s="111">
        <f>'Ufs mensal'!C81/'Ufs mensal'!C80-1</f>
        <v>-0.1654282560344883</v>
      </c>
      <c r="D81" s="111">
        <f>'Ufs mensal'!D81/'Ufs mensal'!D80-1</f>
        <v>-5.6673011747685464E-2</v>
      </c>
      <c r="E81" s="111">
        <f>'Ufs mensal'!E81/'Ufs mensal'!E80-1</f>
        <v>-0.24183351355597094</v>
      </c>
      <c r="F81" s="111">
        <f>'Ufs mensal'!F81/'Ufs mensal'!F80-1</f>
        <v>-0.20131943249087025</v>
      </c>
      <c r="G81" s="111">
        <f>'Ufs mensal'!G81/'Ufs mensal'!G80-1</f>
        <v>-7.9383738587766484E-2</v>
      </c>
      <c r="H81" s="111">
        <f>'Ufs mensal'!H81/'Ufs mensal'!H80-1</f>
        <v>-5.7458619173911485E-2</v>
      </c>
      <c r="I81" s="111">
        <f>'Ufs mensal'!I81/'Ufs mensal'!I80-1</f>
        <v>1.1743278813696412E-2</v>
      </c>
      <c r="J81" s="111">
        <f>'Ufs mensal'!J81/'Ufs mensal'!J80-1</f>
        <v>-1.5411616451088017E-2</v>
      </c>
      <c r="K81" s="111">
        <f>'Ufs mensal'!K81/'Ufs mensal'!K80-1</f>
        <v>1.3954879055786407E-2</v>
      </c>
      <c r="L81" s="111">
        <f>'Ufs mensal'!L81/'Ufs mensal'!L80-1</f>
        <v>-3.1425083375400398E-3</v>
      </c>
      <c r="M81" s="111">
        <f>'Ufs mensal'!M81/'Ufs mensal'!M80-1</f>
        <v>-3.4611766668960153E-2</v>
      </c>
      <c r="N81" s="111">
        <f>'Ufs mensal'!N81/'Ufs mensal'!N80-1</f>
        <v>-5.2402899862820762E-2</v>
      </c>
      <c r="O81" s="111">
        <f>'Ufs mensal'!O81/'Ufs mensal'!O80-1</f>
        <v>-6.4077454279473312E-2</v>
      </c>
      <c r="P81" s="111">
        <f>'Ufs mensal'!P81/'Ufs mensal'!P80-1</f>
        <v>-0.17894347479780337</v>
      </c>
      <c r="Q81" s="111">
        <f>'Ufs mensal'!Q81/'Ufs mensal'!Q80-1</f>
        <v>-0.14120865599352261</v>
      </c>
      <c r="R81" s="111">
        <f>'Ufs mensal'!R81/'Ufs mensal'!R80-1</f>
        <v>-0.12490737843511135</v>
      </c>
      <c r="S81" s="111">
        <f>'Ufs mensal'!S81/'Ufs mensal'!S80-1</f>
        <v>-3.1576036046013001E-2</v>
      </c>
      <c r="T81" s="111">
        <f>'Ufs mensal'!T81/'Ufs mensal'!T80-1</f>
        <v>7.301975897997881E-2</v>
      </c>
      <c r="U81" s="111">
        <f>'Ufs mensal'!U81/'Ufs mensal'!U80-1</f>
        <v>-0.15070337258750843</v>
      </c>
      <c r="V81" s="111">
        <f>'Ufs mensal'!V81/'Ufs mensal'!V80-1</f>
        <v>1.01974785356862E-2</v>
      </c>
      <c r="W81" s="111">
        <f>'Ufs mensal'!W81/'Ufs mensal'!W80-1</f>
        <v>-0.15412886543432125</v>
      </c>
      <c r="X81" s="111">
        <f>'Ufs mensal'!X81/'Ufs mensal'!X80-1</f>
        <v>-6.3848349604383015E-2</v>
      </c>
      <c r="Y81" s="111">
        <f>'Ufs mensal'!Y81/'Ufs mensal'!Y80-1</f>
        <v>-4.1451774043287593E-2</v>
      </c>
      <c r="Z81" s="111">
        <f>'Ufs mensal'!Z81/'Ufs mensal'!Z80-1</f>
        <v>-0.23648171078920166</v>
      </c>
      <c r="AA81" s="111">
        <f>'Ufs mensal'!AA81/'Ufs mensal'!AA80-1</f>
        <v>-1.470614069882048E-2</v>
      </c>
      <c r="AB81" s="113">
        <f>'Ufs mensal'!AB81/'Ufs mensal'!AB80-1</f>
        <v>-4.5570815742966619E-2</v>
      </c>
      <c r="AC81" s="111">
        <f>'Ufs mensal'!AC81/'Ufs mensal'!AC80-1</f>
        <v>-3.6623125709810633E-2</v>
      </c>
    </row>
    <row r="82" spans="1:29" x14ac:dyDescent="0.3">
      <c r="A82" s="132">
        <f>'Ufs mensal'!A82</f>
        <v>42568</v>
      </c>
      <c r="B82" s="112">
        <f>'Ufs mensal'!B82/'Ufs mensal'!B81-1</f>
        <v>-0.13258953613925972</v>
      </c>
      <c r="C82" s="111">
        <f>'Ufs mensal'!C82/'Ufs mensal'!C81-1</f>
        <v>0.13042863475562405</v>
      </c>
      <c r="D82" s="111">
        <f>'Ufs mensal'!D82/'Ufs mensal'!D81-1</f>
        <v>-3.3591238573007498E-3</v>
      </c>
      <c r="E82" s="111">
        <f>'Ufs mensal'!E82/'Ufs mensal'!E81-1</f>
        <v>0.45423781689150688</v>
      </c>
      <c r="F82" s="111">
        <f>'Ufs mensal'!F82/'Ufs mensal'!F81-1</f>
        <v>0.26707778631133361</v>
      </c>
      <c r="G82" s="111">
        <f>'Ufs mensal'!G82/'Ufs mensal'!G81-1</f>
        <v>5.7605941091650736E-2</v>
      </c>
      <c r="H82" s="111">
        <f>'Ufs mensal'!H82/'Ufs mensal'!H81-1</f>
        <v>-1.2640887050243577E-2</v>
      </c>
      <c r="I82" s="111">
        <f>'Ufs mensal'!I82/'Ufs mensal'!I81-1</f>
        <v>9.8852216387492753E-3</v>
      </c>
      <c r="J82" s="111">
        <f>'Ufs mensal'!J82/'Ufs mensal'!J81-1</f>
        <v>-5.0296840507064844E-2</v>
      </c>
      <c r="K82" s="111">
        <f>'Ufs mensal'!K82/'Ufs mensal'!K81-1</f>
        <v>-7.9987541153374697E-2</v>
      </c>
      <c r="L82" s="111">
        <f>'Ufs mensal'!L82/'Ufs mensal'!L81-1</f>
        <v>1.2405033057315329E-2</v>
      </c>
      <c r="M82" s="111">
        <f>'Ufs mensal'!M82/'Ufs mensal'!M81-1</f>
        <v>7.1556724036099029E-2</v>
      </c>
      <c r="N82" s="111">
        <f>'Ufs mensal'!N82/'Ufs mensal'!N81-1</f>
        <v>0.13138149801136167</v>
      </c>
      <c r="O82" s="111">
        <f>'Ufs mensal'!O82/'Ufs mensal'!O81-1</f>
        <v>-0.1234574561699332</v>
      </c>
      <c r="P82" s="111">
        <f>'Ufs mensal'!P82/'Ufs mensal'!P81-1</f>
        <v>0.23608838753794004</v>
      </c>
      <c r="Q82" s="111">
        <f>'Ufs mensal'!Q82/'Ufs mensal'!Q81-1</f>
        <v>0.15644347688707749</v>
      </c>
      <c r="R82" s="111">
        <f>'Ufs mensal'!R82/'Ufs mensal'!R81-1</f>
        <v>-7.407091259692411E-3</v>
      </c>
      <c r="S82" s="111">
        <f>'Ufs mensal'!S82/'Ufs mensal'!S81-1</f>
        <v>5.509661393562415E-2</v>
      </c>
      <c r="T82" s="111">
        <f>'Ufs mensal'!T82/'Ufs mensal'!T81-1</f>
        <v>0.13464712186467231</v>
      </c>
      <c r="U82" s="111">
        <f>'Ufs mensal'!U82/'Ufs mensal'!U81-1</f>
        <v>0.18700137745543222</v>
      </c>
      <c r="V82" s="111">
        <f>'Ufs mensal'!V82/'Ufs mensal'!V81-1</f>
        <v>1.3225405146579439E-2</v>
      </c>
      <c r="W82" s="111">
        <f>'Ufs mensal'!W82/'Ufs mensal'!W81-1</f>
        <v>-5.7423099980797532E-2</v>
      </c>
      <c r="X82" s="111">
        <f>'Ufs mensal'!X82/'Ufs mensal'!X81-1</f>
        <v>2.8316972168604071E-2</v>
      </c>
      <c r="Y82" s="111">
        <f>'Ufs mensal'!Y82/'Ufs mensal'!Y81-1</f>
        <v>3.8073031484459507E-2</v>
      </c>
      <c r="Z82" s="111">
        <f>'Ufs mensal'!Z82/'Ufs mensal'!Z81-1</f>
        <v>0.21503886601943423</v>
      </c>
      <c r="AA82" s="111">
        <f>'Ufs mensal'!AA82/'Ufs mensal'!AA81-1</f>
        <v>2.623335567350682E-2</v>
      </c>
      <c r="AB82" s="113">
        <f>'Ufs mensal'!AB82/'Ufs mensal'!AB81-1</f>
        <v>-0.13563521647056576</v>
      </c>
      <c r="AC82" s="111">
        <f>'Ufs mensal'!AC82/'Ufs mensal'!AC81-1</f>
        <v>5.2903270855896523E-2</v>
      </c>
    </row>
    <row r="83" spans="1:29" x14ac:dyDescent="0.3">
      <c r="A83" s="132">
        <f>'Ufs mensal'!A83</f>
        <v>42600</v>
      </c>
      <c r="B83" s="112">
        <f>'Ufs mensal'!B83/'Ufs mensal'!B82-1</f>
        <v>0.12914676258627389</v>
      </c>
      <c r="C83" s="111">
        <f>'Ufs mensal'!C83/'Ufs mensal'!C82-1</f>
        <v>-5.3269410228052094E-2</v>
      </c>
      <c r="D83" s="111">
        <f>'Ufs mensal'!D83/'Ufs mensal'!D82-1</f>
        <v>-3.3237034176543112E-2</v>
      </c>
      <c r="E83" s="111">
        <f>'Ufs mensal'!E83/'Ufs mensal'!E82-1</f>
        <v>-0.21950130157921821</v>
      </c>
      <c r="F83" s="111">
        <f>'Ufs mensal'!F83/'Ufs mensal'!F82-1</f>
        <v>-1.1332550611117931E-2</v>
      </c>
      <c r="G83" s="111">
        <f>'Ufs mensal'!G83/'Ufs mensal'!G82-1</f>
        <v>2.7849582306973764E-2</v>
      </c>
      <c r="H83" s="111">
        <f>'Ufs mensal'!H83/'Ufs mensal'!H82-1</f>
        <v>-5.7618929217230441E-2</v>
      </c>
      <c r="I83" s="111">
        <f>'Ufs mensal'!I83/'Ufs mensal'!I82-1</f>
        <v>4.6374101052981453E-2</v>
      </c>
      <c r="J83" s="111">
        <f>'Ufs mensal'!J83/'Ufs mensal'!J82-1</f>
        <v>8.7195129139473027E-2</v>
      </c>
      <c r="K83" s="111">
        <f>'Ufs mensal'!K83/'Ufs mensal'!K82-1</f>
        <v>0.103644317706858</v>
      </c>
      <c r="L83" s="111">
        <f>'Ufs mensal'!L83/'Ufs mensal'!L82-1</f>
        <v>4.5246065880924613E-2</v>
      </c>
      <c r="M83" s="111">
        <f>'Ufs mensal'!M83/'Ufs mensal'!M82-1</f>
        <v>-3.5592112094781192E-2</v>
      </c>
      <c r="N83" s="111">
        <f>'Ufs mensal'!N83/'Ufs mensal'!N82-1</f>
        <v>-5.6650754241676093E-3</v>
      </c>
      <c r="O83" s="111">
        <f>'Ufs mensal'!O83/'Ufs mensal'!O82-1</f>
        <v>4.1614252484035053E-2</v>
      </c>
      <c r="P83" s="111">
        <f>'Ufs mensal'!P83/'Ufs mensal'!P82-1</f>
        <v>1.5419622977503655E-2</v>
      </c>
      <c r="Q83" s="111">
        <f>'Ufs mensal'!Q83/'Ufs mensal'!Q82-1</f>
        <v>5.360060695327018E-3</v>
      </c>
      <c r="R83" s="111">
        <f>'Ufs mensal'!R83/'Ufs mensal'!R82-1</f>
        <v>-4.333012814179471E-2</v>
      </c>
      <c r="S83" s="111">
        <f>'Ufs mensal'!S83/'Ufs mensal'!S82-1</f>
        <v>3.5517202946979243E-2</v>
      </c>
      <c r="T83" s="111">
        <f>'Ufs mensal'!T83/'Ufs mensal'!T82-1</f>
        <v>-0.12505438895272969</v>
      </c>
      <c r="U83" s="111">
        <f>'Ufs mensal'!U83/'Ufs mensal'!U82-1</f>
        <v>1.8202326334570307E-2</v>
      </c>
      <c r="V83" s="111">
        <f>'Ufs mensal'!V83/'Ufs mensal'!V82-1</f>
        <v>-4.0360192226353231E-2</v>
      </c>
      <c r="W83" s="111">
        <f>'Ufs mensal'!W83/'Ufs mensal'!W82-1</f>
        <v>8.5872492002980527E-2</v>
      </c>
      <c r="X83" s="111">
        <f>'Ufs mensal'!X83/'Ufs mensal'!X82-1</f>
        <v>7.8557556066053857E-2</v>
      </c>
      <c r="Y83" s="111">
        <f>'Ufs mensal'!Y83/'Ufs mensal'!Y82-1</f>
        <v>2.7774039971492082E-2</v>
      </c>
      <c r="Z83" s="111">
        <f>'Ufs mensal'!Z83/'Ufs mensal'!Z82-1</f>
        <v>-3.3448353559891175E-2</v>
      </c>
      <c r="AA83" s="111">
        <f>'Ufs mensal'!AA83/'Ufs mensal'!AA82-1</f>
        <v>3.3454116593404137E-2</v>
      </c>
      <c r="AB83" s="113">
        <f>'Ufs mensal'!AB83/'Ufs mensal'!AB82-1</f>
        <v>0.15616615896868224</v>
      </c>
      <c r="AC83" s="111">
        <f>'Ufs mensal'!AC83/'Ufs mensal'!AC82-1</f>
        <v>1.1087791686457793E-2</v>
      </c>
    </row>
    <row r="84" spans="1:29" x14ac:dyDescent="0.3">
      <c r="A84" s="132">
        <f>'Ufs mensal'!A84</f>
        <v>42614</v>
      </c>
      <c r="B84" s="112">
        <f>'Ufs mensal'!B84/'Ufs mensal'!B83-1</f>
        <v>-0.31702581263904983</v>
      </c>
      <c r="C84" s="111">
        <f>'Ufs mensal'!C84/'Ufs mensal'!C83-1</f>
        <v>-0.2226565773499376</v>
      </c>
      <c r="D84" s="111">
        <f>'Ufs mensal'!D84/'Ufs mensal'!D83-1</f>
        <v>-0.19534898458310512</v>
      </c>
      <c r="E84" s="111">
        <f>'Ufs mensal'!E84/'Ufs mensal'!E83-1</f>
        <v>-2.8878094283050215E-3</v>
      </c>
      <c r="F84" s="111">
        <f>'Ufs mensal'!F84/'Ufs mensal'!F83-1</f>
        <v>-0.13397069410514528</v>
      </c>
      <c r="G84" s="111">
        <f>'Ufs mensal'!G84/'Ufs mensal'!G83-1</f>
        <v>-0.18053576505639368</v>
      </c>
      <c r="H84" s="111">
        <f>'Ufs mensal'!H84/'Ufs mensal'!H83-1</f>
        <v>-9.4658744740485856E-2</v>
      </c>
      <c r="I84" s="111">
        <f>'Ufs mensal'!I84/'Ufs mensal'!I83-1</f>
        <v>-0.13919285182205976</v>
      </c>
      <c r="J84" s="111">
        <f>'Ufs mensal'!J84/'Ufs mensal'!J83-1</f>
        <v>-0.13367349772629289</v>
      </c>
      <c r="K84" s="111">
        <f>'Ufs mensal'!K84/'Ufs mensal'!K83-1</f>
        <v>-0.21934948003443844</v>
      </c>
      <c r="L84" s="111">
        <f>'Ufs mensal'!L84/'Ufs mensal'!L83-1</f>
        <v>-9.9817945220625592E-2</v>
      </c>
      <c r="M84" s="111">
        <f>'Ufs mensal'!M84/'Ufs mensal'!M83-1</f>
        <v>-8.1010082232400804E-2</v>
      </c>
      <c r="N84" s="111">
        <f>'Ufs mensal'!N84/'Ufs mensal'!N83-1</f>
        <v>-0.17926187750707046</v>
      </c>
      <c r="O84" s="111">
        <f>'Ufs mensal'!O84/'Ufs mensal'!O83-1</f>
        <v>-7.3610041550868921E-2</v>
      </c>
      <c r="P84" s="111">
        <f>'Ufs mensal'!P84/'Ufs mensal'!P83-1</f>
        <v>-0.1479572955721612</v>
      </c>
      <c r="Q84" s="111">
        <f>'Ufs mensal'!Q84/'Ufs mensal'!Q83-1</f>
        <v>-7.0983536299988548E-2</v>
      </c>
      <c r="R84" s="111">
        <f>'Ufs mensal'!R84/'Ufs mensal'!R83-1</f>
        <v>-0.11119753825628587</v>
      </c>
      <c r="S84" s="111">
        <f>'Ufs mensal'!S84/'Ufs mensal'!S83-1</f>
        <v>-0.1325056012853697</v>
      </c>
      <c r="T84" s="111">
        <f>'Ufs mensal'!T84/'Ufs mensal'!T83-1</f>
        <v>-2.4916526260605032E-2</v>
      </c>
      <c r="U84" s="111">
        <f>'Ufs mensal'!U84/'Ufs mensal'!U83-1</f>
        <v>-0.25004213285091836</v>
      </c>
      <c r="V84" s="111">
        <f>'Ufs mensal'!V84/'Ufs mensal'!V83-1</f>
        <v>-8.356577709567059E-2</v>
      </c>
      <c r="W84" s="111">
        <f>'Ufs mensal'!W84/'Ufs mensal'!W83-1</f>
        <v>-8.829069041165627E-2</v>
      </c>
      <c r="X84" s="111">
        <f>'Ufs mensal'!X84/'Ufs mensal'!X83-1</f>
        <v>-0.15927315961561594</v>
      </c>
      <c r="Y84" s="111">
        <f>'Ufs mensal'!Y84/'Ufs mensal'!Y83-1</f>
        <v>-3.762299713645223E-2</v>
      </c>
      <c r="Z84" s="111">
        <f>'Ufs mensal'!Z84/'Ufs mensal'!Z83-1</f>
        <v>-0.1895944025648838</v>
      </c>
      <c r="AA84" s="111">
        <f>'Ufs mensal'!AA84/'Ufs mensal'!AA83-1</f>
        <v>-5.979552678001232E-2</v>
      </c>
      <c r="AB84" s="113">
        <f>'Ufs mensal'!AB84/'Ufs mensal'!AB83-1</f>
        <v>-0.26132809491504394</v>
      </c>
      <c r="AC84" s="111">
        <f>'Ufs mensal'!AC84/'Ufs mensal'!AC83-1</f>
        <v>-9.7634803891091915E-2</v>
      </c>
    </row>
    <row r="85" spans="1:29" x14ac:dyDescent="0.3">
      <c r="A85" s="132">
        <f>'Ufs mensal'!A85</f>
        <v>42659</v>
      </c>
      <c r="B85" s="112">
        <f>'Ufs mensal'!B85/'Ufs mensal'!B84-1</f>
        <v>0.16524408615041919</v>
      </c>
      <c r="C85" s="111">
        <f>'Ufs mensal'!C85/'Ufs mensal'!C84-1</f>
        <v>0.24789000666155947</v>
      </c>
      <c r="D85" s="111">
        <f>'Ufs mensal'!D85/'Ufs mensal'!D84-1</f>
        <v>0.11892041398374298</v>
      </c>
      <c r="E85" s="111">
        <f>'Ufs mensal'!E85/'Ufs mensal'!E84-1</f>
        <v>-0.14837953254170211</v>
      </c>
      <c r="F85" s="111">
        <f>'Ufs mensal'!F85/'Ufs mensal'!F84-1</f>
        <v>-3.1181078266401263E-3</v>
      </c>
      <c r="G85" s="111">
        <f>'Ufs mensal'!G85/'Ufs mensal'!G84-1</f>
        <v>3.346722846271577E-3</v>
      </c>
      <c r="H85" s="111">
        <f>'Ufs mensal'!H85/'Ufs mensal'!H84-1</f>
        <v>-6.5731607246311774E-2</v>
      </c>
      <c r="I85" s="111">
        <f>'Ufs mensal'!I85/'Ufs mensal'!I84-1</f>
        <v>-2.500039514622765E-2</v>
      </c>
      <c r="J85" s="111">
        <f>'Ufs mensal'!J85/'Ufs mensal'!J84-1</f>
        <v>-5.6740002326536532E-2</v>
      </c>
      <c r="K85" s="111">
        <f>'Ufs mensal'!K85/'Ufs mensal'!K84-1</f>
        <v>7.3371212248005691E-2</v>
      </c>
      <c r="L85" s="111">
        <f>'Ufs mensal'!L85/'Ufs mensal'!L84-1</f>
        <v>7.0798841684593938E-5</v>
      </c>
      <c r="M85" s="111">
        <f>'Ufs mensal'!M85/'Ufs mensal'!M84-1</f>
        <v>-6.7108602758256031E-2</v>
      </c>
      <c r="N85" s="111">
        <f>'Ufs mensal'!N85/'Ufs mensal'!N84-1</f>
        <v>-7.8151667607981423E-2</v>
      </c>
      <c r="O85" s="111">
        <f>'Ufs mensal'!O85/'Ufs mensal'!O84-1</f>
        <v>6.918146019260818E-2</v>
      </c>
      <c r="P85" s="111">
        <f>'Ufs mensal'!P85/'Ufs mensal'!P84-1</f>
        <v>-4.1099844411948583E-2</v>
      </c>
      <c r="Q85" s="111">
        <f>'Ufs mensal'!Q85/'Ufs mensal'!Q84-1</f>
        <v>-9.7352248286134424E-2</v>
      </c>
      <c r="R85" s="111">
        <f>'Ufs mensal'!R85/'Ufs mensal'!R84-1</f>
        <v>-7.8130868501333772E-2</v>
      </c>
      <c r="S85" s="111">
        <f>'Ufs mensal'!S85/'Ufs mensal'!S84-1</f>
        <v>-2.2271310124377663E-3</v>
      </c>
      <c r="T85" s="111">
        <f>'Ufs mensal'!T85/'Ufs mensal'!T84-1</f>
        <v>-2.7223950922785733E-2</v>
      </c>
      <c r="U85" s="111">
        <f>'Ufs mensal'!U85/'Ufs mensal'!U84-1</f>
        <v>4.9043671796334509E-2</v>
      </c>
      <c r="V85" s="111">
        <f>'Ufs mensal'!V85/'Ufs mensal'!V84-1</f>
        <v>-2.0150448110854424E-2</v>
      </c>
      <c r="W85" s="111">
        <f>'Ufs mensal'!W85/'Ufs mensal'!W84-1</f>
        <v>-0.12459741683831571</v>
      </c>
      <c r="X85" s="111">
        <f>'Ufs mensal'!X85/'Ufs mensal'!X84-1</f>
        <v>6.0854504280287269E-2</v>
      </c>
      <c r="Y85" s="111">
        <f>'Ufs mensal'!Y85/'Ufs mensal'!Y84-1</f>
        <v>-3.340165999931699E-3</v>
      </c>
      <c r="Z85" s="111">
        <f>'Ufs mensal'!Z85/'Ufs mensal'!Z84-1</f>
        <v>0.11608683515490514</v>
      </c>
      <c r="AA85" s="111">
        <f>'Ufs mensal'!AA85/'Ufs mensal'!AA84-1</f>
        <v>-4.9757003727127547E-2</v>
      </c>
      <c r="AB85" s="113">
        <f>'Ufs mensal'!AB85/'Ufs mensal'!AB84-1</f>
        <v>0.11280823560275577</v>
      </c>
      <c r="AC85" s="111">
        <f>'Ufs mensal'!AC85/'Ufs mensal'!AC84-1</f>
        <v>-1.8339541186231934E-2</v>
      </c>
    </row>
    <row r="86" spans="1:29" x14ac:dyDescent="0.3">
      <c r="A86" s="132">
        <f>'Ufs mensal'!A86</f>
        <v>42691</v>
      </c>
      <c r="B86" s="112">
        <f>'Ufs mensal'!B86/'Ufs mensal'!B85-1</f>
        <v>8.0952978326604086E-2</v>
      </c>
      <c r="C86" s="111">
        <f>'Ufs mensal'!C86/'Ufs mensal'!C85-1</f>
        <v>2.7082151208262406E-2</v>
      </c>
      <c r="D86" s="111">
        <f>'Ufs mensal'!D86/'Ufs mensal'!D85-1</f>
        <v>-6.1907616941773158E-3</v>
      </c>
      <c r="E86" s="111">
        <f>'Ufs mensal'!E86/'Ufs mensal'!E85-1</f>
        <v>-0.20734691043506859</v>
      </c>
      <c r="F86" s="111">
        <f>'Ufs mensal'!F86/'Ufs mensal'!F85-1</f>
        <v>-7.7632753951525357E-3</v>
      </c>
      <c r="G86" s="111">
        <f>'Ufs mensal'!G86/'Ufs mensal'!G85-1</f>
        <v>3.7261787796223356E-2</v>
      </c>
      <c r="H86" s="111">
        <f>'Ufs mensal'!H86/'Ufs mensal'!H85-1</f>
        <v>-8.6600807980695804E-2</v>
      </c>
      <c r="I86" s="111">
        <f>'Ufs mensal'!I86/'Ufs mensal'!I85-1</f>
        <v>9.6159332866374569E-4</v>
      </c>
      <c r="J86" s="111">
        <f>'Ufs mensal'!J86/'Ufs mensal'!J85-1</f>
        <v>-5.7174317504703476E-3</v>
      </c>
      <c r="K86" s="111">
        <f>'Ufs mensal'!K86/'Ufs mensal'!K85-1</f>
        <v>0.10114001305006259</v>
      </c>
      <c r="L86" s="111">
        <f>'Ufs mensal'!L86/'Ufs mensal'!L85-1</f>
        <v>-5.7577067949484251E-2</v>
      </c>
      <c r="M86" s="111">
        <f>'Ufs mensal'!M86/'Ufs mensal'!M85-1</f>
        <v>8.6938912910237365E-2</v>
      </c>
      <c r="N86" s="111">
        <f>'Ufs mensal'!N86/'Ufs mensal'!N85-1</f>
        <v>-2.7222564635202007E-3</v>
      </c>
      <c r="O86" s="111">
        <f>'Ufs mensal'!O86/'Ufs mensal'!O85-1</f>
        <v>4.3045184887180454E-2</v>
      </c>
      <c r="P86" s="111">
        <f>'Ufs mensal'!P86/'Ufs mensal'!P85-1</f>
        <v>9.5136128444568202E-2</v>
      </c>
      <c r="Q86" s="111">
        <f>'Ufs mensal'!Q86/'Ufs mensal'!Q85-1</f>
        <v>-0.16395234929429747</v>
      </c>
      <c r="R86" s="111">
        <f>'Ufs mensal'!R86/'Ufs mensal'!R85-1</f>
        <v>6.1414839242841968E-2</v>
      </c>
      <c r="S86" s="111">
        <f>'Ufs mensal'!S86/'Ufs mensal'!S85-1</f>
        <v>-6.842609242462605E-2</v>
      </c>
      <c r="T86" s="111">
        <f>'Ufs mensal'!T86/'Ufs mensal'!T85-1</f>
        <v>-4.8232768003967919E-2</v>
      </c>
      <c r="U86" s="111">
        <f>'Ufs mensal'!U86/'Ufs mensal'!U85-1</f>
        <v>4.0177891359879148E-2</v>
      </c>
      <c r="V86" s="111">
        <f>'Ufs mensal'!V86/'Ufs mensal'!V85-1</f>
        <v>-4.1625067130465432E-2</v>
      </c>
      <c r="W86" s="111">
        <f>'Ufs mensal'!W86/'Ufs mensal'!W85-1</f>
        <v>7.5298691855514299E-3</v>
      </c>
      <c r="X86" s="111">
        <f>'Ufs mensal'!X86/'Ufs mensal'!X85-1</f>
        <v>-5.7227136393458222E-2</v>
      </c>
      <c r="Y86" s="111">
        <f>'Ufs mensal'!Y86/'Ufs mensal'!Y85-1</f>
        <v>-0.13794264028895797</v>
      </c>
      <c r="Z86" s="111">
        <f>'Ufs mensal'!Z86/'Ufs mensal'!Z85-1</f>
        <v>6.0790787749975816E-3</v>
      </c>
      <c r="AA86" s="111">
        <f>'Ufs mensal'!AA86/'Ufs mensal'!AA85-1</f>
        <v>-5.8485864894144313E-2</v>
      </c>
      <c r="AB86" s="113">
        <f>'Ufs mensal'!AB86/'Ufs mensal'!AB85-1</f>
        <v>2.3251407011872782E-2</v>
      </c>
      <c r="AC86" s="111">
        <f>'Ufs mensal'!AC86/'Ufs mensal'!AC85-1</f>
        <v>-4.4053957800229693E-2</v>
      </c>
    </row>
    <row r="87" spans="1:29" ht="13.5" thickBot="1" x14ac:dyDescent="0.35">
      <c r="A87" s="132">
        <f>'Ufs mensal'!A87</f>
        <v>42722</v>
      </c>
      <c r="B87" s="112">
        <f>'Ufs mensal'!B87/'Ufs mensal'!B86-1</f>
        <v>-0.20705536416221815</v>
      </c>
      <c r="C87" s="111">
        <f>'Ufs mensal'!C87/'Ufs mensal'!C86-1</f>
        <v>-0.19755912167771938</v>
      </c>
      <c r="D87" s="111">
        <f>'Ufs mensal'!D87/'Ufs mensal'!D86-1</f>
        <v>-0.12298766096606739</v>
      </c>
      <c r="E87" s="111">
        <f>'Ufs mensal'!E87/'Ufs mensal'!E86-1</f>
        <v>-0.19581541006366787</v>
      </c>
      <c r="F87" s="111">
        <f>'Ufs mensal'!F87/'Ufs mensal'!F86-1</f>
        <v>-0.14489696081367165</v>
      </c>
      <c r="G87" s="111">
        <f>'Ufs mensal'!G87/'Ufs mensal'!G86-1</f>
        <v>-0.14320322407857644</v>
      </c>
      <c r="H87" s="111">
        <f>'Ufs mensal'!H87/'Ufs mensal'!H86-1</f>
        <v>-8.7207098976772368E-2</v>
      </c>
      <c r="I87" s="111">
        <f>'Ufs mensal'!I87/'Ufs mensal'!I86-1</f>
        <v>-0.18220703802502047</v>
      </c>
      <c r="J87" s="111">
        <f>'Ufs mensal'!J87/'Ufs mensal'!J86-1</f>
        <v>-0.20910394716906067</v>
      </c>
      <c r="K87" s="111">
        <f>'Ufs mensal'!K87/'Ufs mensal'!K86-1</f>
        <v>-0.16049626707662623</v>
      </c>
      <c r="L87" s="111">
        <f>'Ufs mensal'!L87/'Ufs mensal'!L86-1</f>
        <v>-0.20256250746088755</v>
      </c>
      <c r="M87" s="111">
        <f>'Ufs mensal'!M87/'Ufs mensal'!M86-1</f>
        <v>-0.235696495461725</v>
      </c>
      <c r="N87" s="111">
        <f>'Ufs mensal'!N87/'Ufs mensal'!N86-1</f>
        <v>-0.30192938570176342</v>
      </c>
      <c r="O87" s="111">
        <f>'Ufs mensal'!O87/'Ufs mensal'!O86-1</f>
        <v>-0.21334451814532429</v>
      </c>
      <c r="P87" s="111">
        <f>'Ufs mensal'!P87/'Ufs mensal'!P86-1</f>
        <v>-0.17333335494246171</v>
      </c>
      <c r="Q87" s="111">
        <f>'Ufs mensal'!Q87/'Ufs mensal'!Q86-1</f>
        <v>-2.4953871928638738E-2</v>
      </c>
      <c r="R87" s="111">
        <f>'Ufs mensal'!R87/'Ufs mensal'!R86-1</f>
        <v>-0.13493539420140011</v>
      </c>
      <c r="S87" s="111">
        <f>'Ufs mensal'!S87/'Ufs mensal'!S86-1</f>
        <v>-0.31375214735005685</v>
      </c>
      <c r="T87" s="111">
        <f>'Ufs mensal'!T87/'Ufs mensal'!T86-1</f>
        <v>-0.22912402035375079</v>
      </c>
      <c r="U87" s="111">
        <f>'Ufs mensal'!U87/'Ufs mensal'!U86-1</f>
        <v>-0.16047861814085473</v>
      </c>
      <c r="V87" s="111">
        <f>'Ufs mensal'!V87/'Ufs mensal'!V86-1</f>
        <v>-0.1527222076515834</v>
      </c>
      <c r="W87" s="111">
        <f>'Ufs mensal'!W87/'Ufs mensal'!W86-1</f>
        <v>-0.21684297477353676</v>
      </c>
      <c r="X87" s="111">
        <f>'Ufs mensal'!X87/'Ufs mensal'!X86-1</f>
        <v>-0.19887260488621916</v>
      </c>
      <c r="Y87" s="111">
        <f>'Ufs mensal'!Y87/'Ufs mensal'!Y86-1</f>
        <v>-0.29373433473255295</v>
      </c>
      <c r="Z87" s="111">
        <f>'Ufs mensal'!Z87/'Ufs mensal'!Z86-1</f>
        <v>-0.17303705137790582</v>
      </c>
      <c r="AA87" s="111">
        <f>'Ufs mensal'!AA87/'Ufs mensal'!AA86-1</f>
        <v>-0.22826897845351246</v>
      </c>
      <c r="AB87" s="113">
        <f>'Ufs mensal'!AB87/'Ufs mensal'!AB86-1</f>
        <v>-0.19763242338329334</v>
      </c>
      <c r="AC87" s="111">
        <f>'Ufs mensal'!AC87/'Ufs mensal'!AC86-1</f>
        <v>-0.21125096638446961</v>
      </c>
    </row>
    <row r="88" spans="1:29" x14ac:dyDescent="0.3">
      <c r="A88" s="131">
        <f>'Ufs mensal'!A88</f>
        <v>42737</v>
      </c>
      <c r="B88" s="108">
        <f>'Ufs mensal'!B88/'Ufs mensal'!B87-1</f>
        <v>0.36545531240127493</v>
      </c>
      <c r="C88" s="109">
        <f>'Ufs mensal'!C88/'Ufs mensal'!C87-1</f>
        <v>0.4596274874828612</v>
      </c>
      <c r="D88" s="109">
        <f>'Ufs mensal'!D88/'Ufs mensal'!D87-1</f>
        <v>0.56989303363519372</v>
      </c>
      <c r="E88" s="109">
        <f>'Ufs mensal'!E88/'Ufs mensal'!E87-1</f>
        <v>0.72357766767575971</v>
      </c>
      <c r="F88" s="109">
        <f>'Ufs mensal'!F88/'Ufs mensal'!F87-1</f>
        <v>0.49324139658351496</v>
      </c>
      <c r="G88" s="109">
        <f>'Ufs mensal'!G88/'Ufs mensal'!G87-1</f>
        <v>0.64773114545292665</v>
      </c>
      <c r="H88" s="109">
        <f>'Ufs mensal'!H88/'Ufs mensal'!H87-1</f>
        <v>0.38485076000725016</v>
      </c>
      <c r="I88" s="109">
        <f>'Ufs mensal'!I88/'Ufs mensal'!I87-1</f>
        <v>0.45580975119391476</v>
      </c>
      <c r="J88" s="109">
        <f>'Ufs mensal'!J88/'Ufs mensal'!J87-1</f>
        <v>0.90918759730230603</v>
      </c>
      <c r="K88" s="109">
        <f>'Ufs mensal'!K88/'Ufs mensal'!K87-1</f>
        <v>0.42756085265367094</v>
      </c>
      <c r="L88" s="109">
        <f>'Ufs mensal'!L88/'Ufs mensal'!L87-1</f>
        <v>0.73373867906220114</v>
      </c>
      <c r="M88" s="109">
        <f>'Ufs mensal'!M88/'Ufs mensal'!M87-1</f>
        <v>0.63889239598555925</v>
      </c>
      <c r="N88" s="109">
        <f>'Ufs mensal'!N88/'Ufs mensal'!N87-1</f>
        <v>1.201677306294521</v>
      </c>
      <c r="O88" s="109">
        <f>'Ufs mensal'!O88/'Ufs mensal'!O87-1</f>
        <v>0.60730383048332404</v>
      </c>
      <c r="P88" s="109">
        <f>'Ufs mensal'!P88/'Ufs mensal'!P87-1</f>
        <v>0.64238192559537177</v>
      </c>
      <c r="Q88" s="109">
        <f>'Ufs mensal'!Q88/'Ufs mensal'!Q87-1</f>
        <v>0.76590669130653088</v>
      </c>
      <c r="R88" s="109">
        <f>'Ufs mensal'!R88/'Ufs mensal'!R87-1</f>
        <v>0.69038844515686204</v>
      </c>
      <c r="S88" s="109">
        <f>'Ufs mensal'!S88/'Ufs mensal'!S87-1</f>
        <v>0.86217354237192012</v>
      </c>
      <c r="T88" s="109">
        <f>'Ufs mensal'!T88/'Ufs mensal'!T87-1</f>
        <v>0.42290218348363728</v>
      </c>
      <c r="U88" s="109">
        <f>'Ufs mensal'!U88/'Ufs mensal'!U87-1</f>
        <v>0.52948834187085092</v>
      </c>
      <c r="V88" s="109">
        <f>'Ufs mensal'!V88/'Ufs mensal'!V87-1</f>
        <v>0.69835957865136788</v>
      </c>
      <c r="W88" s="109">
        <f>'Ufs mensal'!W88/'Ufs mensal'!W87-1</f>
        <v>0.52778489155595687</v>
      </c>
      <c r="X88" s="109">
        <f>'Ufs mensal'!X88/'Ufs mensal'!X87-1</f>
        <v>0.48018379892745111</v>
      </c>
      <c r="Y88" s="109">
        <f>'Ufs mensal'!Y88/'Ufs mensal'!Y87-1</f>
        <v>0.66722658165932502</v>
      </c>
      <c r="Z88" s="109">
        <f>'Ufs mensal'!Z88/'Ufs mensal'!Z87-1</f>
        <v>0.5494483882386112</v>
      </c>
      <c r="AA88" s="109">
        <f>'Ufs mensal'!AA88/'Ufs mensal'!AA87-1</f>
        <v>0.57992298974303713</v>
      </c>
      <c r="AB88" s="110">
        <f>'Ufs mensal'!AB88/'Ufs mensal'!AB87-1</f>
        <v>0.93223906275499857</v>
      </c>
      <c r="AC88" s="109">
        <f>'Ufs mensal'!AC88/'Ufs mensal'!AC87-1</f>
        <v>0.6098269228126878</v>
      </c>
    </row>
    <row r="89" spans="1:29" x14ac:dyDescent="0.3">
      <c r="A89" s="132">
        <f>'Ufs mensal'!A89</f>
        <v>42769</v>
      </c>
      <c r="B89" s="112">
        <f>'Ufs mensal'!B89/'Ufs mensal'!B88-1</f>
        <v>0.15194437967690222</v>
      </c>
      <c r="C89" s="111">
        <f>'Ufs mensal'!C89/'Ufs mensal'!C88-1</f>
        <v>-0.13385276680698299</v>
      </c>
      <c r="D89" s="111">
        <f>'Ufs mensal'!D89/'Ufs mensal'!D88-1</f>
        <v>3.1452060982380958E-2</v>
      </c>
      <c r="E89" s="111">
        <f>'Ufs mensal'!E89/'Ufs mensal'!E88-1</f>
        <v>-2.4199077153551851E-2</v>
      </c>
      <c r="F89" s="111">
        <f>'Ufs mensal'!F89/'Ufs mensal'!F88-1</f>
        <v>-0.15062663191618986</v>
      </c>
      <c r="G89" s="111">
        <f>'Ufs mensal'!G89/'Ufs mensal'!G88-1</f>
        <v>-0.23088564512922893</v>
      </c>
      <c r="H89" s="111">
        <f>'Ufs mensal'!H89/'Ufs mensal'!H88-1</f>
        <v>-8.2472691159037548E-2</v>
      </c>
      <c r="I89" s="111">
        <f>'Ufs mensal'!I89/'Ufs mensal'!I88-1</f>
        <v>-0.280038808434252</v>
      </c>
      <c r="J89" s="111">
        <f>'Ufs mensal'!J89/'Ufs mensal'!J88-1</f>
        <v>-0.12775539609310782</v>
      </c>
      <c r="K89" s="111">
        <f>'Ufs mensal'!K89/'Ufs mensal'!K88-1</f>
        <v>-0.1344160157021671</v>
      </c>
      <c r="L89" s="111">
        <f>'Ufs mensal'!L89/'Ufs mensal'!L88-1</f>
        <v>-9.4817060918618523E-2</v>
      </c>
      <c r="M89" s="111">
        <f>'Ufs mensal'!M89/'Ufs mensal'!M88-1</f>
        <v>-7.9915231376196494E-2</v>
      </c>
      <c r="N89" s="111">
        <f>'Ufs mensal'!N89/'Ufs mensal'!N88-1</f>
        <v>-3.595989188080595E-2</v>
      </c>
      <c r="O89" s="111">
        <f>'Ufs mensal'!O89/'Ufs mensal'!O88-1</f>
        <v>-9.7883646812481517E-2</v>
      </c>
      <c r="P89" s="111">
        <f>'Ufs mensal'!P89/'Ufs mensal'!P88-1</f>
        <v>-0.15038315335018304</v>
      </c>
      <c r="Q89" s="111">
        <f>'Ufs mensal'!Q89/'Ufs mensal'!Q88-1</f>
        <v>-0.1539844791035353</v>
      </c>
      <c r="R89" s="111">
        <f>'Ufs mensal'!R89/'Ufs mensal'!R88-1</f>
        <v>-9.4772935221819954E-2</v>
      </c>
      <c r="S89" s="111">
        <f>'Ufs mensal'!S89/'Ufs mensal'!S88-1</f>
        <v>-8.2077501298981614E-3</v>
      </c>
      <c r="T89" s="111">
        <f>'Ufs mensal'!T89/'Ufs mensal'!T88-1</f>
        <v>-0.13670172331253749</v>
      </c>
      <c r="U89" s="111">
        <f>'Ufs mensal'!U89/'Ufs mensal'!U88-1</f>
        <v>-0.13822717794318673</v>
      </c>
      <c r="V89" s="111">
        <f>'Ufs mensal'!V89/'Ufs mensal'!V88-1</f>
        <v>-2.0724551753214526E-2</v>
      </c>
      <c r="W89" s="111">
        <f>'Ufs mensal'!W89/'Ufs mensal'!W88-1</f>
        <v>1.7946438970179779E-2</v>
      </c>
      <c r="X89" s="111">
        <f>'Ufs mensal'!X89/'Ufs mensal'!X88-1</f>
        <v>-0.13562244122665956</v>
      </c>
      <c r="Y89" s="111">
        <f>'Ufs mensal'!Y89/'Ufs mensal'!Y88-1</f>
        <v>7.0415353421105831E-2</v>
      </c>
      <c r="Z89" s="111">
        <f>'Ufs mensal'!Z89/'Ufs mensal'!Z88-1</f>
        <v>-0.17203542924818971</v>
      </c>
      <c r="AA89" s="111">
        <f>'Ufs mensal'!AA89/'Ufs mensal'!AA88-1</f>
        <v>-5.5534719475417327E-2</v>
      </c>
      <c r="AB89" s="113">
        <f>'Ufs mensal'!AB89/'Ufs mensal'!AB88-1</f>
        <v>-6.4252309741292035E-2</v>
      </c>
      <c r="AC89" s="111">
        <f>'Ufs mensal'!AC89/'Ufs mensal'!AC88-1</f>
        <v>-9.2070504997450842E-2</v>
      </c>
    </row>
    <row r="90" spans="1:29" x14ac:dyDescent="0.3">
      <c r="A90" s="132">
        <f>'Ufs mensal'!A90</f>
        <v>42798</v>
      </c>
      <c r="B90" s="112">
        <f>'Ufs mensal'!B90/'Ufs mensal'!B89-1</f>
        <v>5.4997557145226805E-2</v>
      </c>
      <c r="C90" s="111">
        <f>'Ufs mensal'!C90/'Ufs mensal'!C89-1</f>
        <v>0.26582403580350356</v>
      </c>
      <c r="D90" s="111">
        <f>'Ufs mensal'!D90/'Ufs mensal'!D89-1</f>
        <v>0.16661583438112948</v>
      </c>
      <c r="E90" s="111">
        <f>'Ufs mensal'!E90/'Ufs mensal'!E89-1</f>
        <v>3.5236047626920675E-2</v>
      </c>
      <c r="F90" s="111">
        <f>'Ufs mensal'!F90/'Ufs mensal'!F89-1</f>
        <v>0.22289079521810495</v>
      </c>
      <c r="G90" s="111">
        <f>'Ufs mensal'!G90/'Ufs mensal'!G89-1</f>
        <v>8.3897639363316179E-2</v>
      </c>
      <c r="H90" s="111">
        <f>'Ufs mensal'!H90/'Ufs mensal'!H89-1</f>
        <v>0.24984901047667818</v>
      </c>
      <c r="I90" s="111">
        <f>'Ufs mensal'!I90/'Ufs mensal'!I89-1</f>
        <v>0.51281724038273158</v>
      </c>
      <c r="J90" s="111">
        <f>'Ufs mensal'!J90/'Ufs mensal'!J89-1</f>
        <v>0.22670299427336849</v>
      </c>
      <c r="K90" s="111">
        <f>'Ufs mensal'!K90/'Ufs mensal'!K89-1</f>
        <v>0.14806073671625009</v>
      </c>
      <c r="L90" s="111">
        <f>'Ufs mensal'!L90/'Ufs mensal'!L89-1</f>
        <v>0.1321535700676042</v>
      </c>
      <c r="M90" s="111">
        <f>'Ufs mensal'!M90/'Ufs mensal'!M89-1</f>
        <v>0.17866967133887446</v>
      </c>
      <c r="N90" s="111">
        <f>'Ufs mensal'!N90/'Ufs mensal'!N89-1</f>
        <v>0.20824344480406554</v>
      </c>
      <c r="O90" s="111">
        <f>'Ufs mensal'!O90/'Ufs mensal'!O89-1</f>
        <v>0.12879799898685151</v>
      </c>
      <c r="P90" s="111">
        <f>'Ufs mensal'!P90/'Ufs mensal'!P89-1</f>
        <v>0.16144960832325217</v>
      </c>
      <c r="Q90" s="111">
        <f>'Ufs mensal'!Q90/'Ufs mensal'!Q89-1</f>
        <v>8.912965627840852E-2</v>
      </c>
      <c r="R90" s="111">
        <f>'Ufs mensal'!R90/'Ufs mensal'!R89-1</f>
        <v>0.10437087756778873</v>
      </c>
      <c r="S90" s="111">
        <f>'Ufs mensal'!S90/'Ufs mensal'!S89-1</f>
        <v>0.15544936170499457</v>
      </c>
      <c r="T90" s="111">
        <f>'Ufs mensal'!T90/'Ufs mensal'!T89-1</f>
        <v>0.2587284310288922</v>
      </c>
      <c r="U90" s="111">
        <f>'Ufs mensal'!U90/'Ufs mensal'!U89-1</f>
        <v>0.11819420449937379</v>
      </c>
      <c r="V90" s="111">
        <f>'Ufs mensal'!V90/'Ufs mensal'!V89-1</f>
        <v>0.16020842175740579</v>
      </c>
      <c r="W90" s="111">
        <f>'Ufs mensal'!W90/'Ufs mensal'!W89-1</f>
        <v>0.1727162435445615</v>
      </c>
      <c r="X90" s="111">
        <f>'Ufs mensal'!X90/'Ufs mensal'!X89-1</f>
        <v>0.33694252711930406</v>
      </c>
      <c r="Y90" s="111">
        <f>'Ufs mensal'!Y90/'Ufs mensal'!Y89-1</f>
        <v>0.16819485754937236</v>
      </c>
      <c r="Z90" s="111">
        <f>'Ufs mensal'!Z90/'Ufs mensal'!Z89-1</f>
        <v>0.11053997481537037</v>
      </c>
      <c r="AA90" s="111">
        <f>'Ufs mensal'!AA90/'Ufs mensal'!AA89-1</f>
        <v>0.19640930735762274</v>
      </c>
      <c r="AB90" s="113">
        <f>'Ufs mensal'!AB90/'Ufs mensal'!AB89-1</f>
        <v>0.15616353190461951</v>
      </c>
      <c r="AC90" s="111">
        <f>'Ufs mensal'!AC90/'Ufs mensal'!AC89-1</f>
        <v>0.19512928272052377</v>
      </c>
    </row>
    <row r="91" spans="1:29" x14ac:dyDescent="0.3">
      <c r="A91" s="132">
        <f>'Ufs mensal'!A91</f>
        <v>42830</v>
      </c>
      <c r="B91" s="112">
        <f>'Ufs mensal'!B91/'Ufs mensal'!B90-1</f>
        <v>-0.13830549040363527</v>
      </c>
      <c r="C91" s="111">
        <f>'Ufs mensal'!C91/'Ufs mensal'!C90-1</f>
        <v>-0.22719766029082145</v>
      </c>
      <c r="D91" s="111">
        <f>'Ufs mensal'!D91/'Ufs mensal'!D90-1</f>
        <v>-0.18929926159940658</v>
      </c>
      <c r="E91" s="111">
        <f>'Ufs mensal'!E91/'Ufs mensal'!E90-1</f>
        <v>-0.22830580528957178</v>
      </c>
      <c r="F91" s="111">
        <f>'Ufs mensal'!F91/'Ufs mensal'!F90-1</f>
        <v>-0.23337087502858855</v>
      </c>
      <c r="G91" s="111">
        <f>'Ufs mensal'!G91/'Ufs mensal'!G90-1</f>
        <v>-0.18907481182120467</v>
      </c>
      <c r="H91" s="111">
        <f>'Ufs mensal'!H91/'Ufs mensal'!H90-1</f>
        <v>-0.10949301332006156</v>
      </c>
      <c r="I91" s="111">
        <f>'Ufs mensal'!I91/'Ufs mensal'!I90-1</f>
        <v>-0.24139032916645631</v>
      </c>
      <c r="J91" s="111">
        <f>'Ufs mensal'!J91/'Ufs mensal'!J90-1</f>
        <v>-0.24289939579294517</v>
      </c>
      <c r="K91" s="111">
        <f>'Ufs mensal'!K91/'Ufs mensal'!K90-1</f>
        <v>-0.26706960753986364</v>
      </c>
      <c r="L91" s="111">
        <f>'Ufs mensal'!L91/'Ufs mensal'!L90-1</f>
        <v>-0.22867674093531143</v>
      </c>
      <c r="M91" s="111">
        <f>'Ufs mensal'!M91/'Ufs mensal'!M90-1</f>
        <v>-0.29608628018956984</v>
      </c>
      <c r="N91" s="111">
        <f>'Ufs mensal'!N91/'Ufs mensal'!N90-1</f>
        <v>-0.26322036575853158</v>
      </c>
      <c r="O91" s="111">
        <f>'Ufs mensal'!O91/'Ufs mensal'!O90-1</f>
        <v>-0.20286281476636447</v>
      </c>
      <c r="P91" s="111">
        <f>'Ufs mensal'!P91/'Ufs mensal'!P90-1</f>
        <v>-0.20740620735129589</v>
      </c>
      <c r="Q91" s="111">
        <f>'Ufs mensal'!Q91/'Ufs mensal'!Q90-1</f>
        <v>-0.2439842424834664</v>
      </c>
      <c r="R91" s="111">
        <f>'Ufs mensal'!R91/'Ufs mensal'!R90-1</f>
        <v>-0.25272961167831931</v>
      </c>
      <c r="S91" s="111">
        <f>'Ufs mensal'!S91/'Ufs mensal'!S90-1</f>
        <v>-0.23729243260744826</v>
      </c>
      <c r="T91" s="111">
        <f>'Ufs mensal'!T91/'Ufs mensal'!T90-1</f>
        <v>-0.15897409761102677</v>
      </c>
      <c r="U91" s="111">
        <f>'Ufs mensal'!U91/'Ufs mensal'!U90-1</f>
        <v>-0.16808482782706224</v>
      </c>
      <c r="V91" s="111">
        <f>'Ufs mensal'!V91/'Ufs mensal'!V90-1</f>
        <v>-0.19102439096999124</v>
      </c>
      <c r="W91" s="111">
        <f>'Ufs mensal'!W91/'Ufs mensal'!W90-1</f>
        <v>-0.23790128725915538</v>
      </c>
      <c r="X91" s="111">
        <f>'Ufs mensal'!X91/'Ufs mensal'!X90-1</f>
        <v>-0.22457718208890476</v>
      </c>
      <c r="Y91" s="111">
        <f>'Ufs mensal'!Y91/'Ufs mensal'!Y90-1</f>
        <v>-0.25174831578908063</v>
      </c>
      <c r="Z91" s="111">
        <f>'Ufs mensal'!Z91/'Ufs mensal'!Z90-1</f>
        <v>-0.17320347136411729</v>
      </c>
      <c r="AA91" s="111">
        <f>'Ufs mensal'!AA91/'Ufs mensal'!AA90-1</f>
        <v>-0.21284026280464141</v>
      </c>
      <c r="AB91" s="113">
        <f>'Ufs mensal'!AB91/'Ufs mensal'!AB90-1</f>
        <v>-0.26422286086630709</v>
      </c>
      <c r="AC91" s="111">
        <f>'Ufs mensal'!AC91/'Ufs mensal'!AC90-1</f>
        <v>-0.21709914390387441</v>
      </c>
    </row>
    <row r="92" spans="1:29" x14ac:dyDescent="0.3">
      <c r="A92" s="132">
        <f>'Ufs mensal'!A92</f>
        <v>42861</v>
      </c>
      <c r="B92" s="112">
        <f>'Ufs mensal'!B92/'Ufs mensal'!B91-1</f>
        <v>0.31150685357477359</v>
      </c>
      <c r="C92" s="111">
        <f>'Ufs mensal'!C92/'Ufs mensal'!C91-1</f>
        <v>0.2188329946467602</v>
      </c>
      <c r="D92" s="111">
        <f>'Ufs mensal'!D92/'Ufs mensal'!D91-1</f>
        <v>6.5454733305349899E-2</v>
      </c>
      <c r="E92" s="111">
        <f>'Ufs mensal'!E92/'Ufs mensal'!E91-1</f>
        <v>0.74173249609179015</v>
      </c>
      <c r="F92" s="111">
        <f>'Ufs mensal'!F92/'Ufs mensal'!F91-1</f>
        <v>0.33076330194987436</v>
      </c>
      <c r="G92" s="111">
        <f>'Ufs mensal'!G92/'Ufs mensal'!G91-1</f>
        <v>0.30832430169851133</v>
      </c>
      <c r="H92" s="111">
        <f>'Ufs mensal'!H92/'Ufs mensal'!H91-1</f>
        <v>0.2302198267598623</v>
      </c>
      <c r="I92" s="111">
        <f>'Ufs mensal'!I92/'Ufs mensal'!I91-1</f>
        <v>0.35548347429365657</v>
      </c>
      <c r="J92" s="111">
        <f>'Ufs mensal'!J92/'Ufs mensal'!J91-1</f>
        <v>0.16963840019917753</v>
      </c>
      <c r="K92" s="111">
        <f>'Ufs mensal'!K92/'Ufs mensal'!K91-1</f>
        <v>0.30673621941627371</v>
      </c>
      <c r="L92" s="111">
        <f>'Ufs mensal'!L92/'Ufs mensal'!L91-1</f>
        <v>0.25034370909051296</v>
      </c>
      <c r="M92" s="111">
        <f>'Ufs mensal'!M92/'Ufs mensal'!M91-1</f>
        <v>0.37896386716984165</v>
      </c>
      <c r="N92" s="111">
        <f>'Ufs mensal'!N92/'Ufs mensal'!N91-1</f>
        <v>0.34286549159045587</v>
      </c>
      <c r="O92" s="111">
        <f>'Ufs mensal'!O92/'Ufs mensal'!O91-1</f>
        <v>0.32914771593513659</v>
      </c>
      <c r="P92" s="111">
        <f>'Ufs mensal'!P92/'Ufs mensal'!P91-1</f>
        <v>0.22369427954844934</v>
      </c>
      <c r="Q92" s="111">
        <f>'Ufs mensal'!Q92/'Ufs mensal'!Q91-1</f>
        <v>0.34803595493258399</v>
      </c>
      <c r="R92" s="111">
        <f>'Ufs mensal'!R92/'Ufs mensal'!R91-1</f>
        <v>0.49477938212278993</v>
      </c>
      <c r="S92" s="111">
        <f>'Ufs mensal'!S92/'Ufs mensal'!S91-1</f>
        <v>0.26315516815613571</v>
      </c>
      <c r="T92" s="111">
        <f>'Ufs mensal'!T92/'Ufs mensal'!T91-1</f>
        <v>0.25748181263308756</v>
      </c>
      <c r="U92" s="111">
        <f>'Ufs mensal'!U92/'Ufs mensal'!U91-1</f>
        <v>0.37830337540006109</v>
      </c>
      <c r="V92" s="111">
        <f>'Ufs mensal'!V92/'Ufs mensal'!V91-1</f>
        <v>0.21123398562787665</v>
      </c>
      <c r="W92" s="111">
        <f>'Ufs mensal'!W92/'Ufs mensal'!W91-1</f>
        <v>0.36080018408396897</v>
      </c>
      <c r="X92" s="111">
        <f>'Ufs mensal'!X92/'Ufs mensal'!X91-1</f>
        <v>0.25657237641392228</v>
      </c>
      <c r="Y92" s="111">
        <f>'Ufs mensal'!Y92/'Ufs mensal'!Y91-1</f>
        <v>0.32684324788739638</v>
      </c>
      <c r="Z92" s="111">
        <f>'Ufs mensal'!Z92/'Ufs mensal'!Z91-1</f>
        <v>0.32593544804196384</v>
      </c>
      <c r="AA92" s="111">
        <f>'Ufs mensal'!AA92/'Ufs mensal'!AA91-1</f>
        <v>0.23828819919893363</v>
      </c>
      <c r="AB92" s="113">
        <f>'Ufs mensal'!AB92/'Ufs mensal'!AB91-1</f>
        <v>0.31542372552286624</v>
      </c>
      <c r="AC92" s="111">
        <f>'Ufs mensal'!AC92/'Ufs mensal'!AC91-1</f>
        <v>0.2677601590534382</v>
      </c>
    </row>
    <row r="93" spans="1:29" x14ac:dyDescent="0.3">
      <c r="A93" s="132">
        <f>'Ufs mensal'!A93</f>
        <v>42893</v>
      </c>
      <c r="B93" s="112">
        <f>'Ufs mensal'!B93/'Ufs mensal'!B92-1</f>
        <v>-0.16101802996596237</v>
      </c>
      <c r="C93" s="111">
        <f>'Ufs mensal'!C93/'Ufs mensal'!C92-1</f>
        <v>-0.19519448140936424</v>
      </c>
      <c r="D93" s="111">
        <f>'Ufs mensal'!D93/'Ufs mensal'!D92-1</f>
        <v>-0.12024045897773927</v>
      </c>
      <c r="E93" s="111">
        <f>'Ufs mensal'!E93/'Ufs mensal'!E92-1</f>
        <v>-0.28090663476761446</v>
      </c>
      <c r="F93" s="111">
        <f>'Ufs mensal'!F93/'Ufs mensal'!F92-1</f>
        <v>-0.27443678940495886</v>
      </c>
      <c r="G93" s="111">
        <f>'Ufs mensal'!G93/'Ufs mensal'!G92-1</f>
        <v>-1.6326367344715154E-2</v>
      </c>
      <c r="H93" s="111">
        <f>'Ufs mensal'!H93/'Ufs mensal'!H92-1</f>
        <v>-0.1930671842003171</v>
      </c>
      <c r="I93" s="111">
        <f>'Ufs mensal'!I93/'Ufs mensal'!I92-1</f>
        <v>-0.11379580577422088</v>
      </c>
      <c r="J93" s="111">
        <f>'Ufs mensal'!J93/'Ufs mensal'!J92-1</f>
        <v>-7.3795945756003123E-2</v>
      </c>
      <c r="K93" s="111">
        <f>'Ufs mensal'!K93/'Ufs mensal'!K92-1</f>
        <v>-1.368230489376121E-2</v>
      </c>
      <c r="L93" s="111">
        <f>'Ufs mensal'!L93/'Ufs mensal'!L92-1</f>
        <v>-9.1095337210794769E-2</v>
      </c>
      <c r="M93" s="111">
        <f>'Ufs mensal'!M93/'Ufs mensal'!M92-1</f>
        <v>-0.10636826209615702</v>
      </c>
      <c r="N93" s="111">
        <f>'Ufs mensal'!N93/'Ufs mensal'!N92-1</f>
        <v>-5.4682043290829707E-2</v>
      </c>
      <c r="O93" s="111">
        <f>'Ufs mensal'!O93/'Ufs mensal'!O92-1</f>
        <v>-0.14483672824023852</v>
      </c>
      <c r="P93" s="111">
        <f>'Ufs mensal'!P93/'Ufs mensal'!P92-1</f>
        <v>-0.189568016227734</v>
      </c>
      <c r="Q93" s="111">
        <f>'Ufs mensal'!Q93/'Ufs mensal'!Q92-1</f>
        <v>-0.13636264043714408</v>
      </c>
      <c r="R93" s="111">
        <f>'Ufs mensal'!R93/'Ufs mensal'!R92-1</f>
        <v>-0.11007137096175901</v>
      </c>
      <c r="S93" s="111">
        <f>'Ufs mensal'!S93/'Ufs mensal'!S92-1</f>
        <v>-0.11594290187416134</v>
      </c>
      <c r="T93" s="111">
        <f>'Ufs mensal'!T93/'Ufs mensal'!T92-1</f>
        <v>-4.1155397139097216E-2</v>
      </c>
      <c r="U93" s="111">
        <f>'Ufs mensal'!U93/'Ufs mensal'!U92-1</f>
        <v>-0.19875768150528383</v>
      </c>
      <c r="V93" s="111">
        <f>'Ufs mensal'!V93/'Ufs mensal'!V92-1</f>
        <v>-0.11897217149918149</v>
      </c>
      <c r="W93" s="111">
        <f>'Ufs mensal'!W93/'Ufs mensal'!W92-1</f>
        <v>-0.15692515680438579</v>
      </c>
      <c r="X93" s="111">
        <f>'Ufs mensal'!X93/'Ufs mensal'!X92-1</f>
        <v>-8.9058677249653662E-2</v>
      </c>
      <c r="Y93" s="111">
        <f>'Ufs mensal'!Y93/'Ufs mensal'!Y92-1</f>
        <v>-0.11346465359938962</v>
      </c>
      <c r="Z93" s="111">
        <f>'Ufs mensal'!Z93/'Ufs mensal'!Z92-1</f>
        <v>-0.25288225354524052</v>
      </c>
      <c r="AA93" s="111">
        <f>'Ufs mensal'!AA93/'Ufs mensal'!AA92-1</f>
        <v>-8.8221191081379491E-2</v>
      </c>
      <c r="AB93" s="113">
        <f>'Ufs mensal'!AB93/'Ufs mensal'!AB92-1</f>
        <v>-0.15054502547748594</v>
      </c>
      <c r="AC93" s="111">
        <f>'Ufs mensal'!AC93/'Ufs mensal'!AC92-1</f>
        <v>-0.10459956968682793</v>
      </c>
    </row>
    <row r="94" spans="1:29" x14ac:dyDescent="0.3">
      <c r="A94" s="132">
        <f>'Ufs mensal'!A94</f>
        <v>42924</v>
      </c>
      <c r="B94" s="112">
        <f>'Ufs mensal'!B94/'Ufs mensal'!B93-1</f>
        <v>-0.15721649484536082</v>
      </c>
      <c r="C94" s="111">
        <f>'Ufs mensal'!C94/'Ufs mensal'!C93-1</f>
        <v>0.12922465208747513</v>
      </c>
      <c r="D94" s="111">
        <f>'Ufs mensal'!D94/'Ufs mensal'!D93-1</f>
        <v>9.9939795304033741E-2</v>
      </c>
      <c r="E94" s="111">
        <f>'Ufs mensal'!E94/'Ufs mensal'!E93-1</f>
        <v>0.12765957446808507</v>
      </c>
      <c r="F94" s="111">
        <f>'Ufs mensal'!F94/'Ufs mensal'!F93-1</f>
        <v>0.23464485131801061</v>
      </c>
      <c r="G94" s="111">
        <f>'Ufs mensal'!G94/'Ufs mensal'!G93-1</f>
        <v>7.7561327561328497E-3</v>
      </c>
      <c r="H94" s="111">
        <f>'Ufs mensal'!H94/'Ufs mensal'!H93-1</f>
        <v>4.8154555940023158E-2</v>
      </c>
      <c r="I94" s="111">
        <f>'Ufs mensal'!I94/'Ufs mensal'!I93-1</f>
        <v>-1.0449088483770574E-2</v>
      </c>
      <c r="J94" s="111">
        <f>'Ufs mensal'!J94/'Ufs mensal'!J93-1</f>
        <v>4.250592417061605E-2</v>
      </c>
      <c r="K94" s="111">
        <f>'Ufs mensal'!K94/'Ufs mensal'!K93-1</f>
        <v>-4.1946308724831738E-3</v>
      </c>
      <c r="L94" s="111">
        <f>'Ufs mensal'!L94/'Ufs mensal'!L93-1</f>
        <v>3.168659081088876E-2</v>
      </c>
      <c r="M94" s="111">
        <f>'Ufs mensal'!M94/'Ufs mensal'!M93-1</f>
        <v>2.3300229182582122E-2</v>
      </c>
      <c r="N94" s="111">
        <f>'Ufs mensal'!N94/'Ufs mensal'!N93-1</f>
        <v>-5.4086252084822539E-2</v>
      </c>
      <c r="O94" s="111">
        <f>'Ufs mensal'!O94/'Ufs mensal'!O93-1</f>
        <v>-0.10845722641969291</v>
      </c>
      <c r="P94" s="111">
        <f>'Ufs mensal'!P94/'Ufs mensal'!P93-1</f>
        <v>0.10429722470904212</v>
      </c>
      <c r="Q94" s="111">
        <f>'Ufs mensal'!Q94/'Ufs mensal'!Q93-1</f>
        <v>9.7127739984882888E-2</v>
      </c>
      <c r="R94" s="111">
        <f>'Ufs mensal'!R94/'Ufs mensal'!R93-1</f>
        <v>-4.8810250152532042E-2</v>
      </c>
      <c r="S94" s="111">
        <f>'Ufs mensal'!S94/'Ufs mensal'!S93-1</f>
        <v>5.7332677165354395E-2</v>
      </c>
      <c r="T94" s="111">
        <f>'Ufs mensal'!T94/'Ufs mensal'!T93-1</f>
        <v>-2.2540785790134188E-2</v>
      </c>
      <c r="U94" s="111">
        <f>'Ufs mensal'!U94/'Ufs mensal'!U93-1</f>
        <v>7.9136690647481966E-2</v>
      </c>
      <c r="V94" s="111">
        <f>'Ufs mensal'!V94/'Ufs mensal'!V93-1</f>
        <v>-3.3279220779220742E-2</v>
      </c>
      <c r="W94" s="111">
        <f>'Ufs mensal'!W94/'Ufs mensal'!W93-1</f>
        <v>0</v>
      </c>
      <c r="X94" s="111">
        <f>'Ufs mensal'!X94/'Ufs mensal'!X93-1</f>
        <v>3.5198784502405767E-2</v>
      </c>
      <c r="Y94" s="111">
        <f>'Ufs mensal'!Y94/'Ufs mensal'!Y93-1</f>
        <v>4.1006523765144465E-2</v>
      </c>
      <c r="Z94" s="111">
        <f>'Ufs mensal'!Z94/'Ufs mensal'!Z93-1</f>
        <v>0.23305954825462005</v>
      </c>
      <c r="AA94" s="111">
        <f>'Ufs mensal'!AA94/'Ufs mensal'!AA93-1</f>
        <v>5.7409727759425877E-2</v>
      </c>
      <c r="AB94" s="113">
        <f>'Ufs mensal'!AB94/'Ufs mensal'!AB93-1</f>
        <v>-0.14929785661492978</v>
      </c>
      <c r="AC94" s="111">
        <f>'Ufs mensal'!AC94/'Ufs mensal'!AC93-1</f>
        <v>4.0027126174088323E-2</v>
      </c>
    </row>
    <row r="95" spans="1:29" x14ac:dyDescent="0.3">
      <c r="A95" s="132">
        <f>'Ufs mensal'!A95</f>
        <v>42956</v>
      </c>
      <c r="B95" s="112">
        <f>'Ufs mensal'!B95/'Ufs mensal'!B94-1</f>
        <v>-1.5290519877675823E-2</v>
      </c>
      <c r="C95" s="111">
        <f>'Ufs mensal'!C95/'Ufs mensal'!C94-1</f>
        <v>5.4577464788732488E-2</v>
      </c>
      <c r="D95" s="111">
        <f>'Ufs mensal'!D95/'Ufs mensal'!D94-1</f>
        <v>-8.4838533114395154E-2</v>
      </c>
      <c r="E95" s="111">
        <f>'Ufs mensal'!E95/'Ufs mensal'!E94-1</f>
        <v>-5.1886792452830233E-2</v>
      </c>
      <c r="F95" s="111">
        <f>'Ufs mensal'!F95/'Ufs mensal'!F94-1</f>
        <v>6.9204880100967703E-2</v>
      </c>
      <c r="G95" s="111">
        <f>'Ufs mensal'!G95/'Ufs mensal'!G94-1</f>
        <v>4.635761589403975E-2</v>
      </c>
      <c r="H95" s="111">
        <f>'Ufs mensal'!H95/'Ufs mensal'!H94-1</f>
        <v>0.11636863823933985</v>
      </c>
      <c r="I95" s="111">
        <f>'Ufs mensal'!I95/'Ufs mensal'!I94-1</f>
        <v>0.12199505729049642</v>
      </c>
      <c r="J95" s="111">
        <f>'Ufs mensal'!J95/'Ufs mensal'!J94-1</f>
        <v>5.9099303878391796E-2</v>
      </c>
      <c r="K95" s="111">
        <f>'Ufs mensal'!K95/'Ufs mensal'!K94-1</f>
        <v>8.5088458298230751E-2</v>
      </c>
      <c r="L95" s="111">
        <f>'Ufs mensal'!L95/'Ufs mensal'!L94-1</f>
        <v>3.5273861045185928E-2</v>
      </c>
      <c r="M95" s="111">
        <f>'Ufs mensal'!M95/'Ufs mensal'!M94-1</f>
        <v>6.4576334453154249E-2</v>
      </c>
      <c r="N95" s="111">
        <f>'Ufs mensal'!N95/'Ufs mensal'!N94-1</f>
        <v>3.3753148614609652E-2</v>
      </c>
      <c r="O95" s="111">
        <f>'Ufs mensal'!O95/'Ufs mensal'!O94-1</f>
        <v>0.13996719518862766</v>
      </c>
      <c r="P95" s="111">
        <f>'Ufs mensal'!P95/'Ufs mensal'!P94-1</f>
        <v>7.5800567490879711E-2</v>
      </c>
      <c r="Q95" s="111">
        <f>'Ufs mensal'!Q95/'Ufs mensal'!Q94-1</f>
        <v>7.4922493971753434E-2</v>
      </c>
      <c r="R95" s="111">
        <f>'Ufs mensal'!R95/'Ufs mensal'!R94-1</f>
        <v>-1.9884541372674813E-2</v>
      </c>
      <c r="S95" s="111">
        <f>'Ufs mensal'!S95/'Ufs mensal'!S94-1</f>
        <v>-4.266542549065222E-3</v>
      </c>
      <c r="T95" s="111">
        <f>'Ufs mensal'!T95/'Ufs mensal'!T94-1</f>
        <v>0.1279936793244778</v>
      </c>
      <c r="U95" s="111">
        <f>'Ufs mensal'!U95/'Ufs mensal'!U94-1</f>
        <v>4.1250000000000009E-2</v>
      </c>
      <c r="V95" s="111">
        <f>'Ufs mensal'!V95/'Ufs mensal'!V94-1</f>
        <v>6.7170445004198776E-3</v>
      </c>
      <c r="W95" s="111">
        <f>'Ufs mensal'!W95/'Ufs mensal'!W94-1</f>
        <v>6.3829787234042534E-2</v>
      </c>
      <c r="X95" s="111">
        <f>'Ufs mensal'!X95/'Ufs mensal'!X94-1</f>
        <v>0.11317677756033917</v>
      </c>
      <c r="Y95" s="111">
        <f>'Ufs mensal'!Y95/'Ufs mensal'!Y94-1</f>
        <v>6.2555953446732371E-2</v>
      </c>
      <c r="Z95" s="111">
        <f>'Ufs mensal'!Z95/'Ufs mensal'!Z94-1</f>
        <v>1.582014987510405E-2</v>
      </c>
      <c r="AA95" s="111">
        <f>'Ufs mensal'!AA95/'Ufs mensal'!AA94-1</f>
        <v>6.5980825164278833E-2</v>
      </c>
      <c r="AB95" s="113">
        <f>'Ufs mensal'!AB95/'Ufs mensal'!AB94-1</f>
        <v>0.25890529973935705</v>
      </c>
      <c r="AC95" s="111">
        <f>'Ufs mensal'!AC95/'Ufs mensal'!AC94-1</f>
        <v>6.7675040689226806E-2</v>
      </c>
    </row>
    <row r="96" spans="1:29" x14ac:dyDescent="0.3">
      <c r="A96" s="132">
        <f>'Ufs mensal'!A96</f>
        <v>42981</v>
      </c>
      <c r="B96" s="112">
        <f>'Ufs mensal'!B96/'Ufs mensal'!B95-1</f>
        <v>-2.1739130434782594E-2</v>
      </c>
      <c r="C96" s="111">
        <f>'Ufs mensal'!C96/'Ufs mensal'!C95-1</f>
        <v>5.0083472454090172E-2</v>
      </c>
      <c r="D96" s="111">
        <f>'Ufs mensal'!D96/'Ufs mensal'!D95-1</f>
        <v>-2.9306220095693725E-2</v>
      </c>
      <c r="E96" s="111">
        <f>'Ufs mensal'!E96/'Ufs mensal'!E95-1</f>
        <v>-0.16417910447761197</v>
      </c>
      <c r="F96" s="111">
        <f>'Ufs mensal'!F96/'Ufs mensal'!F95-1</f>
        <v>-0.10908912059807196</v>
      </c>
      <c r="G96" s="111">
        <f>'Ufs mensal'!G96/'Ufs mensal'!G95-1</f>
        <v>-0.1038316797810469</v>
      </c>
      <c r="H96" s="111">
        <f>'Ufs mensal'!H96/'Ufs mensal'!H95-1</f>
        <v>-0.18605224248398222</v>
      </c>
      <c r="I96" s="111">
        <f>'Ufs mensal'!I96/'Ufs mensal'!I95-1</f>
        <v>-0.13956748097717264</v>
      </c>
      <c r="J96" s="111">
        <f>'Ufs mensal'!J96/'Ufs mensal'!J95-1</f>
        <v>-0.1276995305164319</v>
      </c>
      <c r="K96" s="111">
        <f>'Ufs mensal'!K96/'Ufs mensal'!K95-1</f>
        <v>-0.15722049689440998</v>
      </c>
      <c r="L96" s="111">
        <f>'Ufs mensal'!L96/'Ufs mensal'!L95-1</f>
        <v>-0.10684586685845288</v>
      </c>
      <c r="M96" s="111">
        <f>'Ufs mensal'!M96/'Ufs mensal'!M95-1</f>
        <v>-0.15392706872370265</v>
      </c>
      <c r="N96" s="111">
        <f>'Ufs mensal'!N96/'Ufs mensal'!N95-1</f>
        <v>-0.19907407407407407</v>
      </c>
      <c r="O96" s="111">
        <f>'Ufs mensal'!O96/'Ufs mensal'!O95-1</f>
        <v>-6.9064748201438819E-2</v>
      </c>
      <c r="P96" s="111">
        <f>'Ufs mensal'!P96/'Ufs mensal'!P95-1</f>
        <v>-1.4318010550113058E-2</v>
      </c>
      <c r="Q96" s="111">
        <f>'Ufs mensal'!Q96/'Ufs mensal'!Q95-1</f>
        <v>-5.928537093414521E-2</v>
      </c>
      <c r="R96" s="111">
        <f>'Ufs mensal'!R96/'Ufs mensal'!R95-1</f>
        <v>-0.17539267015706805</v>
      </c>
      <c r="S96" s="111">
        <f>'Ufs mensal'!S96/'Ufs mensal'!S95-1</f>
        <v>-5.3755063882829579E-2</v>
      </c>
      <c r="T96" s="111">
        <f>'Ufs mensal'!T96/'Ufs mensal'!T95-1</f>
        <v>-0.12275095215164378</v>
      </c>
      <c r="U96" s="111">
        <f>'Ufs mensal'!U96/'Ufs mensal'!U95-1</f>
        <v>-8.2032813125250126E-2</v>
      </c>
      <c r="V96" s="111">
        <f>'Ufs mensal'!V96/'Ufs mensal'!V95-1</f>
        <v>-0.12010008340283573</v>
      </c>
      <c r="W96" s="111">
        <f>'Ufs mensal'!W96/'Ufs mensal'!W95-1</f>
        <v>-0.16000000000000003</v>
      </c>
      <c r="X96" s="111">
        <f>'Ufs mensal'!X96/'Ufs mensal'!X95-1</f>
        <v>-0.15470260767653088</v>
      </c>
      <c r="Y96" s="111">
        <f>'Ufs mensal'!Y96/'Ufs mensal'!Y95-1</f>
        <v>-8.4149552395997862E-2</v>
      </c>
      <c r="Z96" s="111">
        <f>'Ufs mensal'!Z96/'Ufs mensal'!Z95-1</f>
        <v>-6.6393442622950771E-2</v>
      </c>
      <c r="AA96" s="111">
        <f>'Ufs mensal'!AA96/'Ufs mensal'!AA95-1</f>
        <v>-0.12023983965775686</v>
      </c>
      <c r="AB96" s="113">
        <f>'Ufs mensal'!AB96/'Ufs mensal'!AB95-1</f>
        <v>-0.20082815734989645</v>
      </c>
      <c r="AC96" s="111">
        <f>'Ufs mensal'!AC96/'Ufs mensal'!AC95-1</f>
        <v>-0.11284924260639573</v>
      </c>
    </row>
    <row r="97" spans="1:29" x14ac:dyDescent="0.3">
      <c r="A97" s="132">
        <f>'Ufs mensal'!A97</f>
        <v>43012</v>
      </c>
      <c r="B97" s="112">
        <f>'Ufs mensal'!B97/'Ufs mensal'!B96-1</f>
        <v>-8.8888888888888906E-2</v>
      </c>
      <c r="C97" s="111">
        <f>'Ufs mensal'!C97/'Ufs mensal'!C96-1</f>
        <v>-2.9676735559088452E-2</v>
      </c>
      <c r="D97" s="111">
        <f>'Ufs mensal'!D97/'Ufs mensal'!D96-1</f>
        <v>-2.5878003696857665E-2</v>
      </c>
      <c r="E97" s="111">
        <f>'Ufs mensal'!E97/'Ufs mensal'!E96-1</f>
        <v>1.4880952380952328E-2</v>
      </c>
      <c r="F97" s="111">
        <f>'Ufs mensal'!F97/'Ufs mensal'!F96-1</f>
        <v>-4.9243678922380463E-2</v>
      </c>
      <c r="G97" s="111">
        <f>'Ufs mensal'!G97/'Ufs mensal'!G96-1</f>
        <v>-2.7677037602595878E-2</v>
      </c>
      <c r="H97" s="111">
        <f>'Ufs mensal'!H97/'Ufs mensal'!H96-1</f>
        <v>9.5670602482591516E-2</v>
      </c>
      <c r="I97" s="111">
        <f>'Ufs mensal'!I97/'Ufs mensal'!I96-1</f>
        <v>1.1636025133814343E-2</v>
      </c>
      <c r="J97" s="111">
        <f>'Ufs mensal'!J97/'Ufs mensal'!J96-1</f>
        <v>-0.10441334768568356</v>
      </c>
      <c r="K97" s="111">
        <f>'Ufs mensal'!K97/'Ufs mensal'!K96-1</f>
        <v>-2.4873330262551785E-2</v>
      </c>
      <c r="L97" s="111">
        <f>'Ufs mensal'!L97/'Ufs mensal'!L96-1</f>
        <v>-5.4856567689984814E-3</v>
      </c>
      <c r="M97" s="111">
        <f>'Ufs mensal'!M97/'Ufs mensal'!M96-1</f>
        <v>-4.4757563199336881E-2</v>
      </c>
      <c r="N97" s="111">
        <f>'Ufs mensal'!N97/'Ufs mensal'!N96-1</f>
        <v>-9.1268634012775518E-4</v>
      </c>
      <c r="O97" s="111">
        <f>'Ufs mensal'!O97/'Ufs mensal'!O96-1</f>
        <v>-4.6110252447192135E-2</v>
      </c>
      <c r="P97" s="111">
        <f>'Ufs mensal'!P97/'Ufs mensal'!P96-1</f>
        <v>-3.8990825688073438E-2</v>
      </c>
      <c r="Q97" s="111">
        <f>'Ufs mensal'!Q97/'Ufs mensal'!Q96-1</f>
        <v>-6.131834440470052E-3</v>
      </c>
      <c r="R97" s="111">
        <f>'Ufs mensal'!R97/'Ufs mensal'!R96-1</f>
        <v>-6.8253968253968234E-2</v>
      </c>
      <c r="S97" s="111">
        <f>'Ufs mensal'!S97/'Ufs mensal'!S96-1</f>
        <v>-5.7961468796311588E-2</v>
      </c>
      <c r="T97" s="111">
        <f>'Ufs mensal'!T97/'Ufs mensal'!T96-1</f>
        <v>-9.9805379509955161E-3</v>
      </c>
      <c r="U97" s="111">
        <f>'Ufs mensal'!U97/'Ufs mensal'!U96-1</f>
        <v>-1.7436791630339732E-3</v>
      </c>
      <c r="V97" s="111">
        <f>'Ufs mensal'!V97/'Ufs mensal'!V96-1</f>
        <v>-5.8767772511848393E-2</v>
      </c>
      <c r="W97" s="111">
        <f>'Ufs mensal'!W97/'Ufs mensal'!W96-1</f>
        <v>2.7777777777777679E-2</v>
      </c>
      <c r="X97" s="111">
        <f>'Ufs mensal'!X97/'Ufs mensal'!X96-1</f>
        <v>2.9549393414211478E-2</v>
      </c>
      <c r="Y97" s="111">
        <f>'Ufs mensal'!Y97/'Ufs mensal'!Y96-1</f>
        <v>1.9549218031278848E-2</v>
      </c>
      <c r="Z97" s="111">
        <f>'Ufs mensal'!Z97/'Ufs mensal'!Z96-1</f>
        <v>7.9016681299386438E-3</v>
      </c>
      <c r="AA97" s="111">
        <f>'Ufs mensal'!AA97/'Ufs mensal'!AA96-1</f>
        <v>-1.2099398858980703E-2</v>
      </c>
      <c r="AB97" s="113">
        <f>'Ufs mensal'!AB97/'Ufs mensal'!AB96-1</f>
        <v>-2.1588946459412783E-2</v>
      </c>
      <c r="AC97" s="111">
        <f>'Ufs mensal'!AC97/'Ufs mensal'!AC96-1</f>
        <v>-1.5188391342291552E-2</v>
      </c>
    </row>
    <row r="98" spans="1:29" x14ac:dyDescent="0.3">
      <c r="A98" s="132">
        <f>'Ufs mensal'!A98</f>
        <v>43044</v>
      </c>
      <c r="B98" s="112">
        <f>'Ufs mensal'!B98/'Ufs mensal'!B97-1</f>
        <v>0.11149825783972123</v>
      </c>
      <c r="C98" s="111">
        <f>'Ufs mensal'!C98/'Ufs mensal'!C97-1</f>
        <v>-0.16657564172583283</v>
      </c>
      <c r="D98" s="111">
        <f>'Ufs mensal'!D98/'Ufs mensal'!D97-1</f>
        <v>-3.9848197343453462E-2</v>
      </c>
      <c r="E98" s="111">
        <f>'Ufs mensal'!E98/'Ufs mensal'!E97-1</f>
        <v>-0.12023460410557185</v>
      </c>
      <c r="F98" s="111">
        <f>'Ufs mensal'!F98/'Ufs mensal'!F97-1</f>
        <v>-1.9742190221809786E-3</v>
      </c>
      <c r="G98" s="111">
        <f>'Ufs mensal'!G98/'Ufs mensal'!G97-1</f>
        <v>-3.7102473498233257E-2</v>
      </c>
      <c r="H98" s="111">
        <f>'Ufs mensal'!H98/'Ufs mensal'!H97-1</f>
        <v>-9.4777562862669251E-2</v>
      </c>
      <c r="I98" s="111">
        <f>'Ufs mensal'!I98/'Ufs mensal'!I97-1</f>
        <v>-2.8755463538072235E-2</v>
      </c>
      <c r="J98" s="111">
        <f>'Ufs mensal'!J98/'Ufs mensal'!J97-1</f>
        <v>-7.2115384615384359E-3</v>
      </c>
      <c r="K98" s="111">
        <f>'Ufs mensal'!K98/'Ufs mensal'!K97-1</f>
        <v>-8.1719414265470025E-2</v>
      </c>
      <c r="L98" s="111">
        <f>'Ufs mensal'!L98/'Ufs mensal'!L97-1</f>
        <v>-4.2710389150346639E-2</v>
      </c>
      <c r="M98" s="111">
        <f>'Ufs mensal'!M98/'Ufs mensal'!M97-1</f>
        <v>2.1691973969630851E-3</v>
      </c>
      <c r="N98" s="111">
        <f>'Ufs mensal'!N98/'Ufs mensal'!N97-1</f>
        <v>-0.1199756394640682</v>
      </c>
      <c r="O98" s="111">
        <f>'Ufs mensal'!O98/'Ufs mensal'!O97-1</f>
        <v>-3.5916824196597363E-2</v>
      </c>
      <c r="P98" s="111">
        <f>'Ufs mensal'!P98/'Ufs mensal'!P97-1</f>
        <v>-2.6650755767700929E-2</v>
      </c>
      <c r="Q98" s="111">
        <f>'Ufs mensal'!Q98/'Ufs mensal'!Q97-1</f>
        <v>-8.003427592116541E-2</v>
      </c>
      <c r="R98" s="111">
        <f>'Ufs mensal'!R98/'Ufs mensal'!R97-1</f>
        <v>7.2402044293015333E-2</v>
      </c>
      <c r="S98" s="111">
        <f>'Ufs mensal'!S98/'Ufs mensal'!S97-1</f>
        <v>-3.4696731340674747E-2</v>
      </c>
      <c r="T98" s="111">
        <f>'Ufs mensal'!T98/'Ufs mensal'!T97-1</f>
        <v>-6.4519381017188349E-2</v>
      </c>
      <c r="U98" s="111">
        <f>'Ufs mensal'!U98/'Ufs mensal'!U97-1</f>
        <v>-3.799126637554584E-2</v>
      </c>
      <c r="V98" s="111">
        <f>'Ufs mensal'!V98/'Ufs mensal'!V97-1</f>
        <v>-3.3232628398791486E-2</v>
      </c>
      <c r="W98" s="111">
        <f>'Ufs mensal'!W98/'Ufs mensal'!W97-1</f>
        <v>-0.11196911196911197</v>
      </c>
      <c r="X98" s="111">
        <f>'Ufs mensal'!X98/'Ufs mensal'!X97-1</f>
        <v>-2.9963807760289507E-2</v>
      </c>
      <c r="Y98" s="111">
        <f>'Ufs mensal'!Y98/'Ufs mensal'!Y97-1</f>
        <v>-0.10895556056846378</v>
      </c>
      <c r="Z98" s="111">
        <f>'Ufs mensal'!Z98/'Ufs mensal'!Z97-1</f>
        <v>-9.4947735191637683E-2</v>
      </c>
      <c r="AA98" s="111">
        <f>'Ufs mensal'!AA98/'Ufs mensal'!AA97-1</f>
        <v>-6.9144606798186126E-2</v>
      </c>
      <c r="AB98" s="113">
        <f>'Ufs mensal'!AB98/'Ufs mensal'!AB97-1</f>
        <v>7.9435127978817466E-3</v>
      </c>
      <c r="AC98" s="111">
        <f>'Ufs mensal'!AC98/'Ufs mensal'!AC97-1</f>
        <v>-5.4474601086519914E-2</v>
      </c>
    </row>
    <row r="99" spans="1:29" ht="13.5" thickBot="1" x14ac:dyDescent="0.35">
      <c r="A99" s="132">
        <f>'Ufs mensal'!A99</f>
        <v>43075</v>
      </c>
      <c r="B99" s="112">
        <f>'Ufs mensal'!B99/'Ufs mensal'!B98-1</f>
        <v>-0.3040752351097179</v>
      </c>
      <c r="C99" s="111">
        <f>'Ufs mensal'!C99/'Ufs mensal'!C98-1</f>
        <v>-0.65465268676277844</v>
      </c>
      <c r="D99" s="111">
        <f>'Ufs mensal'!D99/'Ufs mensal'!D98-1</f>
        <v>-0.23913043478260865</v>
      </c>
      <c r="E99" s="111">
        <f>'Ufs mensal'!E99/'Ufs mensal'!E98-1</f>
        <v>-0.33999999999999997</v>
      </c>
      <c r="F99" s="111">
        <f>'Ufs mensal'!F99/'Ufs mensal'!F98-1</f>
        <v>-0.6691878054456597</v>
      </c>
      <c r="G99" s="111">
        <f>'Ufs mensal'!G99/'Ufs mensal'!G98-1</f>
        <v>-0.56493374108053007</v>
      </c>
      <c r="H99" s="111">
        <f>'Ufs mensal'!H99/'Ufs mensal'!H98-1</f>
        <v>-0.2933455433455433</v>
      </c>
      <c r="I99" s="111">
        <f>'Ufs mensal'!I99/'Ufs mensal'!I98-1</f>
        <v>-0.23614400757934628</v>
      </c>
      <c r="J99" s="111">
        <f>'Ufs mensal'!J99/'Ufs mensal'!J98-1</f>
        <v>-0.28156347284676586</v>
      </c>
      <c r="K99" s="111">
        <f>'Ufs mensal'!K99/'Ufs mensal'!K98-1</f>
        <v>-0.30555555555555558</v>
      </c>
      <c r="L99" s="111">
        <f>'Ufs mensal'!L99/'Ufs mensal'!L98-1</f>
        <v>-0.27255907384891898</v>
      </c>
      <c r="M99" s="111">
        <f>'Ufs mensal'!M99/'Ufs mensal'!M98-1</f>
        <v>-0.31948051948051948</v>
      </c>
      <c r="N99" s="111">
        <f>'Ufs mensal'!N99/'Ufs mensal'!N98-1</f>
        <v>-0.30588235294117649</v>
      </c>
      <c r="O99" s="111">
        <f>'Ufs mensal'!O99/'Ufs mensal'!O98-1</f>
        <v>-0.72773109243697487</v>
      </c>
      <c r="P99" s="111">
        <f>'Ufs mensal'!P99/'Ufs mensal'!P98-1</f>
        <v>-0.29055986922762567</v>
      </c>
      <c r="Q99" s="111">
        <f>'Ufs mensal'!Q99/'Ufs mensal'!Q98-1</f>
        <v>-0.24049925484351709</v>
      </c>
      <c r="R99" s="111">
        <f>'Ufs mensal'!R99/'Ufs mensal'!R98-1</f>
        <v>-0.30500397140587765</v>
      </c>
      <c r="S99" s="111">
        <f>'Ufs mensal'!S99/'Ufs mensal'!S98-1</f>
        <v>-0.32494341330918963</v>
      </c>
      <c r="T99" s="111">
        <f>'Ufs mensal'!T99/'Ufs mensal'!T98-1</f>
        <v>-0.18804892504984105</v>
      </c>
      <c r="U99" s="111">
        <f>'Ufs mensal'!U99/'Ufs mensal'!U98-1</f>
        <v>-0.29005901044030868</v>
      </c>
      <c r="V99" s="111">
        <f>'Ufs mensal'!V99/'Ufs mensal'!V98-1</f>
        <v>-0.30104166666666665</v>
      </c>
      <c r="W99" s="111">
        <f>'Ufs mensal'!W99/'Ufs mensal'!W98-1</f>
        <v>-0.18260869565217386</v>
      </c>
      <c r="X99" s="111">
        <f>'Ufs mensal'!X99/'Ufs mensal'!X98-1</f>
        <v>-0.22984815618221255</v>
      </c>
      <c r="Y99" s="111">
        <f>'Ufs mensal'!Y99/'Ufs mensal'!Y98-1</f>
        <v>-0.34734177215189876</v>
      </c>
      <c r="Z99" s="111">
        <f>'Ufs mensal'!Z99/'Ufs mensal'!Z98-1</f>
        <v>-0.28777670837343594</v>
      </c>
      <c r="AA99" s="111">
        <f>'Ufs mensal'!AA99/'Ufs mensal'!AA98-1</f>
        <v>-0.25706791023025355</v>
      </c>
      <c r="AB99" s="113">
        <f>'Ufs mensal'!AB99/'Ufs mensal'!AB98-1</f>
        <v>-0.31173380035026266</v>
      </c>
      <c r="AC99" s="111">
        <f>'Ufs mensal'!AC99/'Ufs mensal'!AC98-1</f>
        <v>-0.30544171750570481</v>
      </c>
    </row>
    <row r="100" spans="1:29" x14ac:dyDescent="0.3">
      <c r="A100" s="131">
        <f>'Ufs mensal'!A100</f>
        <v>43102</v>
      </c>
      <c r="B100" s="108">
        <f>'Ufs mensal'!B100/'Ufs mensal'!B99-1</f>
        <v>0.79279279279279269</v>
      </c>
      <c r="C100" s="109">
        <f>'Ufs mensal'!C100/'Ufs mensal'!C99-1</f>
        <v>2.5882352941176472</v>
      </c>
      <c r="D100" s="109">
        <f>'Ufs mensal'!D100/'Ufs mensal'!D99-1</f>
        <v>0.63636363636363646</v>
      </c>
      <c r="E100" s="109">
        <f>'Ufs mensal'!E100/'Ufs mensal'!E99-1</f>
        <v>0.65656565656565657</v>
      </c>
      <c r="F100" s="109">
        <f>'Ufs mensal'!F100/'Ufs mensal'!F99-1</f>
        <v>2.2486809708054873</v>
      </c>
      <c r="G100" s="109">
        <f>'Ufs mensal'!G100/'Ufs mensal'!G99-1</f>
        <v>2.0534208059981256</v>
      </c>
      <c r="H100" s="109">
        <f>'Ufs mensal'!H100/'Ufs mensal'!H99-1</f>
        <v>0.77451403887688985</v>
      </c>
      <c r="I100" s="109">
        <f>'Ufs mensal'!I100/'Ufs mensal'!I99-1</f>
        <v>0.54449612403100778</v>
      </c>
      <c r="J100" s="109">
        <f>'Ufs mensal'!J100/'Ufs mensal'!J99-1</f>
        <v>0.93115069812229168</v>
      </c>
      <c r="K100" s="109">
        <f>'Ufs mensal'!K100/'Ufs mensal'!K99-1</f>
        <v>0.88518518518518507</v>
      </c>
      <c r="L100" s="109">
        <f>'Ufs mensal'!L100/'Ufs mensal'!L99-1</f>
        <v>0.87304701693190911</v>
      </c>
      <c r="M100" s="109">
        <f>'Ufs mensal'!M100/'Ufs mensal'!M99-1</f>
        <v>0.74872773536895676</v>
      </c>
      <c r="N100" s="109">
        <f>'Ufs mensal'!N100/'Ufs mensal'!N99-1</f>
        <v>0.82153539381854435</v>
      </c>
      <c r="O100" s="109">
        <f>'Ufs mensal'!O100/'Ufs mensal'!O99-1</f>
        <v>2.8497942386831276</v>
      </c>
      <c r="P100" s="109">
        <f>'Ufs mensal'!P100/'Ufs mensal'!P99-1</f>
        <v>0.72465437788018439</v>
      </c>
      <c r="Q100" s="109">
        <f>'Ufs mensal'!Q100/'Ufs mensal'!Q99-1</f>
        <v>0.69291145450085856</v>
      </c>
      <c r="R100" s="109">
        <f>'Ufs mensal'!R100/'Ufs mensal'!R99-1</f>
        <v>1.2422857142857144</v>
      </c>
      <c r="S100" s="109">
        <f>'Ufs mensal'!S100/'Ufs mensal'!S99-1</f>
        <v>0.8129023605150214</v>
      </c>
      <c r="T100" s="109">
        <f>'Ufs mensal'!T100/'Ufs mensal'!T99-1</f>
        <v>0.41316610259473086</v>
      </c>
      <c r="U100" s="109">
        <f>'Ufs mensal'!U100/'Ufs mensal'!U99-1</f>
        <v>0.67071611253196939</v>
      </c>
      <c r="V100" s="109">
        <f>'Ufs mensal'!V100/'Ufs mensal'!V99-1</f>
        <v>1.0268256333830106</v>
      </c>
      <c r="W100" s="109">
        <f>'Ufs mensal'!W100/'Ufs mensal'!W99-1</f>
        <v>0.57446808510638303</v>
      </c>
      <c r="X100" s="109">
        <f>'Ufs mensal'!X100/'Ufs mensal'!X99-1</f>
        <v>0.56376746282109069</v>
      </c>
      <c r="Y100" s="109">
        <f>'Ufs mensal'!Y100/'Ufs mensal'!Y99-1</f>
        <v>0.7699767261442978</v>
      </c>
      <c r="Z100" s="109">
        <f>'Ufs mensal'!Z100/'Ufs mensal'!Z99-1</f>
        <v>0.67432432432432443</v>
      </c>
      <c r="AA100" s="109">
        <f>'Ufs mensal'!AA100/'Ufs mensal'!AA99-1</f>
        <v>0.61800145715406596</v>
      </c>
      <c r="AB100" s="110">
        <f>'Ufs mensal'!AB100/'Ufs mensal'!AB99-1</f>
        <v>0.75063613231552173</v>
      </c>
      <c r="AC100" s="109">
        <f>'Ufs mensal'!AC100/'Ufs mensal'!AC99-1</f>
        <v>0.76119315419816624</v>
      </c>
    </row>
    <row r="101" spans="1:29" x14ac:dyDescent="0.3">
      <c r="A101" s="132">
        <f>'Ufs mensal'!A101</f>
        <v>43134</v>
      </c>
      <c r="B101" s="112">
        <f>'Ufs mensal'!B101/'Ufs mensal'!B100-1</f>
        <v>-6.2814070351758788E-2</v>
      </c>
      <c r="C101" s="111">
        <f>'Ufs mensal'!C101/'Ufs mensal'!C100-1</f>
        <v>-0.12427287149656263</v>
      </c>
      <c r="D101" s="111">
        <f>'Ufs mensal'!D101/'Ufs mensal'!D100-1</f>
        <v>-0.10317460317460314</v>
      </c>
      <c r="E101" s="111">
        <f>'Ufs mensal'!E101/'Ufs mensal'!E100-1</f>
        <v>-0.13109756097560976</v>
      </c>
      <c r="F101" s="111">
        <f>'Ufs mensal'!F101/'Ufs mensal'!F100-1</f>
        <v>-7.1026418362927668E-2</v>
      </c>
      <c r="G101" s="111">
        <f>'Ufs mensal'!G101/'Ufs mensal'!G100-1</f>
        <v>-0.21500920810313073</v>
      </c>
      <c r="H101" s="111">
        <f>'Ufs mensal'!H101/'Ufs mensal'!H100-1</f>
        <v>-8.5199610516065727E-3</v>
      </c>
      <c r="I101" s="111">
        <f>'Ufs mensal'!I101/'Ufs mensal'!I100-1</f>
        <v>-0.10178678980124478</v>
      </c>
      <c r="J101" s="111">
        <f>'Ufs mensal'!J101/'Ufs mensal'!J100-1</f>
        <v>-4.5375218150087271E-2</v>
      </c>
      <c r="K101" s="111">
        <f>'Ufs mensal'!K101/'Ufs mensal'!K100-1</f>
        <v>-0.18703339882121806</v>
      </c>
      <c r="L101" s="111">
        <f>'Ufs mensal'!L101/'Ufs mensal'!L100-1</f>
        <v>-0.14925315227934044</v>
      </c>
      <c r="M101" s="111">
        <f>'Ufs mensal'!M101/'Ufs mensal'!M100-1</f>
        <v>-8.3666787922881403E-3</v>
      </c>
      <c r="N101" s="111">
        <f>'Ufs mensal'!N101/'Ufs mensal'!N100-1</f>
        <v>-0.10235358511220582</v>
      </c>
      <c r="O101" s="111">
        <f>'Ufs mensal'!O101/'Ufs mensal'!O100-1</f>
        <v>-7.6696953500801746E-2</v>
      </c>
      <c r="P101" s="111">
        <f>'Ufs mensal'!P101/'Ufs mensal'!P100-1</f>
        <v>-0.14762859051436206</v>
      </c>
      <c r="Q101" s="111">
        <f>'Ufs mensal'!Q101/'Ufs mensal'!Q100-1</f>
        <v>-0.17965807012460155</v>
      </c>
      <c r="R101" s="111">
        <f>'Ufs mensal'!R101/'Ufs mensal'!R100-1</f>
        <v>-0.24668705402650359</v>
      </c>
      <c r="S101" s="111">
        <f>'Ufs mensal'!S101/'Ufs mensal'!S100-1</f>
        <v>1.1097136938669205E-3</v>
      </c>
      <c r="T101" s="111">
        <f>'Ufs mensal'!T101/'Ufs mensal'!T100-1</f>
        <v>-0.19492838694529235</v>
      </c>
      <c r="U101" s="111">
        <f>'Ufs mensal'!U101/'Ufs mensal'!U100-1</f>
        <v>-0.19441255262150781</v>
      </c>
      <c r="V101" s="111">
        <f>'Ufs mensal'!V101/'Ufs mensal'!V100-1</f>
        <v>-0.1132352941176471</v>
      </c>
      <c r="W101" s="111">
        <f>'Ufs mensal'!W101/'Ufs mensal'!W100-1</f>
        <v>-7.7702702702702742E-2</v>
      </c>
      <c r="X101" s="111">
        <f>'Ufs mensal'!X101/'Ufs mensal'!X100-1</f>
        <v>-0.14913544668587897</v>
      </c>
      <c r="Y101" s="111">
        <f>'Ufs mensal'!Y101/'Ufs mensal'!Y100-1</f>
        <v>6.5417488494411646E-2</v>
      </c>
      <c r="Z101" s="111">
        <f>'Ufs mensal'!Z101/'Ufs mensal'!Z100-1</f>
        <v>-0.15980629539951574</v>
      </c>
      <c r="AA101" s="111">
        <f>'Ufs mensal'!AA101/'Ufs mensal'!AA100-1</f>
        <v>-2.665396605472814E-2</v>
      </c>
      <c r="AB101" s="113">
        <f>'Ufs mensal'!AB101/'Ufs mensal'!AB100-1</f>
        <v>2.0348837209302362E-2</v>
      </c>
      <c r="AC101" s="111">
        <f>'Ufs mensal'!AC101/'Ufs mensal'!AC100-1</f>
        <v>-8.8690603659552059E-2</v>
      </c>
    </row>
    <row r="102" spans="1:29" x14ac:dyDescent="0.3">
      <c r="A102" s="132">
        <f>'Ufs mensal'!A102</f>
        <v>43163</v>
      </c>
      <c r="B102" s="112">
        <f>'Ufs mensal'!B102/'Ufs mensal'!B101-1</f>
        <v>6.9705093833780207E-2</v>
      </c>
      <c r="C102" s="111">
        <f>'Ufs mensal'!C102/'Ufs mensal'!C101-1</f>
        <v>0.14975845410628019</v>
      </c>
      <c r="D102" s="111">
        <f>'Ufs mensal'!D102/'Ufs mensal'!D101-1</f>
        <v>0.136873156342183</v>
      </c>
      <c r="E102" s="111">
        <f>'Ufs mensal'!E102/'Ufs mensal'!E101-1</f>
        <v>0.12280701754385959</v>
      </c>
      <c r="F102" s="111">
        <f>'Ufs mensal'!F102/'Ufs mensal'!F101-1</f>
        <v>0.20582750582750586</v>
      </c>
      <c r="G102" s="111">
        <f>'Ufs mensal'!G102/'Ufs mensal'!G101-1</f>
        <v>0.11749755620723357</v>
      </c>
      <c r="H102" s="111">
        <f>'Ufs mensal'!H102/'Ufs mensal'!H101-1</f>
        <v>0.10753744168917256</v>
      </c>
      <c r="I102" s="111">
        <f>'Ufs mensal'!I102/'Ufs mensal'!I101-1</f>
        <v>0.13120250335270445</v>
      </c>
      <c r="J102" s="111">
        <f>'Ufs mensal'!J102/'Ufs mensal'!J101-1</f>
        <v>6.0329067641681888E-2</v>
      </c>
      <c r="K102" s="111">
        <f>'Ufs mensal'!K102/'Ufs mensal'!K101-1</f>
        <v>0.20009666505558243</v>
      </c>
      <c r="L102" s="111">
        <f>'Ufs mensal'!L102/'Ufs mensal'!L101-1</f>
        <v>0.12974279460051075</v>
      </c>
      <c r="M102" s="111">
        <f>'Ufs mensal'!M102/'Ufs mensal'!M101-1</f>
        <v>7.5568598679383703E-2</v>
      </c>
      <c r="N102" s="111">
        <f>'Ufs mensal'!N102/'Ufs mensal'!N101-1</f>
        <v>0.24085365853658547</v>
      </c>
      <c r="O102" s="111">
        <f>'Ufs mensal'!O102/'Ufs mensal'!O101-1</f>
        <v>0.14500723589001452</v>
      </c>
      <c r="P102" s="111">
        <f>'Ufs mensal'!P102/'Ufs mensal'!P101-1</f>
        <v>5.7210031347962431E-2</v>
      </c>
      <c r="Q102" s="111">
        <f>'Ufs mensal'!Q102/'Ufs mensal'!Q101-1</f>
        <v>9.9611444719180486E-2</v>
      </c>
      <c r="R102" s="111">
        <f>'Ufs mensal'!R102/'Ufs mensal'!R101-1</f>
        <v>5.3450608930987853E-2</v>
      </c>
      <c r="S102" s="111">
        <f>'Ufs mensal'!S102/'Ufs mensal'!S101-1</f>
        <v>8.1214898019509318E-2</v>
      </c>
      <c r="T102" s="111">
        <f>'Ufs mensal'!T102/'Ufs mensal'!T101-1</f>
        <v>0.22013532431171257</v>
      </c>
      <c r="U102" s="111">
        <f>'Ufs mensal'!U102/'Ufs mensal'!U101-1</f>
        <v>0.19524940617577191</v>
      </c>
      <c r="V102" s="111">
        <f>'Ufs mensal'!V102/'Ufs mensal'!V101-1</f>
        <v>0.13515754560530691</v>
      </c>
      <c r="W102" s="111">
        <f>'Ufs mensal'!W102/'Ufs mensal'!W101-1</f>
        <v>1.831501831501825E-2</v>
      </c>
      <c r="X102" s="111">
        <f>'Ufs mensal'!X102/'Ufs mensal'!X101-1</f>
        <v>0.13581710414902615</v>
      </c>
      <c r="Y102" s="111">
        <f>'Ufs mensal'!Y102/'Ufs mensal'!Y101-1</f>
        <v>6.3663478350303393E-2</v>
      </c>
      <c r="Z102" s="111">
        <f>'Ufs mensal'!Z102/'Ufs mensal'!Z101-1</f>
        <v>0.22382324687800192</v>
      </c>
      <c r="AA102" s="111">
        <f>'Ufs mensal'!AA102/'Ufs mensal'!AA101-1</f>
        <v>0.10143947616590454</v>
      </c>
      <c r="AB102" s="113">
        <f>'Ufs mensal'!AB102/'Ufs mensal'!AB101-1</f>
        <v>-1.4245014245014231E-2</v>
      </c>
      <c r="AC102" s="111">
        <f>'Ufs mensal'!AC102/'Ufs mensal'!AC101-1</f>
        <v>0.12286812394907498</v>
      </c>
    </row>
    <row r="103" spans="1:29" x14ac:dyDescent="0.3">
      <c r="A103" s="132">
        <f>'Ufs mensal'!A103</f>
        <v>43195</v>
      </c>
      <c r="B103" s="112">
        <f>'Ufs mensal'!B103/'Ufs mensal'!B102-1</f>
        <v>0.2456140350877194</v>
      </c>
      <c r="C103" s="111">
        <f>'Ufs mensal'!C103/'Ufs mensal'!C102-1</f>
        <v>-3.4138655462184864E-2</v>
      </c>
      <c r="D103" s="111">
        <f>'Ufs mensal'!D103/'Ufs mensal'!D102-1</f>
        <v>-2.4390243902439046E-2</v>
      </c>
      <c r="E103" s="111">
        <f>'Ufs mensal'!E103/'Ufs mensal'!E102-1</f>
        <v>0.14687500000000009</v>
      </c>
      <c r="F103" s="111">
        <f>'Ufs mensal'!F103/'Ufs mensal'!F102-1</f>
        <v>4.8714479025710355E-2</v>
      </c>
      <c r="G103" s="111">
        <f>'Ufs mensal'!G103/'Ufs mensal'!G102-1</f>
        <v>3.7613715885234322E-2</v>
      </c>
      <c r="H103" s="111">
        <f>'Ufs mensal'!H103/'Ufs mensal'!H102-1</f>
        <v>-4.4114387053868276E-2</v>
      </c>
      <c r="I103" s="111">
        <f>'Ufs mensal'!I103/'Ufs mensal'!I102-1</f>
        <v>-1.9956530329974353E-2</v>
      </c>
      <c r="J103" s="111">
        <f>'Ufs mensal'!J103/'Ufs mensal'!J102-1</f>
        <v>-2.5862068965517571E-3</v>
      </c>
      <c r="K103" s="111">
        <f>'Ufs mensal'!K103/'Ufs mensal'!K102-1</f>
        <v>4.269029399919444E-2</v>
      </c>
      <c r="L103" s="111">
        <f>'Ufs mensal'!L103/'Ufs mensal'!L102-1</f>
        <v>9.7686997941306419E-3</v>
      </c>
      <c r="M103" s="111">
        <f>'Ufs mensal'!M103/'Ufs mensal'!M102-1</f>
        <v>3.5129604365620626E-2</v>
      </c>
      <c r="N103" s="111">
        <f>'Ufs mensal'!N103/'Ufs mensal'!N102-1</f>
        <v>6.5847665847665882E-2</v>
      </c>
      <c r="O103" s="111">
        <f>'Ufs mensal'!O103/'Ufs mensal'!O102-1</f>
        <v>4.7775530839231584E-2</v>
      </c>
      <c r="P103" s="111">
        <f>'Ufs mensal'!P103/'Ufs mensal'!P102-1</f>
        <v>3.7435137138621233E-2</v>
      </c>
      <c r="Q103" s="111">
        <f>'Ufs mensal'!Q103/'Ufs mensal'!Q102-1</f>
        <v>5.8464503694185765E-2</v>
      </c>
      <c r="R103" s="111">
        <f>'Ufs mensal'!R103/'Ufs mensal'!R102-1</f>
        <v>4.6242774566473965E-2</v>
      </c>
      <c r="S103" s="111">
        <f>'Ufs mensal'!S103/'Ufs mensal'!S102-1</f>
        <v>5.7754083794682609E-2</v>
      </c>
      <c r="T103" s="111">
        <f>'Ufs mensal'!T103/'Ufs mensal'!T102-1</f>
        <v>7.0226599101252507E-2</v>
      </c>
      <c r="U103" s="111">
        <f>'Ufs mensal'!U103/'Ufs mensal'!U102-1</f>
        <v>4.2527821939586596E-2</v>
      </c>
      <c r="V103" s="111">
        <f>'Ufs mensal'!V103/'Ufs mensal'!V102-1</f>
        <v>2.5566106647187725E-2</v>
      </c>
      <c r="W103" s="111">
        <f>'Ufs mensal'!W103/'Ufs mensal'!W102-1</f>
        <v>8.9928057553956942E-2</v>
      </c>
      <c r="X103" s="111">
        <f>'Ufs mensal'!X103/'Ufs mensal'!X102-1</f>
        <v>5.3451617712837241E-2</v>
      </c>
      <c r="Y103" s="111">
        <f>'Ufs mensal'!Y103/'Ufs mensal'!Y102-1</f>
        <v>-3.2102107909495303E-2</v>
      </c>
      <c r="Z103" s="111">
        <f>'Ufs mensal'!Z103/'Ufs mensal'!Z102-1</f>
        <v>3.9246467817897202E-3</v>
      </c>
      <c r="AA103" s="111">
        <f>'Ufs mensal'!AA103/'Ufs mensal'!AA102-1</f>
        <v>4.0919517947723749E-2</v>
      </c>
      <c r="AB103" s="113">
        <f>'Ufs mensal'!AB103/'Ufs mensal'!AB102-1</f>
        <v>6.1416184971098353E-2</v>
      </c>
      <c r="AC103" s="111">
        <f>'Ufs mensal'!AC103/'Ufs mensal'!AC102-1</f>
        <v>3.4251512600743217E-2</v>
      </c>
    </row>
    <row r="104" spans="1:29" x14ac:dyDescent="0.3">
      <c r="A104" s="132">
        <f>'Ufs mensal'!A104</f>
        <v>43226</v>
      </c>
      <c r="B104" s="112">
        <f>'Ufs mensal'!B104/'Ufs mensal'!B103-1</f>
        <v>-2.2132796780684139E-2</v>
      </c>
      <c r="C104" s="111">
        <f>'Ufs mensal'!C104/'Ufs mensal'!C103-1</f>
        <v>3.7520391517128937E-2</v>
      </c>
      <c r="D104" s="111">
        <f>'Ufs mensal'!D104/'Ufs mensal'!D103-1</f>
        <v>0.14840425531914891</v>
      </c>
      <c r="E104" s="111">
        <f>'Ufs mensal'!E104/'Ufs mensal'!E103-1</f>
        <v>0.15803814713896447</v>
      </c>
      <c r="F104" s="111">
        <f>'Ufs mensal'!F104/'Ufs mensal'!F103-1</f>
        <v>6.1751152073732385E-3</v>
      </c>
      <c r="G104" s="111">
        <f>'Ufs mensal'!G104/'Ufs mensal'!G103-1</f>
        <v>3.8779295228460686E-2</v>
      </c>
      <c r="H104" s="111">
        <f>'Ufs mensal'!H104/'Ufs mensal'!H103-1</f>
        <v>5.5194805194805241E-2</v>
      </c>
      <c r="I104" s="111">
        <f>'Ufs mensal'!I104/'Ufs mensal'!I103-1</f>
        <v>6.9354838709677402E-2</v>
      </c>
      <c r="J104" s="111">
        <f>'Ufs mensal'!J104/'Ufs mensal'!J103-1</f>
        <v>-2.8151623657241664E-2</v>
      </c>
      <c r="K104" s="111">
        <f>'Ufs mensal'!K104/'Ufs mensal'!K103-1</f>
        <v>1.9698725376593229E-2</v>
      </c>
      <c r="L104" s="111">
        <f>'Ufs mensal'!L104/'Ufs mensal'!L103-1</f>
        <v>8.1151309214471112E-3</v>
      </c>
      <c r="M104" s="111">
        <f>'Ufs mensal'!M104/'Ufs mensal'!M103-1</f>
        <v>3.2948929159792861E-4</v>
      </c>
      <c r="N104" s="111">
        <f>'Ufs mensal'!N104/'Ufs mensal'!N103-1</f>
        <v>-4.5182111572153016E-2</v>
      </c>
      <c r="O104" s="111">
        <f>'Ufs mensal'!O104/'Ufs mensal'!O103-1</f>
        <v>7.2376357056702645E-4</v>
      </c>
      <c r="P104" s="111">
        <f>'Ufs mensal'!P104/'Ufs mensal'!P103-1</f>
        <v>-3.0010718113612E-2</v>
      </c>
      <c r="Q104" s="111">
        <f>'Ufs mensal'!Q104/'Ufs mensal'!Q103-1</f>
        <v>1.4415781487101764E-2</v>
      </c>
      <c r="R104" s="111">
        <f>'Ufs mensal'!R104/'Ufs mensal'!R103-1</f>
        <v>2.2713321055862545E-2</v>
      </c>
      <c r="S104" s="111">
        <f>'Ufs mensal'!S104/'Ufs mensal'!S103-1</f>
        <v>-2.1969501163091265E-2</v>
      </c>
      <c r="T104" s="111">
        <f>'Ufs mensal'!T104/'Ufs mensal'!T103-1</f>
        <v>5.2217804976102178E-2</v>
      </c>
      <c r="U104" s="111">
        <f>'Ufs mensal'!U104/'Ufs mensal'!U103-1</f>
        <v>-2.4399542508578009E-2</v>
      </c>
      <c r="V104" s="111">
        <f>'Ufs mensal'!V104/'Ufs mensal'!V103-1</f>
        <v>-2.2079772079772075E-2</v>
      </c>
      <c r="W104" s="111">
        <f>'Ufs mensal'!W104/'Ufs mensal'!W103-1</f>
        <v>0.16171617161716179</v>
      </c>
      <c r="X104" s="111">
        <f>'Ufs mensal'!X104/'Ufs mensal'!X103-1</f>
        <v>-1.2950251220720355E-2</v>
      </c>
      <c r="Y104" s="111">
        <f>'Ufs mensal'!Y104/'Ufs mensal'!Y103-1</f>
        <v>3.5764235764235819E-2</v>
      </c>
      <c r="Z104" s="111">
        <f>'Ufs mensal'!Z104/'Ufs mensal'!Z103-1</f>
        <v>0.14933541829554331</v>
      </c>
      <c r="AA104" s="111">
        <f>'Ufs mensal'!AA104/'Ufs mensal'!AA103-1</f>
        <v>3.0045782571583857E-2</v>
      </c>
      <c r="AB104" s="113">
        <f>'Ufs mensal'!AB104/'Ufs mensal'!AB103-1</f>
        <v>1.3614703880190593E-2</v>
      </c>
      <c r="AC104" s="111">
        <f>'Ufs mensal'!AC104/'Ufs mensal'!AC103-1</f>
        <v>1.9159861865534644E-2</v>
      </c>
    </row>
    <row r="105" spans="1:29" x14ac:dyDescent="0.3">
      <c r="A105" s="132">
        <f>'Ufs mensal'!A105</f>
        <v>43258</v>
      </c>
      <c r="B105" s="112">
        <f>'Ufs mensal'!B105/'Ufs mensal'!B104-1</f>
        <v>-0.32098765432098764</v>
      </c>
      <c r="C105" s="111">
        <f>'Ufs mensal'!C105/'Ufs mensal'!C104-1</f>
        <v>-0.10115303983228507</v>
      </c>
      <c r="D105" s="111">
        <f>'Ufs mensal'!D105/'Ufs mensal'!D104-1</f>
        <v>-0.20379805465493284</v>
      </c>
      <c r="E105" s="111">
        <f>'Ufs mensal'!E105/'Ufs mensal'!E104-1</f>
        <v>-0.26588235294117646</v>
      </c>
      <c r="F105" s="111">
        <f>'Ufs mensal'!F105/'Ufs mensal'!F104-1</f>
        <v>-0.21104699093157464</v>
      </c>
      <c r="G105" s="111">
        <f>'Ufs mensal'!G105/'Ufs mensal'!G104-1</f>
        <v>-8.8297354325596489E-2</v>
      </c>
      <c r="H105" s="111">
        <f>'Ufs mensal'!H105/'Ufs mensal'!H104-1</f>
        <v>-9.6483516483516496E-2</v>
      </c>
      <c r="I105" s="111">
        <f>'Ufs mensal'!I105/'Ufs mensal'!I104-1</f>
        <v>-8.8612368024132748E-2</v>
      </c>
      <c r="J105" s="111">
        <f>'Ufs mensal'!J105/'Ufs mensal'!J104-1</f>
        <v>-0.10977004192605766</v>
      </c>
      <c r="K105" s="111">
        <f>'Ufs mensal'!K105/'Ufs mensal'!K104-1</f>
        <v>-0.16363636363636369</v>
      </c>
      <c r="L105" s="111">
        <f>'Ufs mensal'!L105/'Ufs mensal'!L104-1</f>
        <v>-0.11781267348719171</v>
      </c>
      <c r="M105" s="111">
        <f>'Ufs mensal'!M105/'Ufs mensal'!M104-1</f>
        <v>-9.9802371541501955E-2</v>
      </c>
      <c r="N105" s="111">
        <f>'Ufs mensal'!N105/'Ufs mensal'!N104-1</f>
        <v>-8.7638821825205215E-2</v>
      </c>
      <c r="O105" s="111">
        <f>'Ufs mensal'!O105/'Ufs mensal'!O104-1</f>
        <v>-0.12270973963355836</v>
      </c>
      <c r="P105" s="111">
        <f>'Ufs mensal'!P105/'Ufs mensal'!P104-1</f>
        <v>-0.15322283609576426</v>
      </c>
      <c r="Q105" s="111">
        <f>'Ufs mensal'!Q105/'Ufs mensal'!Q104-1</f>
        <v>-0.16649214659685863</v>
      </c>
      <c r="R105" s="111">
        <f>'Ufs mensal'!R105/'Ufs mensal'!R104-1</f>
        <v>-7.5630252100840289E-2</v>
      </c>
      <c r="S105" s="111">
        <f>'Ufs mensal'!S105/'Ufs mensal'!S104-1</f>
        <v>-0.16279069767441856</v>
      </c>
      <c r="T105" s="111">
        <f>'Ufs mensal'!T105/'Ufs mensal'!T104-1</f>
        <v>-9.9592460519612791E-2</v>
      </c>
      <c r="U105" s="111">
        <f>'Ufs mensal'!U105/'Ufs mensal'!U104-1</f>
        <v>-0.14849550605705353</v>
      </c>
      <c r="V105" s="111">
        <f>'Ufs mensal'!V105/'Ufs mensal'!V104-1</f>
        <v>-0.17698470502549157</v>
      </c>
      <c r="W105" s="111">
        <f>'Ufs mensal'!W105/'Ufs mensal'!W104-1</f>
        <v>-0.27556818181818177</v>
      </c>
      <c r="X105" s="111">
        <f>'Ufs mensal'!X105/'Ufs mensal'!X104-1</f>
        <v>-0.11220246630341268</v>
      </c>
      <c r="Y105" s="111">
        <f>'Ufs mensal'!Y105/'Ufs mensal'!Y104-1</f>
        <v>-0.12847222222222221</v>
      </c>
      <c r="Z105" s="111">
        <f>'Ufs mensal'!Z105/'Ufs mensal'!Z104-1</f>
        <v>-0.24081632653061225</v>
      </c>
      <c r="AA105" s="111">
        <f>'Ufs mensal'!AA105/'Ufs mensal'!AA104-1</f>
        <v>-0.12984586641756191</v>
      </c>
      <c r="AB105" s="113">
        <f>'Ufs mensal'!AB105/'Ufs mensal'!AB104-1</f>
        <v>-0.17998656816655478</v>
      </c>
      <c r="AC105" s="111">
        <f>'Ufs mensal'!AC105/'Ufs mensal'!AC104-1</f>
        <v>-0.12981518003291392</v>
      </c>
    </row>
    <row r="106" spans="1:29" x14ac:dyDescent="0.3">
      <c r="A106" s="132">
        <f>'Ufs mensal'!A106</f>
        <v>43289</v>
      </c>
      <c r="B106" s="112">
        <f>'Ufs mensal'!B106/'Ufs mensal'!B105-1</f>
        <v>0.23333333333333339</v>
      </c>
      <c r="C106" s="111">
        <f>'Ufs mensal'!C106/'Ufs mensal'!C105-1</f>
        <v>0.13586005830903791</v>
      </c>
      <c r="D106" s="111">
        <f>'Ufs mensal'!D106/'Ufs mensal'!D105-1</f>
        <v>9.4822571262361821E-2</v>
      </c>
      <c r="E106" s="111">
        <f>'Ufs mensal'!E106/'Ufs mensal'!E105-1</f>
        <v>0.31730769230769229</v>
      </c>
      <c r="F106" s="111">
        <f>'Ufs mensal'!F106/'Ufs mensal'!F105-1</f>
        <v>0.2277951933124347</v>
      </c>
      <c r="G106" s="111">
        <f>'Ufs mensal'!G106/'Ufs mensal'!G105-1</f>
        <v>7.6909382232508428E-2</v>
      </c>
      <c r="H106" s="111">
        <f>'Ufs mensal'!H106/'Ufs mensal'!H105-1</f>
        <v>6.4461201654098854E-2</v>
      </c>
      <c r="I106" s="111">
        <f>'Ufs mensal'!I106/'Ufs mensal'!I105-1</f>
        <v>0.13425734381464616</v>
      </c>
      <c r="J106" s="111">
        <f>'Ufs mensal'!J106/'Ufs mensal'!J105-1</f>
        <v>7.2641644070215561E-2</v>
      </c>
      <c r="K106" s="111">
        <f>'Ufs mensal'!K106/'Ufs mensal'!K105-1</f>
        <v>0.14583333333333326</v>
      </c>
      <c r="L106" s="111">
        <f>'Ufs mensal'!L106/'Ufs mensal'!L105-1</f>
        <v>0.10819436328493737</v>
      </c>
      <c r="M106" s="111">
        <f>'Ufs mensal'!M106/'Ufs mensal'!M105-1</f>
        <v>7.9034028540065915E-2</v>
      </c>
      <c r="N106" s="111">
        <f>'Ufs mensal'!N106/'Ufs mensal'!N105-1</f>
        <v>7.435829584546183E-2</v>
      </c>
      <c r="O106" s="111">
        <f>'Ufs mensal'!O106/'Ufs mensal'!O105-1</f>
        <v>-1.9236053860950397E-3</v>
      </c>
      <c r="P106" s="111">
        <f>'Ufs mensal'!P106/'Ufs mensal'!P105-1</f>
        <v>0.2396694214876034</v>
      </c>
      <c r="Q106" s="111">
        <f>'Ufs mensal'!Q106/'Ufs mensal'!Q105-1</f>
        <v>0.1864680545585069</v>
      </c>
      <c r="R106" s="111">
        <f>'Ufs mensal'!R106/'Ufs mensal'!R105-1</f>
        <v>1.8831168831168865E-2</v>
      </c>
      <c r="S106" s="111">
        <f>'Ufs mensal'!S106/'Ufs mensal'!S105-1</f>
        <v>0.13202335858585856</v>
      </c>
      <c r="T106" s="111">
        <f>'Ufs mensal'!T106/'Ufs mensal'!T105-1</f>
        <v>0.13418198962753425</v>
      </c>
      <c r="U106" s="111">
        <f>'Ufs mensal'!U106/'Ufs mensal'!U105-1</f>
        <v>0.16154199173932993</v>
      </c>
      <c r="V106" s="111">
        <f>'Ufs mensal'!V106/'Ufs mensal'!V105-1</f>
        <v>0.12566371681415922</v>
      </c>
      <c r="W106" s="111">
        <f>'Ufs mensal'!W106/'Ufs mensal'!W105-1</f>
        <v>7.4509803921568585E-2</v>
      </c>
      <c r="X106" s="111">
        <f>'Ufs mensal'!X106/'Ufs mensal'!X105-1</f>
        <v>0.10570944036178642</v>
      </c>
      <c r="Y106" s="111">
        <f>'Ufs mensal'!Y106/'Ufs mensal'!Y105-1</f>
        <v>8.8756086764054887E-2</v>
      </c>
      <c r="Z106" s="111">
        <f>'Ufs mensal'!Z106/'Ufs mensal'!Z105-1</f>
        <v>0.2123655913978495</v>
      </c>
      <c r="AA106" s="111">
        <f>'Ufs mensal'!AA106/'Ufs mensal'!AA105-1</f>
        <v>7.9701487368621482E-2</v>
      </c>
      <c r="AB106" s="113">
        <f>'Ufs mensal'!AB106/'Ufs mensal'!AB105-1</f>
        <v>-4.9140049140049546E-3</v>
      </c>
      <c r="AC106" s="111">
        <f>'Ufs mensal'!AC106/'Ufs mensal'!AC105-1</f>
        <v>0.10750899964508442</v>
      </c>
    </row>
    <row r="107" spans="1:29" x14ac:dyDescent="0.3">
      <c r="A107" s="132">
        <f>'Ufs mensal'!A107</f>
        <v>43321</v>
      </c>
      <c r="B107" s="112">
        <f>'Ufs mensal'!B107/'Ufs mensal'!B106-1</f>
        <v>2.9484029484029506E-2</v>
      </c>
      <c r="C107" s="111">
        <f>'Ufs mensal'!C107/'Ufs mensal'!C106-1</f>
        <v>0.10164271047227924</v>
      </c>
      <c r="D107" s="111">
        <f>'Ufs mensal'!D107/'Ufs mensal'!D106-1</f>
        <v>0.11530286928799161</v>
      </c>
      <c r="E107" s="111">
        <f>'Ufs mensal'!E107/'Ufs mensal'!E106-1</f>
        <v>5.1094890510948954E-2</v>
      </c>
      <c r="F107" s="111">
        <f>'Ufs mensal'!F107/'Ufs mensal'!F106-1</f>
        <v>0.1167848699763594</v>
      </c>
      <c r="G107" s="111">
        <f>'Ufs mensal'!G107/'Ufs mensal'!G106-1</f>
        <v>7.9186642420234765E-2</v>
      </c>
      <c r="H107" s="111">
        <f>'Ufs mensal'!H107/'Ufs mensal'!H106-1</f>
        <v>0.1058043875685557</v>
      </c>
      <c r="I107" s="111">
        <f>'Ufs mensal'!I107/'Ufs mensal'!I106-1</f>
        <v>5.7450300930147691E-2</v>
      </c>
      <c r="J107" s="111">
        <f>'Ufs mensal'!J107/'Ufs mensal'!J106-1</f>
        <v>0.17802022352315072</v>
      </c>
      <c r="K107" s="111">
        <f>'Ufs mensal'!K107/'Ufs mensal'!K106-1</f>
        <v>8.1422924901185745E-2</v>
      </c>
      <c r="L107" s="111">
        <f>'Ufs mensal'!L107/'Ufs mensal'!L106-1</f>
        <v>8.700413725967393E-2</v>
      </c>
      <c r="M107" s="111">
        <f>'Ufs mensal'!M107/'Ufs mensal'!M106-1</f>
        <v>6.6463207867073493E-2</v>
      </c>
      <c r="N107" s="111">
        <f>'Ufs mensal'!N107/'Ufs mensal'!N106-1</f>
        <v>8.1034482758620685E-2</v>
      </c>
      <c r="O107" s="111">
        <f>'Ufs mensal'!O107/'Ufs mensal'!O106-1</f>
        <v>0.1875</v>
      </c>
      <c r="P107" s="111">
        <f>'Ufs mensal'!P107/'Ufs mensal'!P106-1</f>
        <v>6.4912280701754366E-2</v>
      </c>
      <c r="Q107" s="111">
        <f>'Ufs mensal'!Q107/'Ufs mensal'!Q106-1</f>
        <v>0.17985176221449106</v>
      </c>
      <c r="R107" s="111">
        <f>'Ufs mensal'!R107/'Ufs mensal'!R106-1</f>
        <v>0.21032504780114714</v>
      </c>
      <c r="S107" s="111">
        <f>'Ufs mensal'!S107/'Ufs mensal'!S106-1</f>
        <v>0.19058905542000693</v>
      </c>
      <c r="T107" s="111">
        <f>'Ufs mensal'!T107/'Ufs mensal'!T106-1</f>
        <v>9.2243099434652587E-2</v>
      </c>
      <c r="U107" s="111">
        <f>'Ufs mensal'!U107/'Ufs mensal'!U106-1</f>
        <v>9.0082971157645186E-2</v>
      </c>
      <c r="V107" s="111">
        <f>'Ufs mensal'!V107/'Ufs mensal'!V106-1</f>
        <v>6.60377358490567E-2</v>
      </c>
      <c r="W107" s="111">
        <f>'Ufs mensal'!W107/'Ufs mensal'!W106-1</f>
        <v>0.25912408759124084</v>
      </c>
      <c r="X107" s="111">
        <f>'Ufs mensal'!X107/'Ufs mensal'!X106-1</f>
        <v>9.6479696172947715E-2</v>
      </c>
      <c r="Y107" s="111">
        <f>'Ufs mensal'!Y107/'Ufs mensal'!Y106-1</f>
        <v>0.10774547672291113</v>
      </c>
      <c r="Z107" s="111">
        <f>'Ufs mensal'!Z107/'Ufs mensal'!Z106-1</f>
        <v>8.1300813008130079E-2</v>
      </c>
      <c r="AA107" s="111">
        <f>'Ufs mensal'!AA107/'Ufs mensal'!AA106-1</f>
        <v>0.12082237475142721</v>
      </c>
      <c r="AB107" s="113">
        <f>'Ufs mensal'!AB107/'Ufs mensal'!AB106-1</f>
        <v>0.3168724279835391</v>
      </c>
      <c r="AC107" s="111">
        <f>'Ufs mensal'!AC107/'Ufs mensal'!AC106-1</f>
        <v>0.1157557889339571</v>
      </c>
    </row>
    <row r="108" spans="1:29" x14ac:dyDescent="0.3">
      <c r="A108" s="132">
        <f>'Ufs mensal'!A108</f>
        <v>43353</v>
      </c>
      <c r="B108" s="112">
        <f>'Ufs mensal'!B108/'Ufs mensal'!B107-1</f>
        <v>-0.20525059665871126</v>
      </c>
      <c r="C108" s="111">
        <f>'Ufs mensal'!C108/'Ufs mensal'!C107-1</f>
        <v>-7.8751164958061559E-2</v>
      </c>
      <c r="D108" s="111">
        <f>'Ufs mensal'!D108/'Ufs mensal'!D107-1</f>
        <v>-0.19437827536922347</v>
      </c>
      <c r="E108" s="111">
        <f>'Ufs mensal'!E108/'Ufs mensal'!E107-1</f>
        <v>-0.35648148148148151</v>
      </c>
      <c r="F108" s="111">
        <f>'Ufs mensal'!F108/'Ufs mensal'!F107-1</f>
        <v>-0.12430143945808636</v>
      </c>
      <c r="G108" s="111">
        <f>'Ufs mensal'!G108/'Ufs mensal'!G107-1</f>
        <v>-7.1844362745098089E-2</v>
      </c>
      <c r="H108" s="111">
        <f>'Ufs mensal'!H108/'Ufs mensal'!H107-1</f>
        <v>-0.13473858235172553</v>
      </c>
      <c r="I108" s="111">
        <f>'Ufs mensal'!I108/'Ufs mensal'!I107-1</f>
        <v>-9.330803725422554E-2</v>
      </c>
      <c r="J108" s="111">
        <f>'Ufs mensal'!J108/'Ufs mensal'!J107-1</f>
        <v>-0.16105714931104587</v>
      </c>
      <c r="K108" s="111">
        <f>'Ufs mensal'!K108/'Ufs mensal'!K107-1</f>
        <v>-0.10562865497076024</v>
      </c>
      <c r="L108" s="111">
        <f>'Ufs mensal'!L108/'Ufs mensal'!L107-1</f>
        <v>-0.12728086868913024</v>
      </c>
      <c r="M108" s="111">
        <f>'Ufs mensal'!M108/'Ufs mensal'!M107-1</f>
        <v>-0.11701112877583464</v>
      </c>
      <c r="N108" s="111">
        <f>'Ufs mensal'!N108/'Ufs mensal'!N107-1</f>
        <v>-0.17566643882433353</v>
      </c>
      <c r="O108" s="111">
        <f>'Ufs mensal'!O108/'Ufs mensal'!O107-1</f>
        <v>-9.1351727335961086E-2</v>
      </c>
      <c r="P108" s="111">
        <f>'Ufs mensal'!P108/'Ufs mensal'!P107-1</f>
        <v>-0.16079077429983524</v>
      </c>
      <c r="Q108" s="111">
        <f>'Ufs mensal'!Q108/'Ufs mensal'!Q107-1</f>
        <v>-0.1611538461538462</v>
      </c>
      <c r="R108" s="111">
        <f>'Ufs mensal'!R108/'Ufs mensal'!R107-1</f>
        <v>-0.21748288572933128</v>
      </c>
      <c r="S108" s="111">
        <f>'Ufs mensal'!S108/'Ufs mensal'!S107-1</f>
        <v>-0.15785467533227937</v>
      </c>
      <c r="T108" s="111">
        <f>'Ufs mensal'!T108/'Ufs mensal'!T107-1</f>
        <v>-9.5147478591817269E-2</v>
      </c>
      <c r="U108" s="111">
        <f>'Ufs mensal'!U108/'Ufs mensal'!U107-1</f>
        <v>-9.604929322218192E-2</v>
      </c>
      <c r="V108" s="111">
        <f>'Ufs mensal'!V108/'Ufs mensal'!V107-1</f>
        <v>-0.18731563421828912</v>
      </c>
      <c r="W108" s="111">
        <f>'Ufs mensal'!W108/'Ufs mensal'!W107-1</f>
        <v>-0.18260869565217386</v>
      </c>
      <c r="X108" s="111">
        <f>'Ufs mensal'!X108/'Ufs mensal'!X107-1</f>
        <v>-0.15306734163724767</v>
      </c>
      <c r="Y108" s="111">
        <f>'Ufs mensal'!Y108/'Ufs mensal'!Y107-1</f>
        <v>-0.13048265736832443</v>
      </c>
      <c r="Z108" s="111">
        <f>'Ufs mensal'!Z108/'Ufs mensal'!Z107-1</f>
        <v>-8.1339712918660267E-2</v>
      </c>
      <c r="AA108" s="111">
        <f>'Ufs mensal'!AA108/'Ufs mensal'!AA107-1</f>
        <v>-8.5577335813421085E-2</v>
      </c>
      <c r="AB108" s="113">
        <f>'Ufs mensal'!AB108/'Ufs mensal'!AB107-1</f>
        <v>-0.245</v>
      </c>
      <c r="AC108" s="111">
        <f>'Ufs mensal'!AC108/'Ufs mensal'!AC107-1</f>
        <v>-0.1179801328579223</v>
      </c>
    </row>
    <row r="109" spans="1:29" x14ac:dyDescent="0.3">
      <c r="A109" s="132">
        <f>'Ufs mensal'!A109</f>
        <v>43384</v>
      </c>
      <c r="B109" s="112">
        <f>'Ufs mensal'!B109/'Ufs mensal'!B108-1</f>
        <v>0.13813813813813813</v>
      </c>
      <c r="C109" s="111">
        <f>'Ufs mensal'!C109/'Ufs mensal'!C108-1</f>
        <v>7.0308548305513474E-2</v>
      </c>
      <c r="D109" s="111">
        <f>'Ufs mensal'!D109/'Ufs mensal'!D108-1</f>
        <v>0.15138971023063275</v>
      </c>
      <c r="E109" s="111">
        <f>'Ufs mensal'!E109/'Ufs mensal'!E108-1</f>
        <v>0.25179856115107913</v>
      </c>
      <c r="F109" s="111">
        <f>'Ufs mensal'!F109/'Ufs mensal'!F108-1</f>
        <v>8.7410558886095613E-2</v>
      </c>
      <c r="G109" s="111">
        <f>'Ufs mensal'!G109/'Ufs mensal'!G108-1</f>
        <v>4.2911371513451035E-2</v>
      </c>
      <c r="H109" s="111">
        <f>'Ufs mensal'!H109/'Ufs mensal'!H108-1</f>
        <v>8.9324098399808927E-2</v>
      </c>
      <c r="I109" s="111">
        <f>'Ufs mensal'!I109/'Ufs mensal'!I108-1</f>
        <v>8.1985923530530691E-2</v>
      </c>
      <c r="J109" s="111">
        <f>'Ufs mensal'!J109/'Ufs mensal'!J108-1</f>
        <v>5.8292945611200908E-2</v>
      </c>
      <c r="K109" s="111">
        <f>'Ufs mensal'!K109/'Ufs mensal'!K108-1</f>
        <v>1.6755210461789849E-2</v>
      </c>
      <c r="L109" s="111">
        <f>'Ufs mensal'!L109/'Ufs mensal'!L108-1</f>
        <v>7.6962544894817908E-2</v>
      </c>
      <c r="M109" s="111">
        <f>'Ufs mensal'!M109/'Ufs mensal'!M108-1</f>
        <v>7.6341375585163851E-2</v>
      </c>
      <c r="N109" s="111">
        <f>'Ufs mensal'!N109/'Ufs mensal'!N108-1</f>
        <v>0.12410171365395239</v>
      </c>
      <c r="O109" s="111">
        <f>'Ufs mensal'!O109/'Ufs mensal'!O108-1</f>
        <v>6.3281449349323893E-2</v>
      </c>
      <c r="P109" s="111">
        <f>'Ufs mensal'!P109/'Ufs mensal'!P108-1</f>
        <v>0.193561052218296</v>
      </c>
      <c r="Q109" s="111">
        <f>'Ufs mensal'!Q109/'Ufs mensal'!Q108-1</f>
        <v>0.11156961638392171</v>
      </c>
      <c r="R109" s="111">
        <f>'Ufs mensal'!R109/'Ufs mensal'!R108-1</f>
        <v>-5.6527590847913811E-2</v>
      </c>
      <c r="S109" s="111">
        <f>'Ufs mensal'!S109/'Ufs mensal'!S108-1</f>
        <v>5.9514704859904066E-2</v>
      </c>
      <c r="T109" s="111">
        <f>'Ufs mensal'!T109/'Ufs mensal'!T108-1</f>
        <v>5.3543638275499461E-2</v>
      </c>
      <c r="U109" s="111">
        <f>'Ufs mensal'!U109/'Ufs mensal'!U108-1</f>
        <v>7.8588612670408953E-2</v>
      </c>
      <c r="V109" s="111">
        <f>'Ufs mensal'!V109/'Ufs mensal'!V108-1</f>
        <v>0.15698729582577142</v>
      </c>
      <c r="W109" s="111">
        <f>'Ufs mensal'!W109/'Ufs mensal'!W108-1</f>
        <v>8.1560283687943214E-2</v>
      </c>
      <c r="X109" s="111">
        <f>'Ufs mensal'!X109/'Ufs mensal'!X108-1</f>
        <v>0.17782147070389298</v>
      </c>
      <c r="Y109" s="111">
        <f>'Ufs mensal'!Y109/'Ufs mensal'!Y108-1</f>
        <v>0.15966652596032072</v>
      </c>
      <c r="Z109" s="111">
        <f>'Ufs mensal'!Z109/'Ufs mensal'!Z108-1</f>
        <v>4.0178571428571397E-2</v>
      </c>
      <c r="AA109" s="111">
        <f>'Ufs mensal'!AA109/'Ufs mensal'!AA108-1</f>
        <v>0.10749659672346623</v>
      </c>
      <c r="AB109" s="113">
        <f>'Ufs mensal'!AB109/'Ufs mensal'!AB108-1</f>
        <v>8.6920529801324475E-2</v>
      </c>
      <c r="AC109" s="111">
        <f>'Ufs mensal'!AC109/'Ufs mensal'!AC108-1</f>
        <v>9.3624543530342219E-2</v>
      </c>
    </row>
    <row r="110" spans="1:29" x14ac:dyDescent="0.3">
      <c r="A110" s="132">
        <f>'Ufs mensal'!A110</f>
        <v>43416</v>
      </c>
      <c r="B110" s="112">
        <f>'Ufs mensal'!B110/'Ufs mensal'!B109-1</f>
        <v>-8.1794195250659674E-2</v>
      </c>
      <c r="C110" s="111">
        <f>'Ufs mensal'!C110/'Ufs mensal'!C109-1</f>
        <v>-9.6880907372400737E-2</v>
      </c>
      <c r="D110" s="111">
        <f>'Ufs mensal'!D110/'Ufs mensal'!D109-1</f>
        <v>-8.5259373394966587E-2</v>
      </c>
      <c r="E110" s="111">
        <f>'Ufs mensal'!E110/'Ufs mensal'!E109-1</f>
        <v>-0.16379310344827591</v>
      </c>
      <c r="F110" s="111">
        <f>'Ufs mensal'!F110/'Ufs mensal'!F109-1</f>
        <v>-8.0561977592032763E-2</v>
      </c>
      <c r="G110" s="111">
        <f>'Ufs mensal'!G110/'Ufs mensal'!G109-1</f>
        <v>-8.7988605792055696E-2</v>
      </c>
      <c r="H110" s="111">
        <f>'Ufs mensal'!H110/'Ufs mensal'!H109-1</f>
        <v>-7.5202806402104749E-2</v>
      </c>
      <c r="I110" s="111">
        <f>'Ufs mensal'!I110/'Ufs mensal'!I109-1</f>
        <v>-0.14205344585091417</v>
      </c>
      <c r="J110" s="111">
        <f>'Ufs mensal'!J110/'Ufs mensal'!J109-1</f>
        <v>-0.11308993766696351</v>
      </c>
      <c r="K110" s="111">
        <f>'Ufs mensal'!K110/'Ufs mensal'!K109-1</f>
        <v>-5.144694533762062E-2</v>
      </c>
      <c r="L110" s="111">
        <f>'Ufs mensal'!L110/'Ufs mensal'!L109-1</f>
        <v>-0.11751627759250438</v>
      </c>
      <c r="M110" s="111">
        <f>'Ufs mensal'!M110/'Ufs mensal'!M109-1</f>
        <v>-6.8250250920040112E-2</v>
      </c>
      <c r="N110" s="111">
        <f>'Ufs mensal'!N110/'Ufs mensal'!N109-1</f>
        <v>-0.19203343988197685</v>
      </c>
      <c r="O110" s="111">
        <f>'Ufs mensal'!O110/'Ufs mensal'!O109-1</f>
        <v>-5.9035277177825751E-2</v>
      </c>
      <c r="P110" s="111">
        <f>'Ufs mensal'!P110/'Ufs mensal'!P109-1</f>
        <v>-0.15592105263157896</v>
      </c>
      <c r="Q110" s="111">
        <f>'Ufs mensal'!Q110/'Ufs mensal'!Q109-1</f>
        <v>-0.10325862780145745</v>
      </c>
      <c r="R110" s="111">
        <f>'Ufs mensal'!R110/'Ufs mensal'!R109-1</f>
        <v>5.2068473609129917E-2</v>
      </c>
      <c r="S110" s="111">
        <f>'Ufs mensal'!S110/'Ufs mensal'!S109-1</f>
        <v>-0.11785550232954922</v>
      </c>
      <c r="T110" s="111">
        <f>'Ufs mensal'!T110/'Ufs mensal'!T109-1</f>
        <v>-0.13957202171830085</v>
      </c>
      <c r="U110" s="111">
        <f>'Ufs mensal'!U110/'Ufs mensal'!U109-1</f>
        <v>-0.11970260223048323</v>
      </c>
      <c r="V110" s="111">
        <f>'Ufs mensal'!V110/'Ufs mensal'!V109-1</f>
        <v>-4.705882352941182E-2</v>
      </c>
      <c r="W110" s="111">
        <f>'Ufs mensal'!W110/'Ufs mensal'!W109-1</f>
        <v>-8.8524590163934436E-2</v>
      </c>
      <c r="X110" s="111">
        <f>'Ufs mensal'!X110/'Ufs mensal'!X109-1</f>
        <v>-0.1098424145299145</v>
      </c>
      <c r="Y110" s="111">
        <f>'Ufs mensal'!Y110/'Ufs mensal'!Y109-1</f>
        <v>-0.14778414778414783</v>
      </c>
      <c r="Z110" s="111">
        <f>'Ufs mensal'!Z110/'Ufs mensal'!Z109-1</f>
        <v>-4.6494992846924155E-2</v>
      </c>
      <c r="AA110" s="111">
        <f>'Ufs mensal'!AA110/'Ufs mensal'!AA109-1</f>
        <v>-0.15924214809477388</v>
      </c>
      <c r="AB110" s="113">
        <f>'Ufs mensal'!AB110/'Ufs mensal'!AB109-1</f>
        <v>-5.0266565118050277E-2</v>
      </c>
      <c r="AC110" s="111">
        <f>'Ufs mensal'!AC110/'Ufs mensal'!AC109-1</f>
        <v>-0.12677643976162434</v>
      </c>
    </row>
    <row r="111" spans="1:29" ht="13.5" thickBot="1" x14ac:dyDescent="0.35">
      <c r="A111" s="132">
        <f>'Ufs mensal'!A111</f>
        <v>43447</v>
      </c>
      <c r="B111" s="112">
        <f>'Ufs mensal'!B111/'Ufs mensal'!B110-1</f>
        <v>-0.25862068965517238</v>
      </c>
      <c r="C111" s="111">
        <f>'Ufs mensal'!C111/'Ufs mensal'!C110-1</f>
        <v>-0.20774463631606488</v>
      </c>
      <c r="D111" s="111">
        <f>'Ufs mensal'!D111/'Ufs mensal'!D110-1</f>
        <v>-0.29870859067939359</v>
      </c>
      <c r="E111" s="111">
        <f>'Ufs mensal'!E111/'Ufs mensal'!E110-1</f>
        <v>-0.24398625429553267</v>
      </c>
      <c r="F111" s="111">
        <f>'Ufs mensal'!F111/'Ufs mensal'!F110-1</f>
        <v>-0.22224371373307539</v>
      </c>
      <c r="G111" s="111">
        <f>'Ufs mensal'!G111/'Ufs mensal'!G110-1</f>
        <v>-0.26010758285615132</v>
      </c>
      <c r="H111" s="111">
        <f>'Ufs mensal'!H111/'Ufs mensal'!H110-1</f>
        <v>-0.23826458036984355</v>
      </c>
      <c r="I111" s="111">
        <f>'Ufs mensal'!I111/'Ufs mensal'!I110-1</f>
        <v>-0.24262295081967211</v>
      </c>
      <c r="J111" s="111">
        <f>'Ufs mensal'!J111/'Ufs mensal'!J110-1</f>
        <v>-0.22475616752725192</v>
      </c>
      <c r="K111" s="111">
        <f>'Ufs mensal'!K111/'Ufs mensal'!K110-1</f>
        <v>-0.27118644067796616</v>
      </c>
      <c r="L111" s="111">
        <f>'Ufs mensal'!L111/'Ufs mensal'!L110-1</f>
        <v>-0.24487133345330214</v>
      </c>
      <c r="M111" s="111">
        <f>'Ufs mensal'!M111/'Ufs mensal'!M110-1</f>
        <v>-0.30053859964093355</v>
      </c>
      <c r="N111" s="111">
        <f>'Ufs mensal'!N111/'Ufs mensal'!N110-1</f>
        <v>-0.23584905660377353</v>
      </c>
      <c r="O111" s="111">
        <f>'Ufs mensal'!O111/'Ufs mensal'!O110-1</f>
        <v>-0.32772251976536593</v>
      </c>
      <c r="P111" s="111">
        <f>'Ufs mensal'!P111/'Ufs mensal'!P110-1</f>
        <v>-0.28565861262665626</v>
      </c>
      <c r="Q111" s="111">
        <f>'Ufs mensal'!Q111/'Ufs mensal'!Q110-1</f>
        <v>-0.19825206991720334</v>
      </c>
      <c r="R111" s="111">
        <f>'Ufs mensal'!R111/'Ufs mensal'!R110-1</f>
        <v>-0.25966101694915256</v>
      </c>
      <c r="S111" s="111">
        <f>'Ufs mensal'!S111/'Ufs mensal'!S110-1</f>
        <v>-0.29643680726028421</v>
      </c>
      <c r="T111" s="111">
        <f>'Ufs mensal'!T111/'Ufs mensal'!T110-1</f>
        <v>-0.21520044543429839</v>
      </c>
      <c r="U111" s="111">
        <f>'Ufs mensal'!U111/'Ufs mensal'!U110-1</f>
        <v>-0.21959459459459463</v>
      </c>
      <c r="V111" s="111">
        <f>'Ufs mensal'!V111/'Ufs mensal'!V110-1</f>
        <v>-0.27407407407407403</v>
      </c>
      <c r="W111" s="111">
        <f>'Ufs mensal'!W111/'Ufs mensal'!W110-1</f>
        <v>-0.18345323741007191</v>
      </c>
      <c r="X111" s="111">
        <f>'Ufs mensal'!X111/'Ufs mensal'!X110-1</f>
        <v>-0.28204935863776159</v>
      </c>
      <c r="Y111" s="111">
        <f>'Ufs mensal'!Y111/'Ufs mensal'!Y110-1</f>
        <v>-0.33443673251468231</v>
      </c>
      <c r="Z111" s="111">
        <f>'Ufs mensal'!Z111/'Ufs mensal'!Z110-1</f>
        <v>-0.20480120030007498</v>
      </c>
      <c r="AA111" s="111">
        <f>'Ufs mensal'!AA111/'Ufs mensal'!AA110-1</f>
        <v>-0.23210324662230286</v>
      </c>
      <c r="AB111" s="113">
        <f>'Ufs mensal'!AB111/'Ufs mensal'!AB110-1</f>
        <v>-0.31836407377706499</v>
      </c>
      <c r="AC111" s="111">
        <f>'Ufs mensal'!AC111/'Ufs mensal'!AC110-1</f>
        <v>-0.24810630970300118</v>
      </c>
    </row>
    <row r="112" spans="1:29" x14ac:dyDescent="0.3">
      <c r="A112" s="131">
        <f>'Ufs mensal'!A112</f>
        <v>43479</v>
      </c>
      <c r="B112" s="108">
        <f>'Ufs mensal'!B112/'Ufs mensal'!B111-1</f>
        <v>0.92248062015503884</v>
      </c>
      <c r="C112" s="109">
        <f>'Ufs mensal'!C112/'Ufs mensal'!C111-1</f>
        <v>0.45046235138705426</v>
      </c>
      <c r="D112" s="109">
        <f>'Ufs mensal'!D112/'Ufs mensal'!D111-1</f>
        <v>0.7606084867894316</v>
      </c>
      <c r="E112" s="109">
        <f>'Ufs mensal'!E112/'Ufs mensal'!E111-1</f>
        <v>0.70454545454545459</v>
      </c>
      <c r="F112" s="109">
        <f>'Ufs mensal'!F112/'Ufs mensal'!F111-1</f>
        <v>0.66824173091270822</v>
      </c>
      <c r="G112" s="109">
        <f>'Ufs mensal'!G112/'Ufs mensal'!G111-1</f>
        <v>0.81050656660412757</v>
      </c>
      <c r="H112" s="109">
        <f>'Ufs mensal'!H112/'Ufs mensal'!H111-1</f>
        <v>0.4572051042639278</v>
      </c>
      <c r="I112" s="109">
        <f>'Ufs mensal'!I112/'Ufs mensal'!I111-1</f>
        <v>0.61038961038961048</v>
      </c>
      <c r="J112" s="109">
        <f>'Ufs mensal'!J112/'Ufs mensal'!J111-1</f>
        <v>0.87937095282146172</v>
      </c>
      <c r="K112" s="109">
        <f>'Ufs mensal'!K112/'Ufs mensal'!K111-1</f>
        <v>0.70581395348837206</v>
      </c>
      <c r="L112" s="109">
        <f>'Ufs mensal'!L112/'Ufs mensal'!L111-1</f>
        <v>0.8433124813821864</v>
      </c>
      <c r="M112" s="109">
        <f>'Ufs mensal'!M112/'Ufs mensal'!M111-1</f>
        <v>0.78850102669404509</v>
      </c>
      <c r="N112" s="109">
        <f>'Ufs mensal'!N112/'Ufs mensal'!N111-1</f>
        <v>0.90840302668259665</v>
      </c>
      <c r="O112" s="109">
        <f>'Ufs mensal'!O112/'Ufs mensal'!O111-1</f>
        <v>0.89188163884673743</v>
      </c>
      <c r="P112" s="109">
        <f>'Ufs mensal'!P112/'Ufs mensal'!P111-1</f>
        <v>0.92525913802509541</v>
      </c>
      <c r="Q112" s="109">
        <f>'Ufs mensal'!Q112/'Ufs mensal'!Q111-1</f>
        <v>0.54274239816408487</v>
      </c>
      <c r="R112" s="109">
        <f>'Ufs mensal'!R112/'Ufs mensal'!R111-1</f>
        <v>0.7921245421245422</v>
      </c>
      <c r="S112" s="109">
        <f>'Ufs mensal'!S112/'Ufs mensal'!S111-1</f>
        <v>0.74085430323535628</v>
      </c>
      <c r="T112" s="109">
        <f>'Ufs mensal'!T112/'Ufs mensal'!T111-1</f>
        <v>0.57242520988530221</v>
      </c>
      <c r="U112" s="109">
        <f>'Ufs mensal'!U112/'Ufs mensal'!U111-1</f>
        <v>0.69967532467532467</v>
      </c>
      <c r="V112" s="109">
        <f>'Ufs mensal'!V112/'Ufs mensal'!V111-1</f>
        <v>0.77664399092970515</v>
      </c>
      <c r="W112" s="109">
        <f>'Ufs mensal'!W112/'Ufs mensal'!W111-1</f>
        <v>0.68281938325991187</v>
      </c>
      <c r="X112" s="109">
        <f>'Ufs mensal'!X112/'Ufs mensal'!X111-1</f>
        <v>0.60171350956012959</v>
      </c>
      <c r="Y112" s="109">
        <f>'Ufs mensal'!Y112/'Ufs mensal'!Y111-1</f>
        <v>0.78645916893951551</v>
      </c>
      <c r="Z112" s="109">
        <f>'Ufs mensal'!Z112/'Ufs mensal'!Z111-1</f>
        <v>0.59339622641509426</v>
      </c>
      <c r="AA112" s="109">
        <f>'Ufs mensal'!AA112/'Ufs mensal'!AA111-1</f>
        <v>0.69559698879551823</v>
      </c>
      <c r="AB112" s="110">
        <f>'Ufs mensal'!AB112/'Ufs mensal'!AB111-1</f>
        <v>1.052941176470588</v>
      </c>
      <c r="AC112" s="109">
        <f>'Ufs mensal'!AC112/'Ufs mensal'!AC111-1</f>
        <v>0.70657061041502001</v>
      </c>
    </row>
    <row r="113" spans="1:29" x14ac:dyDescent="0.3">
      <c r="A113" s="132">
        <f>'Ufs mensal'!A113</f>
        <v>43499</v>
      </c>
      <c r="B113" s="112">
        <f>'Ufs mensal'!B113/'Ufs mensal'!B112-1</f>
        <v>0.12096774193548376</v>
      </c>
      <c r="C113" s="111">
        <f>'Ufs mensal'!C113/'Ufs mensal'!C112-1</f>
        <v>3.9162112932604742E-2</v>
      </c>
      <c r="D113" s="111">
        <f>'Ufs mensal'!D113/'Ufs mensal'!D112-1</f>
        <v>1.3642564802183177E-3</v>
      </c>
      <c r="E113" s="111">
        <f>'Ufs mensal'!E113/'Ufs mensal'!E112-1</f>
        <v>0.15999999999999992</v>
      </c>
      <c r="F113" s="111">
        <f>'Ufs mensal'!F113/'Ufs mensal'!F112-1</f>
        <v>-4.2635658914728647E-2</v>
      </c>
      <c r="G113" s="111">
        <f>'Ufs mensal'!G113/'Ufs mensal'!G112-1</f>
        <v>-9.5207253886010368E-2</v>
      </c>
      <c r="H113" s="111">
        <f>'Ufs mensal'!H113/'Ufs mensal'!H112-1</f>
        <v>6.8774028193079983E-2</v>
      </c>
      <c r="I113" s="111">
        <f>'Ufs mensal'!I113/'Ufs mensal'!I112-1</f>
        <v>-3.125E-2</v>
      </c>
      <c r="J113" s="111">
        <f>'Ufs mensal'!J113/'Ufs mensal'!J112-1</f>
        <v>-6.4579641661744458E-2</v>
      </c>
      <c r="K113" s="111">
        <f>'Ufs mensal'!K113/'Ufs mensal'!K112-1</f>
        <v>-5.7259713701431458E-2</v>
      </c>
      <c r="L113" s="111">
        <f>'Ufs mensal'!L113/'Ufs mensal'!L112-1</f>
        <v>-7.7731092436974736E-2</v>
      </c>
      <c r="M113" s="111">
        <f>'Ufs mensal'!M113/'Ufs mensal'!M112-1</f>
        <v>-2.0091848450057848E-3</v>
      </c>
      <c r="N113" s="111">
        <f>'Ufs mensal'!N113/'Ufs mensal'!N112-1</f>
        <v>3.255425709515869E-2</v>
      </c>
      <c r="O113" s="111">
        <f>'Ufs mensal'!O113/'Ufs mensal'!O112-1</f>
        <v>-1.5039101664327204E-2</v>
      </c>
      <c r="P113" s="111">
        <f>'Ufs mensal'!P113/'Ufs mensal'!P112-1</f>
        <v>-0.13318220459053554</v>
      </c>
      <c r="Q113" s="111">
        <f>'Ufs mensal'!Q113/'Ufs mensal'!Q112-1</f>
        <v>-0.12272220156191893</v>
      </c>
      <c r="R113" s="111">
        <f>'Ufs mensal'!R113/'Ufs mensal'!R112-1</f>
        <v>-3.525804803270316E-2</v>
      </c>
      <c r="S113" s="111">
        <f>'Ufs mensal'!S113/'Ufs mensal'!S112-1</f>
        <v>8.5150318858184137E-2</v>
      </c>
      <c r="T113" s="111">
        <f>'Ufs mensal'!T113/'Ufs mensal'!T112-1</f>
        <v>-7.850804632275532E-2</v>
      </c>
      <c r="U113" s="111">
        <f>'Ufs mensal'!U113/'Ufs mensal'!U112-1</f>
        <v>-0.10410697230181476</v>
      </c>
      <c r="V113" s="111">
        <f>'Ufs mensal'!V113/'Ufs mensal'!V112-1</f>
        <v>2.4888321633695032E-2</v>
      </c>
      <c r="W113" s="111">
        <f>'Ufs mensal'!W113/'Ufs mensal'!W112-1</f>
        <v>-8.9005235602094279E-2</v>
      </c>
      <c r="X113" s="111">
        <f>'Ufs mensal'!X113/'Ufs mensal'!X112-1</f>
        <v>-5.11415525114155E-2</v>
      </c>
      <c r="Y113" s="111">
        <f>'Ufs mensal'!Y113/'Ufs mensal'!Y112-1</f>
        <v>8.8729232150875692E-2</v>
      </c>
      <c r="Z113" s="111">
        <f>'Ufs mensal'!Z113/'Ufs mensal'!Z112-1</f>
        <v>-2.9603315571343769E-3</v>
      </c>
      <c r="AA113" s="111">
        <f>'Ufs mensal'!AA113/'Ufs mensal'!AA112-1</f>
        <v>-2.0843550760176521E-2</v>
      </c>
      <c r="AB113" s="113">
        <f>'Ufs mensal'!AB113/'Ufs mensal'!AB112-1</f>
        <v>-1.4326647564469885E-2</v>
      </c>
      <c r="AC113" s="111">
        <f>'Ufs mensal'!AC113/'Ufs mensal'!AC112-1</f>
        <v>-3.0730859173322744E-2</v>
      </c>
    </row>
    <row r="114" spans="1:29" x14ac:dyDescent="0.3">
      <c r="A114" s="132">
        <f>'Ufs mensal'!A114</f>
        <v>43528</v>
      </c>
      <c r="B114" s="112">
        <f>'Ufs mensal'!B114/'Ufs mensal'!B113-1</f>
        <v>-0.21223021582733814</v>
      </c>
      <c r="C114" s="111">
        <f>'Ufs mensal'!C114/'Ufs mensal'!C113-1</f>
        <v>-0.12795793163891322</v>
      </c>
      <c r="D114" s="111">
        <f>'Ufs mensal'!D114/'Ufs mensal'!D113-1</f>
        <v>1.3623978201634968E-2</v>
      </c>
      <c r="E114" s="111">
        <f>'Ufs mensal'!E114/'Ufs mensal'!E113-1</f>
        <v>-5.2873563218390762E-2</v>
      </c>
      <c r="F114" s="111">
        <f>'Ufs mensal'!F114/'Ufs mensal'!F113-1</f>
        <v>-0.13002180006228592</v>
      </c>
      <c r="G114" s="111">
        <f>'Ufs mensal'!G114/'Ufs mensal'!G113-1</f>
        <v>-0.20057265569076588</v>
      </c>
      <c r="H114" s="111">
        <f>'Ufs mensal'!H114/'Ufs mensal'!H113-1</f>
        <v>-3.0175859312549957E-2</v>
      </c>
      <c r="I114" s="111">
        <f>'Ufs mensal'!I114/'Ufs mensal'!I113-1</f>
        <v>-4.9080818591744735E-2</v>
      </c>
      <c r="J114" s="111">
        <f>'Ufs mensal'!J114/'Ufs mensal'!J113-1</f>
        <v>-6.398652915175751E-2</v>
      </c>
      <c r="K114" s="111">
        <f>'Ufs mensal'!K114/'Ufs mensal'!K113-1</f>
        <v>-5.0614605929139578E-2</v>
      </c>
      <c r="L114" s="111">
        <f>'Ufs mensal'!L114/'Ufs mensal'!L113-1</f>
        <v>-9.4270194497984905E-2</v>
      </c>
      <c r="M114" s="111">
        <f>'Ufs mensal'!M114/'Ufs mensal'!M113-1</f>
        <v>-3.422490652861665E-2</v>
      </c>
      <c r="N114" s="111">
        <f>'Ufs mensal'!N114/'Ufs mensal'!N113-1</f>
        <v>-9.0945836701697647E-2</v>
      </c>
      <c r="O114" s="111">
        <f>'Ufs mensal'!O114/'Ufs mensal'!O113-1</f>
        <v>-5.8835504885993539E-2</v>
      </c>
      <c r="P114" s="111">
        <f>'Ufs mensal'!P114/'Ufs mensal'!P113-1</f>
        <v>-8.6956521739130488E-2</v>
      </c>
      <c r="Q114" s="111">
        <f>'Ufs mensal'!Q114/'Ufs mensal'!Q113-1</f>
        <v>-6.0477603504309752E-2</v>
      </c>
      <c r="R114" s="111">
        <f>'Ufs mensal'!R114/'Ufs mensal'!R113-1</f>
        <v>-9.004237288135597E-2</v>
      </c>
      <c r="S114" s="111">
        <f>'Ufs mensal'!S114/'Ufs mensal'!S113-1</f>
        <v>-4.6566295404936509E-2</v>
      </c>
      <c r="T114" s="111">
        <f>'Ufs mensal'!T114/'Ufs mensal'!T113-1</f>
        <v>-9.4295740166476238E-2</v>
      </c>
      <c r="U114" s="111">
        <f>'Ufs mensal'!U114/'Ufs mensal'!U113-1</f>
        <v>6.0412224591328556E-3</v>
      </c>
      <c r="V114" s="111">
        <f>'Ufs mensal'!V114/'Ufs mensal'!V113-1</f>
        <v>-2.3038605230386033E-2</v>
      </c>
      <c r="W114" s="111">
        <f>'Ufs mensal'!W114/'Ufs mensal'!W113-1</f>
        <v>6.6091954022988508E-2</v>
      </c>
      <c r="X114" s="111">
        <f>'Ufs mensal'!X114/'Ufs mensal'!X113-1</f>
        <v>3.3273752234291187E-2</v>
      </c>
      <c r="Y114" s="111">
        <f>'Ufs mensal'!Y114/'Ufs mensal'!Y113-1</f>
        <v>-6.2855728780005005E-2</v>
      </c>
      <c r="Z114" s="111">
        <f>'Ufs mensal'!Z114/'Ufs mensal'!Z113-1</f>
        <v>-0.18646080760095007</v>
      </c>
      <c r="AA114" s="111">
        <f>'Ufs mensal'!AA114/'Ufs mensal'!AA113-1</f>
        <v>-2.2816244216853132E-2</v>
      </c>
      <c r="AB114" s="113">
        <f>'Ufs mensal'!AB114/'Ufs mensal'!AB113-1</f>
        <v>-0.15697674418604646</v>
      </c>
      <c r="AC114" s="111">
        <f>'Ufs mensal'!AC114/'Ufs mensal'!AC113-1</f>
        <v>-5.7970163049651191E-2</v>
      </c>
    </row>
    <row r="115" spans="1:29" x14ac:dyDescent="0.3">
      <c r="A115" s="132">
        <f>'Ufs mensal'!A115</f>
        <v>43560</v>
      </c>
      <c r="B115" s="112">
        <f>'Ufs mensal'!B115/'Ufs mensal'!B114-1</f>
        <v>0.17351598173515992</v>
      </c>
      <c r="C115" s="111">
        <f>'Ufs mensal'!C115/'Ufs mensal'!C114-1</f>
        <v>0.12613065326633155</v>
      </c>
      <c r="D115" s="111">
        <f>'Ufs mensal'!D115/'Ufs mensal'!D114-1</f>
        <v>0.13216845878136207</v>
      </c>
      <c r="E115" s="111">
        <f>'Ufs mensal'!E115/'Ufs mensal'!E114-1</f>
        <v>0.12621359223300965</v>
      </c>
      <c r="F115" s="111">
        <f>'Ufs mensal'!F115/'Ufs mensal'!F114-1</f>
        <v>0.13057096831931259</v>
      </c>
      <c r="G115" s="111">
        <f>'Ufs mensal'!G115/'Ufs mensal'!G114-1</f>
        <v>0.18535100286532957</v>
      </c>
      <c r="H115" s="111">
        <f>'Ufs mensal'!H115/'Ufs mensal'!H114-1</f>
        <v>6.1611374407583019E-2</v>
      </c>
      <c r="I115" s="111">
        <f>'Ufs mensal'!I115/'Ufs mensal'!I114-1</f>
        <v>9.6297647273390519E-2</v>
      </c>
      <c r="J115" s="111">
        <f>'Ufs mensal'!J115/'Ufs mensal'!J114-1</f>
        <v>5.5767933438273021E-2</v>
      </c>
      <c r="K115" s="111">
        <f>'Ufs mensal'!K115/'Ufs mensal'!K114-1</f>
        <v>9.8629093678598734E-2</v>
      </c>
      <c r="L115" s="111">
        <f>'Ufs mensal'!L115/'Ufs mensal'!L114-1</f>
        <v>7.281872702650416E-2</v>
      </c>
      <c r="M115" s="111">
        <f>'Ufs mensal'!M115/'Ufs mensal'!M114-1</f>
        <v>2.2036926742108331E-2</v>
      </c>
      <c r="N115" s="111">
        <f>'Ufs mensal'!N115/'Ufs mensal'!N114-1</f>
        <v>6.247220987105373E-2</v>
      </c>
      <c r="O115" s="111">
        <f>'Ufs mensal'!O115/'Ufs mensal'!O114-1</f>
        <v>6.9651741293532243E-2</v>
      </c>
      <c r="P115" s="111">
        <f>'Ufs mensal'!P115/'Ufs mensal'!P114-1</f>
        <v>9.3805943430003591E-2</v>
      </c>
      <c r="Q115" s="111">
        <f>'Ufs mensal'!Q115/'Ufs mensal'!Q114-1</f>
        <v>0.12407880884343503</v>
      </c>
      <c r="R115" s="111">
        <f>'Ufs mensal'!R115/'Ufs mensal'!R114-1</f>
        <v>1.9208381839348032E-2</v>
      </c>
      <c r="S115" s="111">
        <f>'Ufs mensal'!S115/'Ufs mensal'!S114-1</f>
        <v>5.9935427061931223E-2</v>
      </c>
      <c r="T115" s="111">
        <f>'Ufs mensal'!T115/'Ufs mensal'!T114-1</f>
        <v>0.11672748569626523</v>
      </c>
      <c r="U115" s="111">
        <f>'Ufs mensal'!U115/'Ufs mensal'!U114-1</f>
        <v>2.9318262098198433E-2</v>
      </c>
      <c r="V115" s="111">
        <f>'Ufs mensal'!V115/'Ufs mensal'!V114-1</f>
        <v>3.632887189292533E-2</v>
      </c>
      <c r="W115" s="111">
        <f>'Ufs mensal'!W115/'Ufs mensal'!W114-1</f>
        <v>6.7385444743935263E-2</v>
      </c>
      <c r="X115" s="111">
        <f>'Ufs mensal'!X115/'Ufs mensal'!X114-1</f>
        <v>6.4005322687957333E-2</v>
      </c>
      <c r="Y115" s="111">
        <f>'Ufs mensal'!Y115/'Ufs mensal'!Y114-1</f>
        <v>9.0132910835313718E-2</v>
      </c>
      <c r="Z115" s="111">
        <f>'Ufs mensal'!Z115/'Ufs mensal'!Z114-1</f>
        <v>9.9270072992700742E-2</v>
      </c>
      <c r="AA115" s="111">
        <f>'Ufs mensal'!AA115/'Ufs mensal'!AA114-1</f>
        <v>9.6134131865760253E-2</v>
      </c>
      <c r="AB115" s="113">
        <f>'Ufs mensal'!AB115/'Ufs mensal'!AB114-1</f>
        <v>0.11379310344827576</v>
      </c>
      <c r="AC115" s="111">
        <f>'Ufs mensal'!AC115/'Ufs mensal'!AC114-1</f>
        <v>8.9888574754698247E-2</v>
      </c>
    </row>
    <row r="116" spans="1:29" x14ac:dyDescent="0.3">
      <c r="A116" s="132">
        <f>'Ufs mensal'!A116</f>
        <v>43591</v>
      </c>
      <c r="B116" s="112">
        <f>'Ufs mensal'!B116/'Ufs mensal'!B115-1</f>
        <v>5.8365758754863606E-3</v>
      </c>
      <c r="C116" s="111">
        <f>'Ufs mensal'!C116/'Ufs mensal'!C115-1</f>
        <v>9.8170459616242489E-3</v>
      </c>
      <c r="D116" s="111">
        <f>'Ufs mensal'!D116/'Ufs mensal'!D115-1</f>
        <v>-3.7593984962406068E-2</v>
      </c>
      <c r="E116" s="111">
        <f>'Ufs mensal'!E116/'Ufs mensal'!E115-1</f>
        <v>0.32974137931034475</v>
      </c>
      <c r="F116" s="111">
        <f>'Ufs mensal'!F116/'Ufs mensal'!F115-1</f>
        <v>-4.3774242064434365E-2</v>
      </c>
      <c r="G116" s="111">
        <f>'Ufs mensal'!G116/'Ufs mensal'!G115-1</f>
        <v>5.6655083849524113E-2</v>
      </c>
      <c r="H116" s="111">
        <f>'Ufs mensal'!H116/'Ufs mensal'!H115-1</f>
        <v>2.4068322981366519E-2</v>
      </c>
      <c r="I116" s="111">
        <f>'Ufs mensal'!I116/'Ufs mensal'!I115-1</f>
        <v>-7.6692729995009201E-2</v>
      </c>
      <c r="J116" s="111">
        <f>'Ufs mensal'!J116/'Ufs mensal'!J115-1</f>
        <v>-2.3748668796592098E-2</v>
      </c>
      <c r="K116" s="111">
        <f>'Ufs mensal'!K116/'Ufs mensal'!K115-1</f>
        <v>8.6655112651646382E-2</v>
      </c>
      <c r="L116" s="111">
        <f>'Ufs mensal'!L116/'Ufs mensal'!L115-1</f>
        <v>2.6941248602445178E-2</v>
      </c>
      <c r="M116" s="111">
        <f>'Ufs mensal'!M116/'Ufs mensal'!M115-1</f>
        <v>-6.1188811188811476E-3</v>
      </c>
      <c r="N116" s="111">
        <f>'Ufs mensal'!N116/'Ufs mensal'!N115-1</f>
        <v>-3.3898305084745783E-2</v>
      </c>
      <c r="O116" s="111">
        <f>'Ufs mensal'!O116/'Ufs mensal'!O115-1</f>
        <v>-2.6289180990899941E-2</v>
      </c>
      <c r="P116" s="111">
        <f>'Ufs mensal'!P116/'Ufs mensal'!P115-1</f>
        <v>-4.5826513911619848E-3</v>
      </c>
      <c r="Q116" s="111">
        <f>'Ufs mensal'!Q116/'Ufs mensal'!Q115-1</f>
        <v>-1.1774150388011773E-2</v>
      </c>
      <c r="R116" s="111">
        <f>'Ufs mensal'!R116/'Ufs mensal'!R115-1</f>
        <v>5.8252427184465994E-2</v>
      </c>
      <c r="S116" s="111">
        <f>'Ufs mensal'!S116/'Ufs mensal'!S115-1</f>
        <v>-5.7044749667700456E-2</v>
      </c>
      <c r="T116" s="111">
        <f>'Ufs mensal'!T116/'Ufs mensal'!T115-1</f>
        <v>8.4718412134903165E-3</v>
      </c>
      <c r="U116" s="111">
        <f>'Ufs mensal'!U116/'Ufs mensal'!U115-1</f>
        <v>2.6767330130404998E-2</v>
      </c>
      <c r="V116" s="111">
        <f>'Ufs mensal'!V116/'Ufs mensal'!V115-1</f>
        <v>6.7650676506765262E-3</v>
      </c>
      <c r="W116" s="111">
        <f>'Ufs mensal'!W116/'Ufs mensal'!W115-1</f>
        <v>0.20959595959595956</v>
      </c>
      <c r="X116" s="111">
        <f>'Ufs mensal'!X116/'Ufs mensal'!X115-1</f>
        <v>-3.3954477238619329E-2</v>
      </c>
      <c r="Y116" s="111">
        <f>'Ufs mensal'!Y116/'Ufs mensal'!Y115-1</f>
        <v>-2.0750908356883313E-2</v>
      </c>
      <c r="Z116" s="111">
        <f>'Ufs mensal'!Z116/'Ufs mensal'!Z115-1</f>
        <v>0.1102257636122177</v>
      </c>
      <c r="AA116" s="111">
        <f>'Ufs mensal'!AA116/'Ufs mensal'!AA115-1</f>
        <v>-3.216716094655625E-2</v>
      </c>
      <c r="AB116" s="113">
        <f>'Ufs mensal'!AB116/'Ufs mensal'!AB115-1</f>
        <v>1.3003095975232304E-2</v>
      </c>
      <c r="AC116" s="111">
        <f>'Ufs mensal'!AC116/'Ufs mensal'!AC115-1</f>
        <v>-1.4671549553673446E-2</v>
      </c>
    </row>
    <row r="117" spans="1:29" x14ac:dyDescent="0.3">
      <c r="A117" s="132">
        <f>'Ufs mensal'!A117</f>
        <v>43623</v>
      </c>
      <c r="B117" s="112">
        <f>'Ufs mensal'!B117/'Ufs mensal'!B116-1</f>
        <v>0.17988394584139256</v>
      </c>
      <c r="C117" s="111">
        <f>'Ufs mensal'!C117/'Ufs mensal'!C116-1</f>
        <v>-0.14449845338046841</v>
      </c>
      <c r="D117" s="111">
        <f>'Ufs mensal'!D117/'Ufs mensal'!D116-1</f>
        <v>-3.6595394736842146E-2</v>
      </c>
      <c r="E117" s="111">
        <f>'Ufs mensal'!E117/'Ufs mensal'!E116-1</f>
        <v>-0.31766612641815239</v>
      </c>
      <c r="F117" s="111">
        <f>'Ufs mensal'!F117/'Ufs mensal'!F116-1</f>
        <v>-0.20107615894039732</v>
      </c>
      <c r="G117" s="111">
        <f>'Ufs mensal'!G117/'Ufs mensal'!G116-1</f>
        <v>3.0025736345438148E-3</v>
      </c>
      <c r="H117" s="111">
        <f>'Ufs mensal'!H117/'Ufs mensal'!H116-1</f>
        <v>-0.12433661865049284</v>
      </c>
      <c r="I117" s="111">
        <f>'Ufs mensal'!I117/'Ufs mensal'!I116-1</f>
        <v>-4.3603603603603602E-2</v>
      </c>
      <c r="J117" s="111">
        <f>'Ufs mensal'!J117/'Ufs mensal'!J116-1</f>
        <v>-9.44692920257445E-2</v>
      </c>
      <c r="K117" s="111">
        <f>'Ufs mensal'!K117/'Ufs mensal'!K116-1</f>
        <v>-0.10717703349282293</v>
      </c>
      <c r="L117" s="111">
        <f>'Ufs mensal'!L117/'Ufs mensal'!L116-1</f>
        <v>-9.7562688768701222E-2</v>
      </c>
      <c r="M117" s="111">
        <f>'Ufs mensal'!M117/'Ufs mensal'!M116-1</f>
        <v>-0.11462914101436528</v>
      </c>
      <c r="N117" s="111">
        <f>'Ufs mensal'!N117/'Ufs mensal'!N116-1</f>
        <v>-1.711067792939136E-2</v>
      </c>
      <c r="O117" s="111">
        <f>'Ufs mensal'!O117/'Ufs mensal'!O116-1</f>
        <v>-2.5337487019730043E-2</v>
      </c>
      <c r="P117" s="111">
        <f>'Ufs mensal'!P117/'Ufs mensal'!P116-1</f>
        <v>-0.15718513646826704</v>
      </c>
      <c r="Q117" s="111">
        <f>'Ufs mensal'!Q117/'Ufs mensal'!Q116-1</f>
        <v>-0.12063363119415105</v>
      </c>
      <c r="R117" s="111">
        <f>'Ufs mensal'!R117/'Ufs mensal'!R116-1</f>
        <v>-0.11009174311926606</v>
      </c>
      <c r="S117" s="111">
        <f>'Ufs mensal'!S117/'Ufs mensal'!S116-1</f>
        <v>-7.0304240573240917E-2</v>
      </c>
      <c r="T117" s="111">
        <f>'Ufs mensal'!T117/'Ufs mensal'!T116-1</f>
        <v>-3.0202416193295445E-2</v>
      </c>
      <c r="U117" s="111">
        <f>'Ufs mensal'!U117/'Ufs mensal'!U116-1</f>
        <v>-0.11898395721925137</v>
      </c>
      <c r="V117" s="111">
        <f>'Ufs mensal'!V117/'Ufs mensal'!V116-1</f>
        <v>-0.12889431887599268</v>
      </c>
      <c r="W117" s="111">
        <f>'Ufs mensal'!W117/'Ufs mensal'!W116-1</f>
        <v>-0.17327766179540705</v>
      </c>
      <c r="X117" s="111">
        <f>'Ufs mensal'!X117/'Ufs mensal'!X116-1</f>
        <v>-3.1005243057803056E-2</v>
      </c>
      <c r="Y117" s="111">
        <f>'Ufs mensal'!Y117/'Ufs mensal'!Y116-1</f>
        <v>-7.6517150395778333E-2</v>
      </c>
      <c r="Z117" s="111">
        <f>'Ufs mensal'!Z117/'Ufs mensal'!Z116-1</f>
        <v>-0.2356459330143541</v>
      </c>
      <c r="AA117" s="111">
        <f>'Ufs mensal'!AA117/'Ufs mensal'!AA116-1</f>
        <v>-9.8195781255960068E-2</v>
      </c>
      <c r="AB117" s="113">
        <f>'Ufs mensal'!AB117/'Ufs mensal'!AB116-1</f>
        <v>-0.10635696821515894</v>
      </c>
      <c r="AC117" s="111">
        <f>'Ufs mensal'!AC117/'Ufs mensal'!AC116-1</f>
        <v>-8.621957923916157E-2</v>
      </c>
    </row>
    <row r="118" spans="1:29" x14ac:dyDescent="0.3">
      <c r="A118" s="132">
        <f>'Ufs mensal'!A118</f>
        <v>43654</v>
      </c>
      <c r="B118" s="112">
        <f>'Ufs mensal'!B118/'Ufs mensal'!B117-1</f>
        <v>-9.8360655737704805E-3</v>
      </c>
      <c r="C118" s="111">
        <f>'Ufs mensal'!C118/'Ufs mensal'!C117-1</f>
        <v>0.39876033057851235</v>
      </c>
      <c r="D118" s="111">
        <f>'Ufs mensal'!D118/'Ufs mensal'!D117-1</f>
        <v>0.32991890738369611</v>
      </c>
      <c r="E118" s="111">
        <f>'Ufs mensal'!E118/'Ufs mensal'!E117-1</f>
        <v>0.178147268408551</v>
      </c>
      <c r="F118" s="111">
        <f>'Ufs mensal'!F118/'Ufs mensal'!F117-1</f>
        <v>0.41840223811004051</v>
      </c>
      <c r="G118" s="111">
        <f>'Ufs mensal'!G118/'Ufs mensal'!G117-1</f>
        <v>0.16379187455452593</v>
      </c>
      <c r="H118" s="111">
        <f>'Ufs mensal'!H118/'Ufs mensal'!H117-1</f>
        <v>0.22597402597402594</v>
      </c>
      <c r="I118" s="111">
        <f>'Ufs mensal'!I118/'Ufs mensal'!I117-1</f>
        <v>0.24472494348153728</v>
      </c>
      <c r="J118" s="111">
        <f>'Ufs mensal'!J118/'Ufs mensal'!J117-1</f>
        <v>0.1853993494759667</v>
      </c>
      <c r="K118" s="111">
        <f>'Ufs mensal'!K118/'Ufs mensal'!K117-1</f>
        <v>0.23222579492675965</v>
      </c>
      <c r="L118" s="111">
        <f>'Ufs mensal'!L118/'Ufs mensal'!L117-1</f>
        <v>0.17959993773349936</v>
      </c>
      <c r="M118" s="111">
        <f>'Ufs mensal'!M118/'Ufs mensal'!M117-1</f>
        <v>0.34039735099337753</v>
      </c>
      <c r="N118" s="111">
        <f>'Ufs mensal'!N118/'Ufs mensal'!N117-1</f>
        <v>0.15116791538122532</v>
      </c>
      <c r="O118" s="111">
        <f>'Ufs mensal'!O118/'Ufs mensal'!O117-1</f>
        <v>0.10121457489878538</v>
      </c>
      <c r="P118" s="111">
        <f>'Ufs mensal'!P118/'Ufs mensal'!P117-1</f>
        <v>0.40499414748341778</v>
      </c>
      <c r="Q118" s="111">
        <f>'Ufs mensal'!Q118/'Ufs mensal'!Q117-1</f>
        <v>0.29730561970746727</v>
      </c>
      <c r="R118" s="111">
        <f>'Ufs mensal'!R118/'Ufs mensal'!R117-1</f>
        <v>0.32201334141904181</v>
      </c>
      <c r="S118" s="111">
        <f>'Ufs mensal'!S118/'Ufs mensal'!S117-1</f>
        <v>0.17423715964369202</v>
      </c>
      <c r="T118" s="111">
        <f>'Ufs mensal'!T118/'Ufs mensal'!T117-1</f>
        <v>0.18949799942251366</v>
      </c>
      <c r="U118" s="111">
        <f>'Ufs mensal'!U118/'Ufs mensal'!U117-1</f>
        <v>0.29855842185128978</v>
      </c>
      <c r="V118" s="111">
        <f>'Ufs mensal'!V118/'Ufs mensal'!V117-1</f>
        <v>0.20617110799438998</v>
      </c>
      <c r="W118" s="111">
        <f>'Ufs mensal'!W118/'Ufs mensal'!W117-1</f>
        <v>0.16414141414141414</v>
      </c>
      <c r="X118" s="111">
        <f>'Ufs mensal'!X118/'Ufs mensal'!X117-1</f>
        <v>0.10086840347361381</v>
      </c>
      <c r="Y118" s="111">
        <f>'Ufs mensal'!Y118/'Ufs mensal'!Y117-1</f>
        <v>0.18928571428571428</v>
      </c>
      <c r="Z118" s="111">
        <f>'Ufs mensal'!Z118/'Ufs mensal'!Z117-1</f>
        <v>0.40845070422535201</v>
      </c>
      <c r="AA118" s="111">
        <f>'Ufs mensal'!AA118/'Ufs mensal'!AA117-1</f>
        <v>0.15822124467755128</v>
      </c>
      <c r="AB118" s="113">
        <f>'Ufs mensal'!AB118/'Ufs mensal'!AB117-1</f>
        <v>7.5923392612859075E-2</v>
      </c>
      <c r="AC118" s="111">
        <f>'Ufs mensal'!AC118/'Ufs mensal'!AC117-1</f>
        <v>0.19328542860048148</v>
      </c>
    </row>
    <row r="119" spans="1:29" x14ac:dyDescent="0.3">
      <c r="A119" s="132">
        <f>'Ufs mensal'!A119</f>
        <v>43686</v>
      </c>
      <c r="B119" s="112">
        <f>'Ufs mensal'!B119/'Ufs mensal'!B118-1</f>
        <v>-0.25</v>
      </c>
      <c r="C119" s="111">
        <f>'Ufs mensal'!C119/'Ufs mensal'!C118-1</f>
        <v>-3.9143279172821233E-2</v>
      </c>
      <c r="D119" s="111">
        <f>'Ufs mensal'!D119/'Ufs mensal'!D118-1</f>
        <v>-8.2798459563543036E-2</v>
      </c>
      <c r="E119" s="111">
        <f>'Ufs mensal'!E119/'Ufs mensal'!E118-1</f>
        <v>-0.15927419354838712</v>
      </c>
      <c r="F119" s="111">
        <f>'Ufs mensal'!F119/'Ufs mensal'!F118-1</f>
        <v>3.0681569143107268E-3</v>
      </c>
      <c r="G119" s="111">
        <f>'Ufs mensal'!G119/'Ufs mensal'!G118-1</f>
        <v>-7.1901028907398357E-2</v>
      </c>
      <c r="H119" s="111">
        <f>'Ufs mensal'!H119/'Ufs mensal'!H118-1</f>
        <v>7.5918079096044533E-3</v>
      </c>
      <c r="I119" s="111">
        <f>'Ufs mensal'!I119/'Ufs mensal'!I118-1</f>
        <v>-7.3406992583623376E-2</v>
      </c>
      <c r="J119" s="111">
        <f>'Ufs mensal'!J119/'Ufs mensal'!J118-1</f>
        <v>4.7256097560975707E-2</v>
      </c>
      <c r="K119" s="111">
        <f>'Ufs mensal'!K119/'Ufs mensal'!K118-1</f>
        <v>-5.7118005218903978E-2</v>
      </c>
      <c r="L119" s="111">
        <f>'Ufs mensal'!L119/'Ufs mensal'!L118-1</f>
        <v>-9.864405661311082E-3</v>
      </c>
      <c r="M119" s="111">
        <f>'Ufs mensal'!M119/'Ufs mensal'!M118-1</f>
        <v>-8.3992094861660038E-2</v>
      </c>
      <c r="N119" s="111">
        <f>'Ufs mensal'!N119/'Ufs mensal'!N118-1</f>
        <v>-5.0153139356814647E-2</v>
      </c>
      <c r="O119" s="111">
        <f>'Ufs mensal'!O119/'Ufs mensal'!O118-1</f>
        <v>3.6377708978328149E-2</v>
      </c>
      <c r="P119" s="111">
        <f>'Ufs mensal'!P119/'Ufs mensal'!P118-1</f>
        <v>-9.1918911413496285E-2</v>
      </c>
      <c r="Q119" s="111">
        <f>'Ufs mensal'!Q119/'Ufs mensal'!Q118-1</f>
        <v>1.8514122952765222E-2</v>
      </c>
      <c r="R119" s="111">
        <f>'Ufs mensal'!R119/'Ufs mensal'!R118-1</f>
        <v>-5.8256880733944971E-2</v>
      </c>
      <c r="S119" s="111">
        <f>'Ufs mensal'!S119/'Ufs mensal'!S118-1</f>
        <v>-1.1298219185452707E-3</v>
      </c>
      <c r="T119" s="111">
        <f>'Ufs mensal'!T119/'Ufs mensal'!T118-1</f>
        <v>-4.091965183618318E-3</v>
      </c>
      <c r="U119" s="111">
        <f>'Ufs mensal'!U119/'Ufs mensal'!U118-1</f>
        <v>-5.2001168565585787E-2</v>
      </c>
      <c r="V119" s="111">
        <f>'Ufs mensal'!V119/'Ufs mensal'!V118-1</f>
        <v>-8.0232558139534893E-2</v>
      </c>
      <c r="W119" s="111">
        <f>'Ufs mensal'!W119/'Ufs mensal'!W118-1</f>
        <v>-7.5921908893709311E-2</v>
      </c>
      <c r="X119" s="111">
        <f>'Ufs mensal'!X119/'Ufs mensal'!X118-1</f>
        <v>6.7961165048544547E-3</v>
      </c>
      <c r="Y119" s="111">
        <f>'Ufs mensal'!Y119/'Ufs mensal'!Y118-1</f>
        <v>-7.8828828828828579E-3</v>
      </c>
      <c r="Z119" s="111">
        <f>'Ufs mensal'!Z119/'Ufs mensal'!Z118-1</f>
        <v>5.555555555555558E-2</v>
      </c>
      <c r="AA119" s="111">
        <f>'Ufs mensal'!AA119/'Ufs mensal'!AA118-1</f>
        <v>6.0780542435604046E-2</v>
      </c>
      <c r="AB119" s="113">
        <f>'Ufs mensal'!AB119/'Ufs mensal'!AB118-1</f>
        <v>0.13795295613477432</v>
      </c>
      <c r="AC119" s="111">
        <f>'Ufs mensal'!AC119/'Ufs mensal'!AC118-1</f>
        <v>8.8729033815735381E-3</v>
      </c>
    </row>
    <row r="120" spans="1:29" x14ac:dyDescent="0.3">
      <c r="A120" s="132">
        <f>'Ufs mensal'!A120</f>
        <v>43718</v>
      </c>
      <c r="B120" s="112">
        <f>'Ufs mensal'!B120/'Ufs mensal'!B119-1</f>
        <v>7.7262693156732842E-2</v>
      </c>
      <c r="C120" s="111">
        <f>'Ufs mensal'!C120/'Ufs mensal'!C119-1</f>
        <v>1.1529592621060791E-2</v>
      </c>
      <c r="D120" s="111">
        <f>'Ufs mensal'!D120/'Ufs mensal'!D119-1</f>
        <v>-5.8432470258922287E-2</v>
      </c>
      <c r="E120" s="111">
        <f>'Ufs mensal'!E120/'Ufs mensal'!E119-1</f>
        <v>0.20383693045563556</v>
      </c>
      <c r="F120" s="111">
        <f>'Ufs mensal'!F120/'Ufs mensal'!F119-1</f>
        <v>1.5075376884422065E-2</v>
      </c>
      <c r="G120" s="111">
        <f>'Ufs mensal'!G120/'Ufs mensal'!G119-1</f>
        <v>9.3968589151379067E-2</v>
      </c>
      <c r="H120" s="111">
        <f>'Ufs mensal'!H120/'Ufs mensal'!H119-1</f>
        <v>-5.6246714561065336E-2</v>
      </c>
      <c r="I120" s="111">
        <f>'Ufs mensal'!I120/'Ufs mensal'!I119-1</f>
        <v>5.2433845148644131E-2</v>
      </c>
      <c r="J120" s="111">
        <f>'Ufs mensal'!J120/'Ufs mensal'!J119-1</f>
        <v>-1.9019893255701081E-2</v>
      </c>
      <c r="K120" s="111">
        <f>'Ufs mensal'!K120/'Ufs mensal'!K119-1</f>
        <v>2.8290282902829089E-2</v>
      </c>
      <c r="L120" s="111">
        <f>'Ufs mensal'!L120/'Ufs mensal'!L119-1</f>
        <v>1.4527522324403463E-2</v>
      </c>
      <c r="M120" s="111">
        <f>'Ufs mensal'!M120/'Ufs mensal'!M119-1</f>
        <v>-6.4724919093851474E-3</v>
      </c>
      <c r="N120" s="111">
        <f>'Ufs mensal'!N120/'Ufs mensal'!N119-1</f>
        <v>1.0076582023377689E-2</v>
      </c>
      <c r="O120" s="111">
        <f>'Ufs mensal'!O120/'Ufs mensal'!O119-1</f>
        <v>3.8088125466766209E-2</v>
      </c>
      <c r="P120" s="111">
        <f>'Ufs mensal'!P120/'Ufs mensal'!P119-1</f>
        <v>0.14892966360856263</v>
      </c>
      <c r="Q120" s="111">
        <f>'Ufs mensal'!Q120/'Ufs mensal'!Q119-1</f>
        <v>7.2244232113726436E-2</v>
      </c>
      <c r="R120" s="111">
        <f>'Ufs mensal'!R120/'Ufs mensal'!R119-1</f>
        <v>6.2347783731125261E-2</v>
      </c>
      <c r="S120" s="111">
        <f>'Ufs mensal'!S120/'Ufs mensal'!S119-1</f>
        <v>7.7561133254335779E-3</v>
      </c>
      <c r="T120" s="111">
        <f>'Ufs mensal'!T120/'Ufs mensal'!T119-1</f>
        <v>-8.635398168459929E-3</v>
      </c>
      <c r="U120" s="111">
        <f>'Ufs mensal'!U120/'Ufs mensal'!U119-1</f>
        <v>7.180277349768871E-2</v>
      </c>
      <c r="V120" s="111">
        <f>'Ufs mensal'!V120/'Ufs mensal'!V119-1</f>
        <v>-1.6434892541087209E-2</v>
      </c>
      <c r="W120" s="111">
        <f>'Ufs mensal'!W120/'Ufs mensal'!W119-1</f>
        <v>1.4084507042253502E-2</v>
      </c>
      <c r="X120" s="111">
        <f>'Ufs mensal'!X120/'Ufs mensal'!X119-1</f>
        <v>-2.2902603664416543E-2</v>
      </c>
      <c r="Y120" s="111">
        <f>'Ufs mensal'!Y120/'Ufs mensal'!Y119-1</f>
        <v>2.9284903518728811E-2</v>
      </c>
      <c r="Z120" s="111">
        <f>'Ufs mensal'!Z120/'Ufs mensal'!Z119-1</f>
        <v>-4.4736842105263186E-2</v>
      </c>
      <c r="AA120" s="111">
        <f>'Ufs mensal'!AA120/'Ufs mensal'!AA119-1</f>
        <v>1.6892163275610717E-2</v>
      </c>
      <c r="AB120" s="113">
        <f>'Ufs mensal'!AB120/'Ufs mensal'!AB119-1</f>
        <v>-5.2513966480446927E-2</v>
      </c>
      <c r="AC120" s="111">
        <f>'Ufs mensal'!AC120/'Ufs mensal'!AC119-1</f>
        <v>1.4457509071136965E-2</v>
      </c>
    </row>
    <row r="121" spans="1:29" x14ac:dyDescent="0.3">
      <c r="A121" s="132">
        <f>'Ufs mensal'!A121</f>
        <v>43749</v>
      </c>
      <c r="B121" s="112">
        <f>'Ufs mensal'!B121/'Ufs mensal'!B120-1</f>
        <v>0.18442622950819665</v>
      </c>
      <c r="C121" s="111">
        <f>'Ufs mensal'!C121/'Ufs mensal'!C120-1</f>
        <v>0.15843465045592708</v>
      </c>
      <c r="D121" s="111">
        <f>'Ufs mensal'!D121/'Ufs mensal'!D120-1</f>
        <v>9.104422147900415E-2</v>
      </c>
      <c r="E121" s="111">
        <f>'Ufs mensal'!E121/'Ufs mensal'!E120-1</f>
        <v>0.15936254980079689</v>
      </c>
      <c r="F121" s="111">
        <f>'Ufs mensal'!F121/'Ufs mensal'!F120-1</f>
        <v>6.0697374085234568E-2</v>
      </c>
      <c r="G121" s="111">
        <f>'Ufs mensal'!G121/'Ufs mensal'!G120-1</f>
        <v>5.959705633972745E-2</v>
      </c>
      <c r="H121" s="111">
        <f>'Ufs mensal'!H121/'Ufs mensal'!H120-1</f>
        <v>9.7289268473820911E-2</v>
      </c>
      <c r="I121" s="111">
        <f>'Ufs mensal'!I121/'Ufs mensal'!I120-1</f>
        <v>8.6450411299084262E-2</v>
      </c>
      <c r="J121" s="111">
        <f>'Ufs mensal'!J121/'Ufs mensal'!J120-1</f>
        <v>6.3309921851815165E-2</v>
      </c>
      <c r="K121" s="111">
        <f>'Ufs mensal'!K121/'Ufs mensal'!K120-1</f>
        <v>0.10197368421052633</v>
      </c>
      <c r="L121" s="111">
        <f>'Ufs mensal'!L121/'Ufs mensal'!L120-1</f>
        <v>8.8215974776668427E-2</v>
      </c>
      <c r="M121" s="111">
        <f>'Ufs mensal'!M121/'Ufs mensal'!M120-1</f>
        <v>4.75027144408251E-2</v>
      </c>
      <c r="N121" s="111">
        <f>'Ufs mensal'!N121/'Ufs mensal'!N120-1</f>
        <v>5.6863527533918656E-2</v>
      </c>
      <c r="O121" s="111">
        <f>'Ufs mensal'!O121/'Ufs mensal'!O120-1</f>
        <v>9.8201438848920963E-2</v>
      </c>
      <c r="P121" s="111">
        <f>'Ufs mensal'!P121/'Ufs mensal'!P120-1</f>
        <v>4.8709076390737183E-2</v>
      </c>
      <c r="Q121" s="111">
        <f>'Ufs mensal'!Q121/'Ufs mensal'!Q120-1</f>
        <v>5.9334927189741427E-2</v>
      </c>
      <c r="R121" s="111">
        <f>'Ufs mensal'!R121/'Ufs mensal'!R120-1</f>
        <v>9.1701054562127737E-3</v>
      </c>
      <c r="S121" s="111">
        <f>'Ufs mensal'!S121/'Ufs mensal'!S120-1</f>
        <v>7.2260823089257187E-2</v>
      </c>
      <c r="T121" s="111">
        <f>'Ufs mensal'!T121/'Ufs mensal'!T120-1</f>
        <v>3.9408520951143222E-2</v>
      </c>
      <c r="U121" s="111">
        <f>'Ufs mensal'!U121/'Ufs mensal'!U120-1</f>
        <v>2.6451983898792442E-2</v>
      </c>
      <c r="V121" s="111">
        <f>'Ufs mensal'!V121/'Ufs mensal'!V120-1</f>
        <v>0.12982005141388164</v>
      </c>
      <c r="W121" s="111">
        <f>'Ufs mensal'!W121/'Ufs mensal'!W120-1</f>
        <v>5.555555555555558E-2</v>
      </c>
      <c r="X121" s="111">
        <f>'Ufs mensal'!X121/'Ufs mensal'!X120-1</f>
        <v>0.1677769553417221</v>
      </c>
      <c r="Y121" s="111">
        <f>'Ufs mensal'!Y121/'Ufs mensal'!Y120-1</f>
        <v>9.4765475665343324E-2</v>
      </c>
      <c r="Z121" s="111">
        <f>'Ufs mensal'!Z121/'Ufs mensal'!Z120-1</f>
        <v>0.12561983471074378</v>
      </c>
      <c r="AA121" s="111">
        <f>'Ufs mensal'!AA121/'Ufs mensal'!AA120-1</f>
        <v>3.809824743547785E-2</v>
      </c>
      <c r="AB121" s="113">
        <f>'Ufs mensal'!AB121/'Ufs mensal'!AB120-1</f>
        <v>6.60377358490567E-2</v>
      </c>
      <c r="AC121" s="111">
        <f>'Ufs mensal'!AC121/'Ufs mensal'!AC120-1</f>
        <v>6.6580861818345882E-2</v>
      </c>
    </row>
    <row r="122" spans="1:29" x14ac:dyDescent="0.3">
      <c r="A122" s="132">
        <f>'Ufs mensal'!A122</f>
        <v>43780</v>
      </c>
      <c r="B122" s="112">
        <f>'Ufs mensal'!B122/'Ufs mensal'!B121-1</f>
        <v>-0.1418685121107266</v>
      </c>
      <c r="C122" s="111">
        <f>'Ufs mensal'!C122/'Ufs mensal'!C121-1</f>
        <v>-0.18629058707773039</v>
      </c>
      <c r="D122" s="111">
        <f>'Ufs mensal'!D122/'Ufs mensal'!D121-1</f>
        <v>-3.065395095367851E-2</v>
      </c>
      <c r="E122" s="111">
        <f>'Ufs mensal'!E122/'Ufs mensal'!E121-1</f>
        <v>-0.13230240549828176</v>
      </c>
      <c r="F122" s="111">
        <f>'Ufs mensal'!F122/'Ufs mensal'!F121-1</f>
        <v>-0.15395021645021645</v>
      </c>
      <c r="G122" s="111">
        <f>'Ufs mensal'!G122/'Ufs mensal'!G121-1</f>
        <v>-0.15268131617898217</v>
      </c>
      <c r="H122" s="111">
        <f>'Ufs mensal'!H122/'Ufs mensal'!H121-1</f>
        <v>-0.17072758037225044</v>
      </c>
      <c r="I122" s="111">
        <f>'Ufs mensal'!I122/'Ufs mensal'!I121-1</f>
        <v>-0.19785714285714284</v>
      </c>
      <c r="J122" s="111">
        <f>'Ufs mensal'!J122/'Ufs mensal'!J121-1</f>
        <v>-0.12242999348776629</v>
      </c>
      <c r="K122" s="111">
        <f>'Ufs mensal'!K122/'Ufs mensal'!K121-1</f>
        <v>-0.17720488466757123</v>
      </c>
      <c r="L122" s="111">
        <f>'Ufs mensal'!L122/'Ufs mensal'!L121-1</f>
        <v>-0.16451379247902453</v>
      </c>
      <c r="M122" s="111">
        <f>'Ufs mensal'!M122/'Ufs mensal'!M121-1</f>
        <v>-0.14330137341280125</v>
      </c>
      <c r="N122" s="111">
        <f>'Ufs mensal'!N122/'Ufs mensal'!N121-1</f>
        <v>-0.20162356050594676</v>
      </c>
      <c r="O122" s="111">
        <f>'Ufs mensal'!O122/'Ufs mensal'!O121-1</f>
        <v>-0.16164428431051425</v>
      </c>
      <c r="P122" s="111">
        <f>'Ufs mensal'!P122/'Ufs mensal'!P121-1</f>
        <v>-0.16269035532994924</v>
      </c>
      <c r="Q122" s="111">
        <f>'Ufs mensal'!Q122/'Ufs mensal'!Q121-1</f>
        <v>-0.12412802626179731</v>
      </c>
      <c r="R122" s="111">
        <f>'Ufs mensal'!R122/'Ufs mensal'!R121-1</f>
        <v>-0.13312130849613812</v>
      </c>
      <c r="S122" s="111">
        <f>'Ufs mensal'!S122/'Ufs mensal'!S121-1</f>
        <v>-0.13029608214534938</v>
      </c>
      <c r="T122" s="111">
        <f>'Ufs mensal'!T122/'Ufs mensal'!T121-1</f>
        <v>-0.14973135538809856</v>
      </c>
      <c r="U122" s="111">
        <f>'Ufs mensal'!U122/'Ufs mensal'!U121-1</f>
        <v>-0.14033613445378146</v>
      </c>
      <c r="V122" s="111">
        <f>'Ufs mensal'!V122/'Ufs mensal'!V121-1</f>
        <v>-0.16154721274175199</v>
      </c>
      <c r="W122" s="111">
        <f>'Ufs mensal'!W122/'Ufs mensal'!W121-1</f>
        <v>-7.456140350877194E-2</v>
      </c>
      <c r="X122" s="111">
        <f>'Ufs mensal'!X122/'Ufs mensal'!X121-1</f>
        <v>-0.18492499471793789</v>
      </c>
      <c r="Y122" s="111">
        <f>'Ufs mensal'!Y122/'Ufs mensal'!Y121-1</f>
        <v>-0.18010879054462425</v>
      </c>
      <c r="Z122" s="111">
        <f>'Ufs mensal'!Z122/'Ufs mensal'!Z121-1</f>
        <v>-0.11698482623592754</v>
      </c>
      <c r="AA122" s="111">
        <f>'Ufs mensal'!AA122/'Ufs mensal'!AA121-1</f>
        <v>-0.17572753263977214</v>
      </c>
      <c r="AB122" s="113">
        <f>'Ufs mensal'!AB122/'Ufs mensal'!AB121-1</f>
        <v>-0.16316371681415931</v>
      </c>
      <c r="AC122" s="111">
        <f>'Ufs mensal'!AC122/'Ufs mensal'!AC121-1</f>
        <v>-0.16180560298982261</v>
      </c>
    </row>
    <row r="123" spans="1:29" ht="13.5" thickBot="1" x14ac:dyDescent="0.35">
      <c r="A123" s="132">
        <f>'Ufs mensal'!A123</f>
        <v>43810</v>
      </c>
      <c r="B123" s="112">
        <f>'Ufs mensal'!B123/'Ufs mensal'!B122-1</f>
        <v>-0.31048387096774188</v>
      </c>
      <c r="C123" s="111">
        <f>'Ufs mensal'!C123/'Ufs mensal'!C122-1</f>
        <v>-0.27650141072148327</v>
      </c>
      <c r="D123" s="111">
        <f>'Ufs mensal'!D123/'Ufs mensal'!D122-1</f>
        <v>-0.3106113843991567</v>
      </c>
      <c r="E123" s="111">
        <f>'Ufs mensal'!E123/'Ufs mensal'!E122-1</f>
        <v>-0.24158415841584158</v>
      </c>
      <c r="F123" s="111">
        <f>'Ufs mensal'!F123/'Ufs mensal'!F122-1</f>
        <v>-0.2703869523504957</v>
      </c>
      <c r="G123" s="111">
        <f>'Ufs mensal'!G123/'Ufs mensal'!G122-1</f>
        <v>-0.30300994356355815</v>
      </c>
      <c r="H123" s="111">
        <f>'Ufs mensal'!H123/'Ufs mensal'!H122-1</f>
        <v>-0.25219342991226279</v>
      </c>
      <c r="I123" s="111">
        <f>'Ufs mensal'!I123/'Ufs mensal'!I122-1</f>
        <v>-0.21656277827248438</v>
      </c>
      <c r="J123" s="111">
        <f>'Ufs mensal'!J123/'Ufs mensal'!J122-1</f>
        <v>-0.33923460192939681</v>
      </c>
      <c r="K123" s="111">
        <f>'Ufs mensal'!K123/'Ufs mensal'!K122-1</f>
        <v>-0.25</v>
      </c>
      <c r="L123" s="111">
        <f>'Ufs mensal'!L123/'Ufs mensal'!L122-1</f>
        <v>-0.27059928475959971</v>
      </c>
      <c r="M123" s="111">
        <f>'Ufs mensal'!M123/'Ufs mensal'!M122-1</f>
        <v>-0.28856624319419233</v>
      </c>
      <c r="N123" s="111">
        <f>'Ufs mensal'!N123/'Ufs mensal'!N122-1</f>
        <v>-0.27145897375266015</v>
      </c>
      <c r="O123" s="111">
        <f>'Ufs mensal'!O123/'Ufs mensal'!O122-1</f>
        <v>-0.31705411213127566</v>
      </c>
      <c r="P123" s="111">
        <f>'Ufs mensal'!P123/'Ufs mensal'!P122-1</f>
        <v>-0.29281600484995451</v>
      </c>
      <c r="Q123" s="111">
        <f>'Ufs mensal'!Q123/'Ufs mensal'!Q122-1</f>
        <v>-0.33298196298899041</v>
      </c>
      <c r="R123" s="111">
        <f>'Ufs mensal'!R123/'Ufs mensal'!R122-1</f>
        <v>-0.2720125786163522</v>
      </c>
      <c r="S123" s="111">
        <f>'Ufs mensal'!S123/'Ufs mensal'!S122-1</f>
        <v>-0.26467216872994037</v>
      </c>
      <c r="T123" s="111">
        <f>'Ufs mensal'!T123/'Ufs mensal'!T122-1</f>
        <v>-0.29341864716636201</v>
      </c>
      <c r="U123" s="111">
        <f>'Ufs mensal'!U123/'Ufs mensal'!U122-1</f>
        <v>-0.23134571521668301</v>
      </c>
      <c r="V123" s="111">
        <f>'Ufs mensal'!V123/'Ufs mensal'!V122-1</f>
        <v>-0.25780189959294442</v>
      </c>
      <c r="W123" s="111">
        <f>'Ufs mensal'!W123/'Ufs mensal'!W122-1</f>
        <v>-0.38862559241706163</v>
      </c>
      <c r="X123" s="111">
        <f>'Ufs mensal'!X123/'Ufs mensal'!X122-1</f>
        <v>-0.29330568336465557</v>
      </c>
      <c r="Y123" s="111">
        <f>'Ufs mensal'!Y123/'Ufs mensal'!Y122-1</f>
        <v>-0.32836432140224425</v>
      </c>
      <c r="Z123" s="111">
        <f>'Ufs mensal'!Z123/'Ufs mensal'!Z122-1</f>
        <v>-0.25</v>
      </c>
      <c r="AA123" s="111">
        <f>'Ufs mensal'!AA123/'Ufs mensal'!AA122-1</f>
        <v>-0.27657469930365053</v>
      </c>
      <c r="AB123" s="113">
        <f>'Ufs mensal'!AB123/'Ufs mensal'!AB122-1</f>
        <v>-0.30998017184401849</v>
      </c>
      <c r="AC123" s="111">
        <f>'Ufs mensal'!AC123/'Ufs mensal'!AC122-1</f>
        <v>-0.283736325995258</v>
      </c>
    </row>
    <row r="124" spans="1:29" x14ac:dyDescent="0.3">
      <c r="A124" s="131">
        <f>'Ufs mensal'!A124</f>
        <v>43841</v>
      </c>
      <c r="B124" s="108">
        <f>'Ufs mensal'!B124/'Ufs mensal'!B123-1</f>
        <v>0.7456140350877194</v>
      </c>
      <c r="C124" s="109">
        <f>'Ufs mensal'!C124/'Ufs mensal'!C123-1</f>
        <v>0.60612813370473528</v>
      </c>
      <c r="D124" s="109">
        <f>'Ufs mensal'!D124/'Ufs mensal'!D123-1</f>
        <v>0.75280326197757397</v>
      </c>
      <c r="E124" s="109">
        <f>'Ufs mensal'!E124/'Ufs mensal'!E123-1</f>
        <v>0.48825065274151447</v>
      </c>
      <c r="F124" s="109">
        <f>'Ufs mensal'!F124/'Ufs mensal'!F123-1</f>
        <v>0.60727591496822275</v>
      </c>
      <c r="G124" s="109">
        <f>'Ufs mensal'!G124/'Ufs mensal'!G123-1</f>
        <v>0.81877771351455553</v>
      </c>
      <c r="H124" s="109">
        <f>'Ufs mensal'!H124/'Ufs mensal'!H123-1</f>
        <v>0.65238744884038202</v>
      </c>
      <c r="I124" s="109">
        <f>'Ufs mensal'!I124/'Ufs mensal'!I123-1</f>
        <v>0.57604000909297559</v>
      </c>
      <c r="J124" s="109">
        <f>'Ufs mensal'!J124/'Ufs mensal'!J123-1</f>
        <v>1.0020856730306433</v>
      </c>
      <c r="K124" s="109">
        <f>'Ufs mensal'!K124/'Ufs mensal'!K123-1</f>
        <v>0.7247141600703606</v>
      </c>
      <c r="L124" s="109">
        <f>'Ufs mensal'!L124/'Ufs mensal'!L123-1</f>
        <v>0.7234053090332806</v>
      </c>
      <c r="M124" s="109">
        <f>'Ufs mensal'!M124/'Ufs mensal'!M123-1</f>
        <v>0.77083333333333326</v>
      </c>
      <c r="N124" s="109">
        <f>'Ufs mensal'!N124/'Ufs mensal'!N123-1</f>
        <v>1.0457643622200585</v>
      </c>
      <c r="O124" s="109">
        <f>'Ufs mensal'!O124/'Ufs mensal'!O123-1</f>
        <v>0.89731121281464521</v>
      </c>
      <c r="P124" s="109">
        <f>'Ufs mensal'!P124/'Ufs mensal'!P123-1</f>
        <v>0.74496356622374615</v>
      </c>
      <c r="Q124" s="109">
        <f>'Ufs mensal'!Q124/'Ufs mensal'!Q123-1</f>
        <v>0.66391571553994733</v>
      </c>
      <c r="R124" s="109">
        <f>'Ufs mensal'!R124/'Ufs mensal'!R123-1</f>
        <v>0.75377969762419017</v>
      </c>
      <c r="S124" s="109">
        <f>'Ufs mensal'!S124/'Ufs mensal'!S123-1</f>
        <v>0.80966484801247085</v>
      </c>
      <c r="T124" s="109">
        <f>'Ufs mensal'!T124/'Ufs mensal'!T123-1</f>
        <v>0.70459530907250123</v>
      </c>
      <c r="U124" s="109">
        <f>'Ufs mensal'!U124/'Ufs mensal'!U123-1</f>
        <v>0.5854175498092411</v>
      </c>
      <c r="V124" s="109">
        <f>'Ufs mensal'!V124/'Ufs mensal'!V123-1</f>
        <v>0.84277879341864725</v>
      </c>
      <c r="W124" s="109">
        <f>'Ufs mensal'!W124/'Ufs mensal'!W123-1</f>
        <v>1.135658914728682</v>
      </c>
      <c r="X124" s="109">
        <f>'Ufs mensal'!X124/'Ufs mensal'!X123-1</f>
        <v>0.69160935350756536</v>
      </c>
      <c r="Y124" s="109">
        <f>'Ufs mensal'!Y124/'Ufs mensal'!Y123-1</f>
        <v>0.81048780487804883</v>
      </c>
      <c r="Z124" s="109">
        <f>'Ufs mensal'!Z124/'Ufs mensal'!Z123-1</f>
        <v>0.69031781226903188</v>
      </c>
      <c r="AA124" s="109">
        <f>'Ufs mensal'!AA124/'Ufs mensal'!AA123-1</f>
        <v>0.72127322115472259</v>
      </c>
      <c r="AB124" s="110">
        <f>'Ufs mensal'!AB124/'Ufs mensal'!AB123-1</f>
        <v>0.74329501915708818</v>
      </c>
      <c r="AC124" s="109">
        <f>'Ufs mensal'!AC124/'Ufs mensal'!AC123-1</f>
        <v>0.73644889180242634</v>
      </c>
    </row>
    <row r="125" spans="1:29" x14ac:dyDescent="0.3">
      <c r="A125" s="132">
        <f>'Ufs mensal'!A125</f>
        <v>43872</v>
      </c>
      <c r="B125" s="112">
        <f>'Ufs mensal'!B125/'Ufs mensal'!B124-1</f>
        <v>-5.5276381909547756E-2</v>
      </c>
      <c r="C125" s="111">
        <f>'Ufs mensal'!C125/'Ufs mensal'!C124-1</f>
        <v>-0.21436004162330902</v>
      </c>
      <c r="D125" s="111">
        <f>'Ufs mensal'!D125/'Ufs mensal'!D124-1</f>
        <v>-0.1959872055830183</v>
      </c>
      <c r="E125" s="111">
        <f>'Ufs mensal'!E125/'Ufs mensal'!E124-1</f>
        <v>-0.12105263157894741</v>
      </c>
      <c r="F125" s="111">
        <f>'Ufs mensal'!F125/'Ufs mensal'!F124-1</f>
        <v>-0.18291518952822472</v>
      </c>
      <c r="G125" s="111">
        <f>'Ufs mensal'!G125/'Ufs mensal'!G124-1</f>
        <v>-0.2657409370362519</v>
      </c>
      <c r="H125" s="111">
        <f>'Ufs mensal'!H125/'Ufs mensal'!H124-1</f>
        <v>-0.112450462351387</v>
      </c>
      <c r="I125" s="111">
        <f>'Ufs mensal'!I125/'Ufs mensal'!I124-1</f>
        <v>-0.16601759699985574</v>
      </c>
      <c r="J125" s="111">
        <f>'Ufs mensal'!J125/'Ufs mensal'!J124-1</f>
        <v>-0.15546117477361965</v>
      </c>
      <c r="K125" s="111">
        <f>'Ufs mensal'!K125/'Ufs mensal'!K124-1</f>
        <v>-0.16904640489546152</v>
      </c>
      <c r="L125" s="111">
        <f>'Ufs mensal'!L125/'Ufs mensal'!L124-1</f>
        <v>-0.17411419868387024</v>
      </c>
      <c r="M125" s="111">
        <f>'Ufs mensal'!M125/'Ufs mensal'!M124-1</f>
        <v>-0.10012004801920771</v>
      </c>
      <c r="N125" s="111">
        <f>'Ufs mensal'!N125/'Ufs mensal'!N124-1</f>
        <v>-0.12248135808345229</v>
      </c>
      <c r="O125" s="111">
        <f>'Ufs mensal'!O125/'Ufs mensal'!O124-1</f>
        <v>-0.18845168098899445</v>
      </c>
      <c r="P125" s="111">
        <f>'Ufs mensal'!P125/'Ufs mensal'!P124-1</f>
        <v>-0.18987963645295991</v>
      </c>
      <c r="Q125" s="111">
        <f>'Ufs mensal'!Q125/'Ufs mensal'!Q124-1</f>
        <v>-0.20747150696496408</v>
      </c>
      <c r="R125" s="111">
        <f>'Ufs mensal'!R125/'Ufs mensal'!R124-1</f>
        <v>-0.18431855500821015</v>
      </c>
      <c r="S125" s="111">
        <f>'Ufs mensal'!S125/'Ufs mensal'!S124-1</f>
        <v>-7.8990438452924416E-2</v>
      </c>
      <c r="T125" s="111">
        <f>'Ufs mensal'!T125/'Ufs mensal'!T124-1</f>
        <v>-0.22408104005807428</v>
      </c>
      <c r="U125" s="111">
        <f>'Ufs mensal'!U125/'Ufs mensal'!U124-1</f>
        <v>-0.24465240641711228</v>
      </c>
      <c r="V125" s="111">
        <f>'Ufs mensal'!V125/'Ufs mensal'!V124-1</f>
        <v>-9.9206349206349187E-2</v>
      </c>
      <c r="W125" s="111">
        <f>'Ufs mensal'!W125/'Ufs mensal'!W124-1</f>
        <v>-0.21234119782214156</v>
      </c>
      <c r="X125" s="111">
        <f>'Ufs mensal'!X125/'Ufs mensal'!X124-1</f>
        <v>-0.17038000758930993</v>
      </c>
      <c r="Y125" s="111">
        <f>'Ufs mensal'!Y125/'Ufs mensal'!Y124-1</f>
        <v>-7.2342718577394605E-2</v>
      </c>
      <c r="Z125" s="111">
        <f>'Ufs mensal'!Z125/'Ufs mensal'!Z124-1</f>
        <v>-0.2435505028421513</v>
      </c>
      <c r="AA125" s="111">
        <f>'Ufs mensal'!AA125/'Ufs mensal'!AA124-1</f>
        <v>-0.13697745109461223</v>
      </c>
      <c r="AB125" s="113">
        <f>'Ufs mensal'!AB125/'Ufs mensal'!AB124-1</f>
        <v>-1.2087912087912045E-2</v>
      </c>
      <c r="AC125" s="111">
        <f>'Ufs mensal'!AC125/'Ufs mensal'!AC124-1</f>
        <v>-0.15690832168530366</v>
      </c>
    </row>
    <row r="126" spans="1:29" x14ac:dyDescent="0.3">
      <c r="A126" s="132">
        <f>'Ufs mensal'!A126</f>
        <v>43901</v>
      </c>
      <c r="B126" s="112">
        <f>'Ufs mensal'!B126/'Ufs mensal'!B125-1</f>
        <v>9.5744680851063801E-2</v>
      </c>
      <c r="C126" s="111">
        <f>'Ufs mensal'!C126/'Ufs mensal'!C125-1</f>
        <v>0.20838852097130234</v>
      </c>
      <c r="D126" s="111">
        <f>'Ufs mensal'!D126/'Ufs mensal'!D125-1</f>
        <v>0.27920433996383354</v>
      </c>
      <c r="E126" s="111">
        <f>'Ufs mensal'!E126/'Ufs mensal'!E125-1</f>
        <v>6.1876247504990101E-2</v>
      </c>
      <c r="F126" s="111">
        <f>'Ufs mensal'!F126/'Ufs mensal'!F125-1</f>
        <v>0.14342928660826026</v>
      </c>
      <c r="G126" s="111">
        <f>'Ufs mensal'!G126/'Ufs mensal'!G125-1</f>
        <v>9.1959001010538444E-2</v>
      </c>
      <c r="H126" s="111">
        <f>'Ufs mensal'!H126/'Ufs mensal'!H125-1</f>
        <v>0.1047441860465117</v>
      </c>
      <c r="I126" s="111">
        <f>'Ufs mensal'!I126/'Ufs mensal'!I125-1</f>
        <v>0.20598408855067452</v>
      </c>
      <c r="J126" s="111">
        <f>'Ufs mensal'!J126/'Ufs mensal'!J125-1</f>
        <v>6.1865452130183129E-2</v>
      </c>
      <c r="K126" s="111">
        <f>'Ufs mensal'!K126/'Ufs mensal'!K125-1</f>
        <v>0.16017183185026074</v>
      </c>
      <c r="L126" s="111">
        <f>'Ufs mensal'!L126/'Ufs mensal'!L125-1</f>
        <v>0.14885177453027132</v>
      </c>
      <c r="M126" s="111">
        <f>'Ufs mensal'!M126/'Ufs mensal'!M125-1</f>
        <v>4.3756670224119443E-2</v>
      </c>
      <c r="N126" s="111">
        <f>'Ufs mensal'!N126/'Ufs mensal'!N125-1</f>
        <v>7.0873259808353017E-2</v>
      </c>
      <c r="O126" s="111">
        <f>'Ufs mensal'!O126/'Ufs mensal'!O125-1</f>
        <v>0.41649637748467394</v>
      </c>
      <c r="P126" s="111">
        <f>'Ufs mensal'!P126/'Ufs mensal'!P125-1</f>
        <v>0.13493026076409942</v>
      </c>
      <c r="Q126" s="111">
        <f>'Ufs mensal'!Q126/'Ufs mensal'!Q125-1</f>
        <v>0.14647137150466039</v>
      </c>
      <c r="R126" s="111">
        <f>'Ufs mensal'!R126/'Ufs mensal'!R125-1</f>
        <v>8.656265727226975E-2</v>
      </c>
      <c r="S126" s="111">
        <f>'Ufs mensal'!S126/'Ufs mensal'!S125-1</f>
        <v>-3.2828282828282873E-2</v>
      </c>
      <c r="T126" s="111">
        <f>'Ufs mensal'!T126/'Ufs mensal'!T125-1</f>
        <v>0.33680629385498628</v>
      </c>
      <c r="U126" s="111">
        <f>'Ufs mensal'!U126/'Ufs mensal'!U125-1</f>
        <v>0.21522123893805301</v>
      </c>
      <c r="V126" s="111">
        <f>'Ufs mensal'!V126/'Ufs mensal'!V125-1</f>
        <v>0</v>
      </c>
      <c r="W126" s="111">
        <f>'Ufs mensal'!W126/'Ufs mensal'!W125-1</f>
        <v>7.6036866359447064E-2</v>
      </c>
      <c r="X126" s="111">
        <f>'Ufs mensal'!X126/'Ufs mensal'!X125-1</f>
        <v>0.11742028227914281</v>
      </c>
      <c r="Y126" s="111">
        <f>'Ufs mensal'!Y126/'Ufs mensal'!Y125-1</f>
        <v>-8.4882370026139964E-2</v>
      </c>
      <c r="Z126" s="111">
        <f>'Ufs mensal'!Z126/'Ufs mensal'!Z125-1</f>
        <v>0.30000000000000004</v>
      </c>
      <c r="AA126" s="111">
        <f>'Ufs mensal'!AA126/'Ufs mensal'!AA125-1</f>
        <v>4.5027244612439343E-2</v>
      </c>
      <c r="AB126" s="113">
        <f>'Ufs mensal'!AB126/'Ufs mensal'!AB125-1</f>
        <v>-1.7797552836484987E-2</v>
      </c>
      <c r="AC126" s="111">
        <f>'Ufs mensal'!AC126/'Ufs mensal'!AC125-1</f>
        <v>0.10380022278061318</v>
      </c>
    </row>
    <row r="127" spans="1:29" x14ac:dyDescent="0.3">
      <c r="A127" s="132">
        <f>'Ufs mensal'!A127</f>
        <v>43932</v>
      </c>
      <c r="B127" s="112">
        <f>'Ufs mensal'!B127/'Ufs mensal'!B126-1</f>
        <v>-0.46116504854368934</v>
      </c>
      <c r="C127" s="111">
        <f>'Ufs mensal'!C127/'Ufs mensal'!C126-1</f>
        <v>-0.40007307270734382</v>
      </c>
      <c r="D127" s="111">
        <f>'Ufs mensal'!D127/'Ufs mensal'!D126-1</f>
        <v>-0.35595137121854681</v>
      </c>
      <c r="E127" s="111">
        <f>'Ufs mensal'!E127/'Ufs mensal'!E126-1</f>
        <v>-0.45864661654135341</v>
      </c>
      <c r="F127" s="111">
        <f>'Ufs mensal'!F127/'Ufs mensal'!F126-1</f>
        <v>-0.3285172212492703</v>
      </c>
      <c r="G127" s="111">
        <f>'Ufs mensal'!G127/'Ufs mensal'!G126-1</f>
        <v>-0.34241142252776313</v>
      </c>
      <c r="H127" s="111">
        <f>'Ufs mensal'!H127/'Ufs mensal'!H126-1</f>
        <v>-0.34237116874368478</v>
      </c>
      <c r="I127" s="111">
        <f>'Ufs mensal'!I127/'Ufs mensal'!I126-1</f>
        <v>-0.2974329556862183</v>
      </c>
      <c r="J127" s="111">
        <f>'Ufs mensal'!J127/'Ufs mensal'!J126-1</f>
        <v>-0.33473326780448576</v>
      </c>
      <c r="K127" s="111">
        <f>'Ufs mensal'!K127/'Ufs mensal'!K126-1</f>
        <v>-0.3358899761967733</v>
      </c>
      <c r="L127" s="111">
        <f>'Ufs mensal'!L127/'Ufs mensal'!L126-1</f>
        <v>-0.3124053546550366</v>
      </c>
      <c r="M127" s="111">
        <f>'Ufs mensal'!M127/'Ufs mensal'!M126-1</f>
        <v>-0.19861963190184051</v>
      </c>
      <c r="N127" s="111">
        <f>'Ufs mensal'!N127/'Ufs mensal'!N126-1</f>
        <v>-0.26658787776464632</v>
      </c>
      <c r="O127" s="111">
        <f>'Ufs mensal'!O127/'Ufs mensal'!O126-1</f>
        <v>-0.29088524590163933</v>
      </c>
      <c r="P127" s="111">
        <f>'Ufs mensal'!P127/'Ufs mensal'!P126-1</f>
        <v>-0.36601656425327278</v>
      </c>
      <c r="Q127" s="111">
        <f>'Ufs mensal'!Q127/'Ufs mensal'!Q126-1</f>
        <v>-0.41916376306620207</v>
      </c>
      <c r="R127" s="111">
        <f>'Ufs mensal'!R127/'Ufs mensal'!R126-1</f>
        <v>-0.47753589624826309</v>
      </c>
      <c r="S127" s="111">
        <f>'Ufs mensal'!S127/'Ufs mensal'!S126-1</f>
        <v>-0.36983850691422493</v>
      </c>
      <c r="T127" s="111">
        <f>'Ufs mensal'!T127/'Ufs mensal'!T126-1</f>
        <v>-0.34582471767138545</v>
      </c>
      <c r="U127" s="111">
        <f>'Ufs mensal'!U127/'Ufs mensal'!U126-1</f>
        <v>-0.30410719487328863</v>
      </c>
      <c r="V127" s="111">
        <f>'Ufs mensal'!V127/'Ufs mensal'!V126-1</f>
        <v>-0.30121145374449343</v>
      </c>
      <c r="W127" s="111">
        <f>'Ufs mensal'!W127/'Ufs mensal'!W126-1</f>
        <v>-0.18415417558886504</v>
      </c>
      <c r="X127" s="111">
        <f>'Ufs mensal'!X127/'Ufs mensal'!X126-1</f>
        <v>-0.33653002748377292</v>
      </c>
      <c r="Y127" s="111">
        <f>'Ufs mensal'!Y127/'Ufs mensal'!Y126-1</f>
        <v>-0.20630008728080618</v>
      </c>
      <c r="Z127" s="111">
        <f>'Ufs mensal'!Z127/'Ufs mensal'!Z126-1</f>
        <v>-0.28946198310360161</v>
      </c>
      <c r="AA127" s="111">
        <f>'Ufs mensal'!AA127/'Ufs mensal'!AA126-1</f>
        <v>-0.39547637781405232</v>
      </c>
      <c r="AB127" s="113">
        <f>'Ufs mensal'!AB127/'Ufs mensal'!AB126-1</f>
        <v>-0.28992072480181197</v>
      </c>
      <c r="AC127" s="111">
        <f>'Ufs mensal'!AC127/'Ufs mensal'!AC126-1</f>
        <v>-0.34662554061756123</v>
      </c>
    </row>
    <row r="128" spans="1:29" x14ac:dyDescent="0.3">
      <c r="A128" s="132">
        <f>'Ufs mensal'!A128</f>
        <v>43962</v>
      </c>
      <c r="B128" s="112">
        <f>'Ufs mensal'!B128/'Ufs mensal'!B127-1</f>
        <v>8.1081081081081141E-2</v>
      </c>
      <c r="C128" s="111">
        <f>'Ufs mensal'!C128/'Ufs mensal'!C127-1</f>
        <v>0.11571254567600486</v>
      </c>
      <c r="D128" s="111">
        <f>'Ufs mensal'!D128/'Ufs mensal'!D127-1</f>
        <v>9.6136962247585611E-2</v>
      </c>
      <c r="E128" s="111">
        <f>'Ufs mensal'!E128/'Ufs mensal'!E127-1</f>
        <v>-2.777777777777779E-2</v>
      </c>
      <c r="F128" s="111">
        <f>'Ufs mensal'!F128/'Ufs mensal'!F127-1</f>
        <v>-3.8035209737013687E-2</v>
      </c>
      <c r="G128" s="111">
        <f>'Ufs mensal'!G128/'Ufs mensal'!G127-1</f>
        <v>-8.6047446722959386E-2</v>
      </c>
      <c r="H128" s="111">
        <f>'Ufs mensal'!H128/'Ufs mensal'!H127-1</f>
        <v>0.21946222791293213</v>
      </c>
      <c r="I128" s="111">
        <f>'Ufs mensal'!I128/'Ufs mensal'!I127-1</f>
        <v>0.21677893447642371</v>
      </c>
      <c r="J128" s="111">
        <f>'Ufs mensal'!J128/'Ufs mensal'!J127-1</f>
        <v>0.32075218267293493</v>
      </c>
      <c r="K128" s="111">
        <f>'Ufs mensal'!K128/'Ufs mensal'!K127-1</f>
        <v>-7.1684587813619638E-3</v>
      </c>
      <c r="L128" s="111">
        <f>'Ufs mensal'!L128/'Ufs mensal'!L127-1</f>
        <v>0.11632823855878072</v>
      </c>
      <c r="M128" s="111">
        <f>'Ufs mensal'!M128/'Ufs mensal'!M127-1</f>
        <v>0.11834130781499197</v>
      </c>
      <c r="N128" s="111">
        <f>'Ufs mensal'!N128/'Ufs mensal'!N127-1</f>
        <v>0.2923572744014733</v>
      </c>
      <c r="O128" s="111">
        <f>'Ufs mensal'!O128/'Ufs mensal'!O127-1</f>
        <v>-0.18753467727020534</v>
      </c>
      <c r="P128" s="111">
        <f>'Ufs mensal'!P128/'Ufs mensal'!P127-1</f>
        <v>-1.6434892541087209E-2</v>
      </c>
      <c r="Q128" s="111">
        <f>'Ufs mensal'!Q128/'Ufs mensal'!Q127-1</f>
        <v>1.4997000599880073E-2</v>
      </c>
      <c r="R128" s="111">
        <f>'Ufs mensal'!R128/'Ufs mensal'!R127-1</f>
        <v>0.32092198581560294</v>
      </c>
      <c r="S128" s="111">
        <f>'Ufs mensal'!S128/'Ufs mensal'!S127-1</f>
        <v>0.29739891045806788</v>
      </c>
      <c r="T128" s="111">
        <f>'Ufs mensal'!T128/'Ufs mensal'!T127-1</f>
        <v>1.3032483952538421E-2</v>
      </c>
      <c r="U128" s="111">
        <f>'Ufs mensal'!U128/'Ufs mensal'!U127-1</f>
        <v>-9.1251569694432821E-2</v>
      </c>
      <c r="V128" s="111">
        <f>'Ufs mensal'!V128/'Ufs mensal'!V127-1</f>
        <v>0.21591804570527984</v>
      </c>
      <c r="W128" s="111">
        <f>'Ufs mensal'!W128/'Ufs mensal'!W127-1</f>
        <v>-8.13648293963255E-2</v>
      </c>
      <c r="X128" s="111">
        <f>'Ufs mensal'!X128/'Ufs mensal'!X127-1</f>
        <v>0.26079675656619083</v>
      </c>
      <c r="Y128" s="111">
        <f>'Ufs mensal'!Y128/'Ufs mensal'!Y127-1</f>
        <v>0.30410876736978909</v>
      </c>
      <c r="Z128" s="111">
        <f>'Ufs mensal'!Z128/'Ufs mensal'!Z127-1</f>
        <v>-0.16332916145181475</v>
      </c>
      <c r="AA128" s="111">
        <f>'Ufs mensal'!AA128/'Ufs mensal'!AA127-1</f>
        <v>0.14091730287312787</v>
      </c>
      <c r="AB128" s="113">
        <f>'Ufs mensal'!AB128/'Ufs mensal'!AB127-1</f>
        <v>7.8947368421052655E-2</v>
      </c>
      <c r="AC128" s="111">
        <f>'Ufs mensal'!AC128/'Ufs mensal'!AC127-1</f>
        <v>0.12760029145842089</v>
      </c>
    </row>
    <row r="129" spans="1:29" x14ac:dyDescent="0.3">
      <c r="A129" s="132">
        <f>'Ufs mensal'!A129</f>
        <v>43993</v>
      </c>
      <c r="B129" s="112">
        <f>'Ufs mensal'!B129/'Ufs mensal'!B128-1</f>
        <v>0.33055555555555549</v>
      </c>
      <c r="C129" s="111">
        <f>'Ufs mensal'!C129/'Ufs mensal'!C128-1</f>
        <v>0.1643013100436681</v>
      </c>
      <c r="D129" s="111">
        <f>'Ufs mensal'!D129/'Ufs mensal'!D128-1</f>
        <v>0.45294353223868633</v>
      </c>
      <c r="E129" s="111">
        <f>'Ufs mensal'!E129/'Ufs mensal'!E128-1</f>
        <v>0.8</v>
      </c>
      <c r="F129" s="111">
        <f>'Ufs mensal'!F129/'Ufs mensal'!F128-1</f>
        <v>0.26615454134658845</v>
      </c>
      <c r="G129" s="111">
        <f>'Ufs mensal'!G129/'Ufs mensal'!G128-1</f>
        <v>0.54817421909370867</v>
      </c>
      <c r="H129" s="111">
        <f>'Ufs mensal'!H129/'Ufs mensal'!H128-1</f>
        <v>0.17702645947081064</v>
      </c>
      <c r="I129" s="111">
        <f>'Ufs mensal'!I129/'Ufs mensal'!I128-1</f>
        <v>9.7131353799698061E-2</v>
      </c>
      <c r="J129" s="111">
        <f>'Ufs mensal'!J129/'Ufs mensal'!J128-1</f>
        <v>0.14471677006000205</v>
      </c>
      <c r="K129" s="111">
        <f>'Ufs mensal'!K129/'Ufs mensal'!K128-1</f>
        <v>0.47332531087043717</v>
      </c>
      <c r="L129" s="111">
        <f>'Ufs mensal'!L129/'Ufs mensal'!L128-1</f>
        <v>0.20083648989898983</v>
      </c>
      <c r="M129" s="111">
        <f>'Ufs mensal'!M129/'Ufs mensal'!M128-1</f>
        <v>0.17569880205362232</v>
      </c>
      <c r="N129" s="111">
        <f>'Ufs mensal'!N129/'Ufs mensal'!N128-1</f>
        <v>4.3284645529034549E-2</v>
      </c>
      <c r="O129" s="111">
        <f>'Ufs mensal'!O129/'Ufs mensal'!O128-1</f>
        <v>0.60824038242658784</v>
      </c>
      <c r="P129" s="111">
        <f>'Ufs mensal'!P129/'Ufs mensal'!P128-1</f>
        <v>0.21936589545844054</v>
      </c>
      <c r="Q129" s="111">
        <f>'Ufs mensal'!Q129/'Ufs mensal'!Q128-1</f>
        <v>0.34830575256107177</v>
      </c>
      <c r="R129" s="111">
        <f>'Ufs mensal'!R129/'Ufs mensal'!R128-1</f>
        <v>0.37181208053691273</v>
      </c>
      <c r="S129" s="111">
        <f>'Ufs mensal'!S129/'Ufs mensal'!S128-1</f>
        <v>0.10769412738778161</v>
      </c>
      <c r="T129" s="111">
        <f>'Ufs mensal'!T129/'Ufs mensal'!T128-1</f>
        <v>0.30741167434715821</v>
      </c>
      <c r="U129" s="111">
        <f>'Ufs mensal'!U129/'Ufs mensal'!U128-1</f>
        <v>0.22339935513588216</v>
      </c>
      <c r="V129" s="111">
        <f>'Ufs mensal'!V129/'Ufs mensal'!V128-1</f>
        <v>0.19507453013609855</v>
      </c>
      <c r="W129" s="111">
        <f>'Ufs mensal'!W129/'Ufs mensal'!W128-1</f>
        <v>0.26571428571428579</v>
      </c>
      <c r="X129" s="111">
        <f>'Ufs mensal'!X129/'Ufs mensal'!X128-1</f>
        <v>0.18783642083187702</v>
      </c>
      <c r="Y129" s="111">
        <f>'Ufs mensal'!Y129/'Ufs mensal'!Y128-1</f>
        <v>8.9766193944039951E-2</v>
      </c>
      <c r="Z129" s="111">
        <f>'Ufs mensal'!Z129/'Ufs mensal'!Z128-1</f>
        <v>0.27374719521316382</v>
      </c>
      <c r="AA129" s="111">
        <f>'Ufs mensal'!AA129/'Ufs mensal'!AA128-1</f>
        <v>0.37942483526587312</v>
      </c>
      <c r="AB129" s="113">
        <f>'Ufs mensal'!AB129/'Ufs mensal'!AB128-1</f>
        <v>0.29046563192904662</v>
      </c>
      <c r="AC129" s="111">
        <f>'Ufs mensal'!AC129/'Ufs mensal'!AC128-1</f>
        <v>0.26442896213407119</v>
      </c>
    </row>
    <row r="130" spans="1:29" x14ac:dyDescent="0.3">
      <c r="A130" s="132">
        <f>'Ufs mensal'!A130</f>
        <v>44023</v>
      </c>
      <c r="B130" s="112">
        <f>'Ufs mensal'!B130/'Ufs mensal'!B129-1</f>
        <v>0.34237995824634648</v>
      </c>
      <c r="C130" s="111">
        <f>'Ufs mensal'!C130/'Ufs mensal'!C129-1</f>
        <v>0.4988279418659165</v>
      </c>
      <c r="D130" s="111">
        <f>'Ufs mensal'!D130/'Ufs mensal'!D129-1</f>
        <v>0.14581036383682466</v>
      </c>
      <c r="E130" s="111">
        <f>'Ufs mensal'!E130/'Ufs mensal'!E129-1</f>
        <v>0.43055555555555558</v>
      </c>
      <c r="F130" s="111">
        <f>'Ufs mensal'!F130/'Ufs mensal'!F129-1</f>
        <v>0.24785867237687365</v>
      </c>
      <c r="G130" s="111">
        <f>'Ufs mensal'!G130/'Ufs mensal'!G129-1</f>
        <v>0.32523444160272796</v>
      </c>
      <c r="H130" s="111">
        <f>'Ufs mensal'!H130/'Ufs mensal'!H129-1</f>
        <v>0.18501338090990194</v>
      </c>
      <c r="I130" s="111">
        <f>'Ufs mensal'!I130/'Ufs mensal'!I129-1</f>
        <v>0.16299694189602443</v>
      </c>
      <c r="J130" s="111">
        <f>'Ufs mensal'!J130/'Ufs mensal'!J129-1</f>
        <v>8.0934612651030635E-2</v>
      </c>
      <c r="K130" s="111">
        <f>'Ufs mensal'!K130/'Ufs mensal'!K129-1</f>
        <v>0.27443506670296758</v>
      </c>
      <c r="L130" s="111">
        <f>'Ufs mensal'!L130/'Ufs mensal'!L129-1</f>
        <v>0.13044621147400925</v>
      </c>
      <c r="M130" s="111">
        <f>'Ufs mensal'!M130/'Ufs mensal'!M129-1</f>
        <v>8.2484230955846671E-2</v>
      </c>
      <c r="N130" s="111">
        <f>'Ufs mensal'!N130/'Ufs mensal'!N129-1</f>
        <v>3.19276079904387E-2</v>
      </c>
      <c r="O130" s="111">
        <f>'Ufs mensal'!O130/'Ufs mensal'!O129-1</f>
        <v>2.57607926397736E-2</v>
      </c>
      <c r="P130" s="111">
        <f>'Ufs mensal'!P130/'Ufs mensal'!P129-1</f>
        <v>0.36647926914968387</v>
      </c>
      <c r="Q130" s="111">
        <f>'Ufs mensal'!Q130/'Ufs mensal'!Q129-1</f>
        <v>0.40604909409701939</v>
      </c>
      <c r="R130" s="111">
        <f>'Ufs mensal'!R130/'Ufs mensal'!R129-1</f>
        <v>0.14432485322896271</v>
      </c>
      <c r="S130" s="111">
        <f>'Ufs mensal'!S130/'Ufs mensal'!S129-1</f>
        <v>0.12504004271222646</v>
      </c>
      <c r="T130" s="111">
        <f>'Ufs mensal'!T130/'Ufs mensal'!T129-1</f>
        <v>0.20784990453811125</v>
      </c>
      <c r="U130" s="111">
        <f>'Ufs mensal'!U130/'Ufs mensal'!U129-1</f>
        <v>0.3987198795180722</v>
      </c>
      <c r="V130" s="111">
        <f>'Ufs mensal'!V130/'Ufs mensal'!V129-1</f>
        <v>0.10303687635574832</v>
      </c>
      <c r="W130" s="111">
        <f>'Ufs mensal'!W130/'Ufs mensal'!W129-1</f>
        <v>0.36794582392776531</v>
      </c>
      <c r="X130" s="111">
        <f>'Ufs mensal'!X130/'Ufs mensal'!X129-1</f>
        <v>4.5433145009416087E-2</v>
      </c>
      <c r="Y130" s="111">
        <f>'Ufs mensal'!Y130/'Ufs mensal'!Y129-1</f>
        <v>5.8314575126617862E-2</v>
      </c>
      <c r="Z130" s="111">
        <f>'Ufs mensal'!Z130/'Ufs mensal'!Z129-1</f>
        <v>0.26658837345860253</v>
      </c>
      <c r="AA130" s="111">
        <f>'Ufs mensal'!AA130/'Ufs mensal'!AA129-1</f>
        <v>0.20093809788310812</v>
      </c>
      <c r="AB130" s="113">
        <f>'Ufs mensal'!AB130/'Ufs mensal'!AB129-1</f>
        <v>9.3928980526918782E-2</v>
      </c>
      <c r="AC130" s="111">
        <f>'Ufs mensal'!AC130/'Ufs mensal'!AC129-1</f>
        <v>0.17193016551679463</v>
      </c>
    </row>
    <row r="131" spans="1:29" x14ac:dyDescent="0.3">
      <c r="A131" s="132">
        <f>'Ufs mensal'!A131</f>
        <v>44054</v>
      </c>
      <c r="B131" s="112">
        <f>'Ufs mensal'!B131/'Ufs mensal'!B130-1</f>
        <v>0.28460342146189732</v>
      </c>
      <c r="C131" s="111">
        <f>'Ufs mensal'!C131/'Ufs mensal'!C130-1</f>
        <v>-2.7213012198936459E-2</v>
      </c>
      <c r="D131" s="111">
        <f>'Ufs mensal'!D131/'Ufs mensal'!D130-1</f>
        <v>-0.10752946836661048</v>
      </c>
      <c r="E131" s="111">
        <f>'Ufs mensal'!E131/'Ufs mensal'!E130-1</f>
        <v>2.3578363384188616E-2</v>
      </c>
      <c r="F131" s="111">
        <f>'Ufs mensal'!F131/'Ufs mensal'!F130-1</f>
        <v>7.2358072358072345E-2</v>
      </c>
      <c r="G131" s="111">
        <f>'Ufs mensal'!G131/'Ufs mensal'!G130-1</f>
        <v>8.362817626246466E-3</v>
      </c>
      <c r="H131" s="111">
        <f>'Ufs mensal'!H131/'Ufs mensal'!H130-1</f>
        <v>-5.8416139716952697E-2</v>
      </c>
      <c r="I131" s="111">
        <f>'Ufs mensal'!I131/'Ufs mensal'!I130-1</f>
        <v>1.5777018143570798E-2</v>
      </c>
      <c r="J131" s="111">
        <f>'Ufs mensal'!J131/'Ufs mensal'!J130-1</f>
        <v>-3.8464699597271279E-2</v>
      </c>
      <c r="K131" s="111">
        <f>'Ufs mensal'!K131/'Ufs mensal'!K130-1</f>
        <v>-6.8147831659901681E-2</v>
      </c>
      <c r="L131" s="111">
        <f>'Ufs mensal'!L131/'Ufs mensal'!L130-1</f>
        <v>5.1447506103940999E-3</v>
      </c>
      <c r="M131" s="111">
        <f>'Ufs mensal'!M131/'Ufs mensal'!M130-1</f>
        <v>-7.1940833706857887E-2</v>
      </c>
      <c r="N131" s="111">
        <f>'Ufs mensal'!N131/'Ufs mensal'!N130-1</f>
        <v>-2.5645268034414248E-2</v>
      </c>
      <c r="O131" s="111">
        <f>'Ufs mensal'!O131/'Ufs mensal'!O130-1</f>
        <v>-3.3117151924934474E-2</v>
      </c>
      <c r="P131" s="111">
        <f>'Ufs mensal'!P131/'Ufs mensal'!P130-1</f>
        <v>7.0969400874260735E-2</v>
      </c>
      <c r="Q131" s="111">
        <f>'Ufs mensal'!Q131/'Ufs mensal'!Q130-1</f>
        <v>3.9384807232671681E-2</v>
      </c>
      <c r="R131" s="111">
        <f>'Ufs mensal'!R131/'Ufs mensal'!R130-1</f>
        <v>0.10004275331338186</v>
      </c>
      <c r="S131" s="111">
        <f>'Ufs mensal'!S131/'Ufs mensal'!S130-1</f>
        <v>1.1721716021260375E-2</v>
      </c>
      <c r="T131" s="111">
        <f>'Ufs mensal'!T131/'Ufs mensal'!T130-1</f>
        <v>3.4349636744992473E-3</v>
      </c>
      <c r="U131" s="111">
        <f>'Ufs mensal'!U131/'Ufs mensal'!U130-1</f>
        <v>2.1803499327052389E-2</v>
      </c>
      <c r="V131" s="111">
        <f>'Ufs mensal'!V131/'Ufs mensal'!V130-1</f>
        <v>9.3411996066863345E-3</v>
      </c>
      <c r="W131" s="111">
        <f>'Ufs mensal'!W131/'Ufs mensal'!W130-1</f>
        <v>-1.6501650165016146E-3</v>
      </c>
      <c r="X131" s="111">
        <f>'Ufs mensal'!X131/'Ufs mensal'!X130-1</f>
        <v>4.4584553028597096E-2</v>
      </c>
      <c r="Y131" s="111">
        <f>'Ufs mensal'!Y131/'Ufs mensal'!Y130-1</f>
        <v>2.5922233300099684E-2</v>
      </c>
      <c r="Z131" s="111">
        <f>'Ufs mensal'!Z131/'Ufs mensal'!Z130-1</f>
        <v>-7.8813166434863469E-3</v>
      </c>
      <c r="AA131" s="111">
        <f>'Ufs mensal'!AA131/'Ufs mensal'!AA130-1</f>
        <v>-1.8788414496269001E-2</v>
      </c>
      <c r="AB131" s="113">
        <f>'Ufs mensal'!AB131/'Ufs mensal'!AB130-1</f>
        <v>-1.5183246073298462E-2</v>
      </c>
      <c r="AC131" s="111">
        <f>'Ufs mensal'!AC131/'Ufs mensal'!AC130-1</f>
        <v>-5.5891827816323403E-4</v>
      </c>
    </row>
    <row r="132" spans="1:29" x14ac:dyDescent="0.3">
      <c r="A132" s="132">
        <f>'Ufs mensal'!A132</f>
        <v>44085</v>
      </c>
      <c r="B132" s="112">
        <f>'Ufs mensal'!B132/'Ufs mensal'!B131-1</f>
        <v>-1.2106537530266359E-2</v>
      </c>
      <c r="C132" s="111">
        <f>'Ufs mensal'!C132/'Ufs mensal'!C131-1</f>
        <v>-6.7845659163987104E-2</v>
      </c>
      <c r="D132" s="111">
        <f>'Ufs mensal'!D132/'Ufs mensal'!D131-1</f>
        <v>-4.0970350404312628E-2</v>
      </c>
      <c r="E132" s="111">
        <f>'Ufs mensal'!E132/'Ufs mensal'!E131-1</f>
        <v>-0.18021680216802172</v>
      </c>
      <c r="F132" s="111">
        <f>'Ufs mensal'!F132/'Ufs mensal'!F131-1</f>
        <v>1.5402053607147526E-2</v>
      </c>
      <c r="G132" s="111">
        <f>'Ufs mensal'!G132/'Ufs mensal'!G131-1</f>
        <v>-6.2732589048378529E-2</v>
      </c>
      <c r="H132" s="111">
        <f>'Ufs mensal'!H132/'Ufs mensal'!H131-1</f>
        <v>-7.0514870482890957E-2</v>
      </c>
      <c r="I132" s="111">
        <f>'Ufs mensal'!I132/'Ufs mensal'!I131-1</f>
        <v>-2.1874191043230629E-2</v>
      </c>
      <c r="J132" s="111">
        <f>'Ufs mensal'!J132/'Ufs mensal'!J131-1</f>
        <v>-1.3163518249423078E-2</v>
      </c>
      <c r="K132" s="111">
        <f>'Ufs mensal'!K132/'Ufs mensal'!K131-1</f>
        <v>-7.4507106831728565E-2</v>
      </c>
      <c r="L132" s="111">
        <f>'Ufs mensal'!L132/'Ufs mensal'!L131-1</f>
        <v>-2.2989502906220149E-2</v>
      </c>
      <c r="M132" s="111">
        <f>'Ufs mensal'!M132/'Ufs mensal'!M131-1</f>
        <v>-1.2557353296305251E-2</v>
      </c>
      <c r="N132" s="111">
        <f>'Ufs mensal'!N132/'Ufs mensal'!N131-1</f>
        <v>-2.9716420444897307E-2</v>
      </c>
      <c r="O132" s="111">
        <f>'Ufs mensal'!O132/'Ufs mensal'!O131-1</f>
        <v>-2.2406165263308075E-2</v>
      </c>
      <c r="P132" s="111">
        <f>'Ufs mensal'!P132/'Ufs mensal'!P131-1</f>
        <v>-3.3853541416566602E-2</v>
      </c>
      <c r="Q132" s="111">
        <f>'Ufs mensal'!Q132/'Ufs mensal'!Q131-1</f>
        <v>-5.0989802039592136E-2</v>
      </c>
      <c r="R132" s="111">
        <f>'Ufs mensal'!R132/'Ufs mensal'!R131-1</f>
        <v>-1.3991449669646272E-2</v>
      </c>
      <c r="S132" s="111">
        <f>'Ufs mensal'!S132/'Ufs mensal'!S131-1</f>
        <v>1.8434260518786161E-2</v>
      </c>
      <c r="T132" s="111">
        <f>'Ufs mensal'!T132/'Ufs mensal'!T131-1</f>
        <v>-5.2105422599212359E-2</v>
      </c>
      <c r="U132" s="111">
        <f>'Ufs mensal'!U132/'Ufs mensal'!U131-1</f>
        <v>-1.8703898840885191E-2</v>
      </c>
      <c r="V132" s="111">
        <f>'Ufs mensal'!V132/'Ufs mensal'!V131-1</f>
        <v>6.8192888455917977E-3</v>
      </c>
      <c r="W132" s="111">
        <f>'Ufs mensal'!W132/'Ufs mensal'!W131-1</f>
        <v>-0.10082644628099169</v>
      </c>
      <c r="X132" s="111">
        <f>'Ufs mensal'!X132/'Ufs mensal'!X131-1</f>
        <v>6.6878637637421967E-2</v>
      </c>
      <c r="Y132" s="111">
        <f>'Ufs mensal'!Y132/'Ufs mensal'!Y131-1</f>
        <v>7.048914804016837E-2</v>
      </c>
      <c r="Z132" s="111">
        <f>'Ufs mensal'!Z132/'Ufs mensal'!Z131-1</f>
        <v>4.4392523364485958E-2</v>
      </c>
      <c r="AA132" s="111">
        <f>'Ufs mensal'!AA132/'Ufs mensal'!AA131-1</f>
        <v>-3.2367544466093134E-3</v>
      </c>
      <c r="AB132" s="113">
        <f>'Ufs mensal'!AB132/'Ufs mensal'!AB131-1</f>
        <v>-3.9340776182881454E-2</v>
      </c>
      <c r="AC132" s="111">
        <f>'Ufs mensal'!AC132/'Ufs mensal'!AC131-1</f>
        <v>-9.906374924334882E-3</v>
      </c>
    </row>
    <row r="133" spans="1:29" x14ac:dyDescent="0.3">
      <c r="A133" s="132">
        <f>'Ufs mensal'!A133</f>
        <v>44115</v>
      </c>
      <c r="B133" s="112">
        <f>'Ufs mensal'!B133/'Ufs mensal'!B132-1</f>
        <v>-0.29656862745098034</v>
      </c>
      <c r="C133" s="111">
        <f>'Ufs mensal'!C133/'Ufs mensal'!C132-1</f>
        <v>-1.7937219730941756E-2</v>
      </c>
      <c r="D133" s="111">
        <f>'Ufs mensal'!D133/'Ufs mensal'!D132-1</f>
        <v>-2.7543563799887538E-2</v>
      </c>
      <c r="E133" s="111">
        <f>'Ufs mensal'!E133/'Ufs mensal'!E132-1</f>
        <v>0.18016528925619846</v>
      </c>
      <c r="F133" s="111">
        <f>'Ufs mensal'!F133/'Ufs mensal'!F132-1</f>
        <v>-7.255893361350052E-2</v>
      </c>
      <c r="G133" s="111">
        <f>'Ufs mensal'!G133/'Ufs mensal'!G132-1</f>
        <v>-1.8150879183210455E-2</v>
      </c>
      <c r="H133" s="111">
        <f>'Ufs mensal'!H133/'Ufs mensal'!H132-1</f>
        <v>-3.8018234990538469E-2</v>
      </c>
      <c r="I133" s="111">
        <f>'Ufs mensal'!I133/'Ufs mensal'!I132-1</f>
        <v>-5.6768558951965087E-2</v>
      </c>
      <c r="J133" s="111">
        <f>'Ufs mensal'!J133/'Ufs mensal'!J132-1</f>
        <v>-8.7743611953226552E-2</v>
      </c>
      <c r="K133" s="111">
        <f>'Ufs mensal'!K133/'Ufs mensal'!K132-1</f>
        <v>-3.2202130294772813E-3</v>
      </c>
      <c r="L133" s="111">
        <f>'Ufs mensal'!L133/'Ufs mensal'!L132-1</f>
        <v>-3.7530338009826525E-2</v>
      </c>
      <c r="M133" s="111">
        <f>'Ufs mensal'!M133/'Ufs mensal'!M132-1</f>
        <v>-7.165566153093661E-2</v>
      </c>
      <c r="N133" s="111">
        <f>'Ufs mensal'!N133/'Ufs mensal'!N132-1</f>
        <v>-9.2754637731886636E-3</v>
      </c>
      <c r="O133" s="111">
        <f>'Ufs mensal'!O133/'Ufs mensal'!O132-1</f>
        <v>-7.2408759124087618E-2</v>
      </c>
      <c r="P133" s="111">
        <f>'Ufs mensal'!P133/'Ufs mensal'!P132-1</f>
        <v>-3.75248508946322E-2</v>
      </c>
      <c r="Q133" s="111">
        <f>'Ufs mensal'!Q133/'Ufs mensal'!Q132-1</f>
        <v>-4.256215760640536E-2</v>
      </c>
      <c r="R133" s="111">
        <f>'Ufs mensal'!R133/'Ufs mensal'!R132-1</f>
        <v>-0.1214032321639732</v>
      </c>
      <c r="S133" s="111">
        <f>'Ufs mensal'!S133/'Ufs mensal'!S132-1</f>
        <v>-2.0265291083271908E-2</v>
      </c>
      <c r="T133" s="111">
        <f>'Ufs mensal'!T133/'Ufs mensal'!T132-1</f>
        <v>-4.4742729306487261E-3</v>
      </c>
      <c r="U133" s="111">
        <f>'Ufs mensal'!U133/'Ufs mensal'!U132-1</f>
        <v>-7.0604026845637602E-2</v>
      </c>
      <c r="V133" s="111">
        <f>'Ufs mensal'!V133/'Ufs mensal'!V132-1</f>
        <v>-2.8059990324141304E-2</v>
      </c>
      <c r="W133" s="111">
        <f>'Ufs mensal'!W133/'Ufs mensal'!W132-1</f>
        <v>-9.375E-2</v>
      </c>
      <c r="X133" s="111">
        <f>'Ufs mensal'!X133/'Ufs mensal'!X132-1</f>
        <v>-1.7174319341314304E-2</v>
      </c>
      <c r="Y133" s="111">
        <f>'Ufs mensal'!Y133/'Ufs mensal'!Y132-1</f>
        <v>-3.8733886098166193E-2</v>
      </c>
      <c r="Z133" s="111">
        <f>'Ufs mensal'!Z133/'Ufs mensal'!Z132-1</f>
        <v>-8.5011185682326573E-3</v>
      </c>
      <c r="AA133" s="111">
        <f>'Ufs mensal'!AA133/'Ufs mensal'!AA132-1</f>
        <v>-2.5295038725474783E-2</v>
      </c>
      <c r="AB133" s="113">
        <f>'Ufs mensal'!AB133/'Ufs mensal'!AB132-1</f>
        <v>-4.3165467625899234E-2</v>
      </c>
      <c r="AC133" s="111">
        <f>'Ufs mensal'!AC133/'Ufs mensal'!AC132-1</f>
        <v>-3.2998885864758298E-2</v>
      </c>
    </row>
    <row r="134" spans="1:29" x14ac:dyDescent="0.3">
      <c r="A134" s="132">
        <f>'Ufs mensal'!A134</f>
        <v>44146</v>
      </c>
      <c r="B134" s="112">
        <f>'Ufs mensal'!B134/'Ufs mensal'!B133-1</f>
        <v>-8.7108013937282625E-3</v>
      </c>
      <c r="C134" s="111">
        <f>'Ufs mensal'!C134/'Ufs mensal'!C133-1</f>
        <v>-6.9898138391289111E-2</v>
      </c>
      <c r="D134" s="111">
        <f>'Ufs mensal'!D134/'Ufs mensal'!D133-1</f>
        <v>-0.11300578034682085</v>
      </c>
      <c r="E134" s="111">
        <f>'Ufs mensal'!E134/'Ufs mensal'!E133-1</f>
        <v>-0.50420168067226889</v>
      </c>
      <c r="F134" s="111">
        <f>'Ufs mensal'!F134/'Ufs mensal'!F133-1</f>
        <v>-4.0427640894930561E-2</v>
      </c>
      <c r="G134" s="111">
        <f>'Ufs mensal'!G134/'Ufs mensal'!G133-1</f>
        <v>-5.1646447140381246E-2</v>
      </c>
      <c r="H134" s="111">
        <f>'Ufs mensal'!H134/'Ufs mensal'!H133-1</f>
        <v>2.1995708154506355E-2</v>
      </c>
      <c r="I134" s="111">
        <f>'Ufs mensal'!I134/'Ufs mensal'!I133-1</f>
        <v>-5.4854096520763229E-2</v>
      </c>
      <c r="J134" s="111">
        <f>'Ufs mensal'!J134/'Ufs mensal'!J133-1</f>
        <v>-1.699582225598173E-2</v>
      </c>
      <c r="K134" s="111">
        <f>'Ufs mensal'!K134/'Ufs mensal'!K133-1</f>
        <v>-0.12201789264413521</v>
      </c>
      <c r="L134" s="111">
        <f>'Ufs mensal'!L134/'Ufs mensal'!L133-1</f>
        <v>-5.8736699674026727E-2</v>
      </c>
      <c r="M134" s="111">
        <f>'Ufs mensal'!M134/'Ufs mensal'!M133-1</f>
        <v>0</v>
      </c>
      <c r="N134" s="111">
        <f>'Ufs mensal'!N134/'Ufs mensal'!N133-1</f>
        <v>-0.10846140257904968</v>
      </c>
      <c r="O134" s="111">
        <f>'Ufs mensal'!O134/'Ufs mensal'!O133-1</f>
        <v>-1.9515265974189511E-2</v>
      </c>
      <c r="P134" s="111">
        <f>'Ufs mensal'!P134/'Ufs mensal'!P133-1</f>
        <v>-8.5205267234701787E-2</v>
      </c>
      <c r="Q134" s="111">
        <f>'Ufs mensal'!Q134/'Ufs mensal'!Q133-1</f>
        <v>-4.2473591549295753E-2</v>
      </c>
      <c r="R134" s="111">
        <f>'Ufs mensal'!R134/'Ufs mensal'!R133-1</f>
        <v>-7.7164647824136345E-2</v>
      </c>
      <c r="S134" s="111">
        <f>'Ufs mensal'!S134/'Ufs mensal'!S133-1</f>
        <v>-4.367243324558101E-2</v>
      </c>
      <c r="T134" s="111">
        <f>'Ufs mensal'!T134/'Ufs mensal'!T133-1</f>
        <v>-6.3178170144462253E-2</v>
      </c>
      <c r="U134" s="111">
        <f>'Ufs mensal'!U134/'Ufs mensal'!U133-1</f>
        <v>-8.4055459272097011E-2</v>
      </c>
      <c r="V134" s="111">
        <f>'Ufs mensal'!V134/'Ufs mensal'!V133-1</f>
        <v>-9.1090094574415081E-2</v>
      </c>
      <c r="W134" s="111">
        <f>'Ufs mensal'!W134/'Ufs mensal'!W133-1</f>
        <v>-4.8681541582150101E-2</v>
      </c>
      <c r="X134" s="111">
        <f>'Ufs mensal'!X134/'Ufs mensal'!X133-1</f>
        <v>-6.1263298555789714E-2</v>
      </c>
      <c r="Y134" s="111">
        <f>'Ufs mensal'!Y134/'Ufs mensal'!Y133-1</f>
        <v>-7.2908140779449737E-2</v>
      </c>
      <c r="Z134" s="111">
        <f>'Ufs mensal'!Z134/'Ufs mensal'!Z133-1</f>
        <v>-3.8808664259927794E-2</v>
      </c>
      <c r="AA134" s="111">
        <f>'Ufs mensal'!AA134/'Ufs mensal'!AA133-1</f>
        <v>-7.4501347708894827E-2</v>
      </c>
      <c r="AB134" s="113">
        <f>'Ufs mensal'!AB134/'Ufs mensal'!AB133-1</f>
        <v>-7.7501445922498524E-2</v>
      </c>
      <c r="AC134" s="111">
        <f>'Ufs mensal'!AC134/'Ufs mensal'!AC133-1</f>
        <v>-6.2010975962001336E-2</v>
      </c>
    </row>
    <row r="135" spans="1:29" ht="13.5" thickBot="1" x14ac:dyDescent="0.35">
      <c r="A135" s="132">
        <f>'Ufs mensal'!A135</f>
        <v>44176</v>
      </c>
      <c r="B135" s="112">
        <f>'Ufs mensal'!B135/'Ufs mensal'!B134-1</f>
        <v>-0.19332161687170479</v>
      </c>
      <c r="C135" s="111">
        <f>'Ufs mensal'!C135/'Ufs mensal'!C134-1</f>
        <v>-0.14916918429003023</v>
      </c>
      <c r="D135" s="111">
        <f>'Ufs mensal'!D135/'Ufs mensal'!D134-1</f>
        <v>-0.14369501466275658</v>
      </c>
      <c r="E135" s="111">
        <f>'Ufs mensal'!E135/'Ufs mensal'!E134-1</f>
        <v>0.50847457627118642</v>
      </c>
      <c r="F135" s="111">
        <f>'Ufs mensal'!F135/'Ufs mensal'!F134-1</f>
        <v>-9.835460783590344E-2</v>
      </c>
      <c r="G135" s="111">
        <f>'Ufs mensal'!G135/'Ufs mensal'!G134-1</f>
        <v>-0.12451267056530213</v>
      </c>
      <c r="H135" s="111">
        <f>'Ufs mensal'!H135/'Ufs mensal'!H134-1</f>
        <v>-0.15205599300087491</v>
      </c>
      <c r="I135" s="111">
        <f>'Ufs mensal'!I135/'Ufs mensal'!I134-1</f>
        <v>-0.19905002226510315</v>
      </c>
      <c r="J135" s="111">
        <f>'Ufs mensal'!J135/'Ufs mensal'!J134-1</f>
        <v>-0.17318651598570467</v>
      </c>
      <c r="K135" s="111">
        <f>'Ufs mensal'!K135/'Ufs mensal'!K134-1</f>
        <v>-8.4913671101047306E-2</v>
      </c>
      <c r="L135" s="111">
        <f>'Ufs mensal'!L135/'Ufs mensal'!L134-1</f>
        <v>-0.17286330371144798</v>
      </c>
      <c r="M135" s="111">
        <f>'Ufs mensal'!M135/'Ufs mensal'!M134-1</f>
        <v>-0.2773972602739726</v>
      </c>
      <c r="N135" s="111">
        <f>'Ufs mensal'!N135/'Ufs mensal'!N134-1</f>
        <v>-0.173370319001387</v>
      </c>
      <c r="O135" s="111">
        <f>'Ufs mensal'!O135/'Ufs mensal'!O134-1</f>
        <v>-0.2319422150882825</v>
      </c>
      <c r="P135" s="111">
        <f>'Ufs mensal'!P135/'Ufs mensal'!P134-1</f>
        <v>-0.15410668924640136</v>
      </c>
      <c r="Q135" s="111">
        <f>'Ufs mensal'!Q135/'Ufs mensal'!Q134-1</f>
        <v>-0.15938864628820959</v>
      </c>
      <c r="R135" s="111">
        <f>'Ufs mensal'!R135/'Ufs mensal'!R134-1</f>
        <v>-5.2989790957705396E-2</v>
      </c>
      <c r="S135" s="111">
        <f>'Ufs mensal'!S135/'Ufs mensal'!S134-1</f>
        <v>-0.28515951432925335</v>
      </c>
      <c r="T135" s="111">
        <f>'Ufs mensal'!T135/'Ufs mensal'!T134-1</f>
        <v>-0.21903913371256256</v>
      </c>
      <c r="U135" s="111">
        <f>'Ufs mensal'!U135/'Ufs mensal'!U134-1</f>
        <v>-3.3427940712708937E-2</v>
      </c>
      <c r="V135" s="111">
        <f>'Ufs mensal'!V135/'Ufs mensal'!V134-1</f>
        <v>-0.18729463307776562</v>
      </c>
      <c r="W135" s="111">
        <f>'Ufs mensal'!W135/'Ufs mensal'!W134-1</f>
        <v>-9.3816631130063999E-2</v>
      </c>
      <c r="X135" s="111">
        <f>'Ufs mensal'!X135/'Ufs mensal'!X134-1</f>
        <v>-0.22107856556255134</v>
      </c>
      <c r="Y135" s="111">
        <f>'Ufs mensal'!Y135/'Ufs mensal'!Y134-1</f>
        <v>-0.28869269949066212</v>
      </c>
      <c r="Z135" s="111">
        <f>'Ufs mensal'!Z135/'Ufs mensal'!Z134-1</f>
        <v>-7.3239436619718323E-2</v>
      </c>
      <c r="AA135" s="111">
        <f>'Ufs mensal'!AA135/'Ufs mensal'!AA134-1</f>
        <v>-0.2277842497670084</v>
      </c>
      <c r="AB135" s="113">
        <f>'Ufs mensal'!AB135/'Ufs mensal'!AB134-1</f>
        <v>-0.10783699059561125</v>
      </c>
      <c r="AC135" s="111">
        <f>'Ufs mensal'!AC135/'Ufs mensal'!AC134-1</f>
        <v>-0.20181819426006264</v>
      </c>
    </row>
    <row r="136" spans="1:29" x14ac:dyDescent="0.3">
      <c r="A136" s="131">
        <f>'Ufs mensal'!A136</f>
        <v>44207</v>
      </c>
      <c r="B136" s="108">
        <f>'Ufs mensal'!B136/'Ufs mensal'!B135-1</f>
        <v>0.54030501089324612</v>
      </c>
      <c r="C136" s="109">
        <f>'Ufs mensal'!C136/'Ufs mensal'!C135-1</f>
        <v>0.58810474922325784</v>
      </c>
      <c r="D136" s="109">
        <f>'Ufs mensal'!D136/'Ufs mensal'!D135-1</f>
        <v>0.56963470319634713</v>
      </c>
      <c r="E136" s="109">
        <f>'Ufs mensal'!E136/'Ufs mensal'!E135-1</f>
        <v>0.38764044943820219</v>
      </c>
      <c r="F136" s="109">
        <f>'Ufs mensal'!F136/'Ufs mensal'!F135-1</f>
        <v>0.46923076923076934</v>
      </c>
      <c r="G136" s="109">
        <f>'Ufs mensal'!G136/'Ufs mensal'!G135-1</f>
        <v>0.57876426384636792</v>
      </c>
      <c r="H136" s="109">
        <f>'Ufs mensal'!H136/'Ufs mensal'!H135-1</f>
        <v>0.38629797771357821</v>
      </c>
      <c r="I136" s="109">
        <f>'Ufs mensal'!I136/'Ufs mensal'!I135-1</f>
        <v>0.54188287620459596</v>
      </c>
      <c r="J136" s="109">
        <f>'Ufs mensal'!J136/'Ufs mensal'!J135-1</f>
        <v>0.70700934579439245</v>
      </c>
      <c r="K136" s="109">
        <f>'Ufs mensal'!K136/'Ufs mensal'!K135-1</f>
        <v>0.48592638416331591</v>
      </c>
      <c r="L136" s="109">
        <f>'Ufs mensal'!L136/'Ufs mensal'!L135-1</f>
        <v>0.61591025792945442</v>
      </c>
      <c r="M136" s="109">
        <f>'Ufs mensal'!M136/'Ufs mensal'!M135-1</f>
        <v>0.74261757200145828</v>
      </c>
      <c r="N136" s="109">
        <f>'Ufs mensal'!N136/'Ufs mensal'!N135-1</f>
        <v>0.66466922339405565</v>
      </c>
      <c r="O136" s="109">
        <f>'Ufs mensal'!O136/'Ufs mensal'!O135-1</f>
        <v>0.57826541274817145</v>
      </c>
      <c r="P136" s="109">
        <f>'Ufs mensal'!P136/'Ufs mensal'!P135-1</f>
        <v>0.70036703370036713</v>
      </c>
      <c r="Q136" s="109">
        <f>'Ufs mensal'!Q136/'Ufs mensal'!Q135-1</f>
        <v>0.66083390293916611</v>
      </c>
      <c r="R136" s="109">
        <f>'Ufs mensal'!R136/'Ufs mensal'!R135-1</f>
        <v>0.6155030800821355</v>
      </c>
      <c r="S136" s="109">
        <f>'Ufs mensal'!S136/'Ufs mensal'!S135-1</f>
        <v>0.69254572961078265</v>
      </c>
      <c r="T136" s="109">
        <f>'Ufs mensal'!T136/'Ufs mensal'!T135-1</f>
        <v>0.58240456340500213</v>
      </c>
      <c r="U136" s="109">
        <f>'Ufs mensal'!U136/'Ufs mensal'!U135-1</f>
        <v>0.51027732463295261</v>
      </c>
      <c r="V136" s="109">
        <f>'Ufs mensal'!V136/'Ufs mensal'!V135-1</f>
        <v>0.32951482479784366</v>
      </c>
      <c r="W136" s="109">
        <f>'Ufs mensal'!W136/'Ufs mensal'!W135-1</f>
        <v>0.45176470588235285</v>
      </c>
      <c r="X136" s="109">
        <f>'Ufs mensal'!X136/'Ufs mensal'!X135-1</f>
        <v>0.5934490757011317</v>
      </c>
      <c r="Y136" s="109">
        <f>'Ufs mensal'!Y136/'Ufs mensal'!Y135-1</f>
        <v>0.71042581630704604</v>
      </c>
      <c r="Z136" s="109">
        <f>'Ufs mensal'!Z136/'Ufs mensal'!Z135-1</f>
        <v>0.62006079027355621</v>
      </c>
      <c r="AA136" s="109">
        <f>'Ufs mensal'!AA136/'Ufs mensal'!AA135-1</f>
        <v>0.55466381040022927</v>
      </c>
      <c r="AB136" s="110">
        <f>'Ufs mensal'!AB136/'Ufs mensal'!AB135-1</f>
        <v>0.66268446943078008</v>
      </c>
      <c r="AC136" s="109">
        <f>'Ufs mensal'!AC136/'Ufs mensal'!AC135-1</f>
        <v>0.58854695798665135</v>
      </c>
    </row>
    <row r="137" spans="1:29" x14ac:dyDescent="0.3">
      <c r="A137" s="132">
        <f>'Ufs mensal'!A137</f>
        <v>44238</v>
      </c>
      <c r="B137" s="112">
        <f>'Ufs mensal'!B137/'Ufs mensal'!B136-1</f>
        <v>-0.25742574257425743</v>
      </c>
      <c r="C137" s="111">
        <f>'Ufs mensal'!C137/'Ufs mensal'!C136-1</f>
        <v>-0.18026830631637791</v>
      </c>
      <c r="D137" s="111">
        <f>'Ufs mensal'!D137/'Ufs mensal'!D136-1</f>
        <v>-0.24218181818181816</v>
      </c>
      <c r="E137" s="111">
        <f>'Ufs mensal'!E137/'Ufs mensal'!E136-1</f>
        <v>-4.183535762483126E-2</v>
      </c>
      <c r="F137" s="111">
        <f>'Ufs mensal'!F137/'Ufs mensal'!F136-1</f>
        <v>-8.2822769299320531E-2</v>
      </c>
      <c r="G137" s="111">
        <f>'Ufs mensal'!G137/'Ufs mensal'!G136-1</f>
        <v>-0.15037461436756283</v>
      </c>
      <c r="H137" s="111">
        <f>'Ufs mensal'!H137/'Ufs mensal'!H136-1</f>
        <v>-8.737719559392676E-2</v>
      </c>
      <c r="I137" s="111">
        <f>'Ufs mensal'!I137/'Ufs mensal'!I136-1</f>
        <v>-9.627403846153848E-2</v>
      </c>
      <c r="J137" s="111">
        <f>'Ufs mensal'!J137/'Ufs mensal'!J136-1</f>
        <v>-9.4169176019709866E-2</v>
      </c>
      <c r="K137" s="111">
        <f>'Ufs mensal'!K137/'Ufs mensal'!K136-1</f>
        <v>-0.11594504579517073</v>
      </c>
      <c r="L137" s="111">
        <f>'Ufs mensal'!L137/'Ufs mensal'!L136-1</f>
        <v>-6.4898557809826452E-2</v>
      </c>
      <c r="M137" s="111">
        <f>'Ufs mensal'!M137/'Ufs mensal'!M136-1</f>
        <v>-4.9163179916318023E-2</v>
      </c>
      <c r="N137" s="111">
        <f>'Ufs mensal'!N137/'Ufs mensal'!N136-1</f>
        <v>-8.2073434125270461E-3</v>
      </c>
      <c r="O137" s="111">
        <f>'Ufs mensal'!O137/'Ufs mensal'!O136-1</f>
        <v>-7.4947033898305038E-2</v>
      </c>
      <c r="P137" s="111">
        <f>'Ufs mensal'!P137/'Ufs mensal'!P136-1</f>
        <v>-9.6742543171114637E-2</v>
      </c>
      <c r="Q137" s="111">
        <f>'Ufs mensal'!Q137/'Ufs mensal'!Q136-1</f>
        <v>-0.16437566877932341</v>
      </c>
      <c r="R137" s="111">
        <f>'Ufs mensal'!R137/'Ufs mensal'!R136-1</f>
        <v>-0.16015252621544329</v>
      </c>
      <c r="S137" s="111">
        <f>'Ufs mensal'!S137/'Ufs mensal'!S136-1</f>
        <v>-4.0832080607808852E-2</v>
      </c>
      <c r="T137" s="111">
        <f>'Ufs mensal'!T137/'Ufs mensal'!T136-1</f>
        <v>-0.13043839946759839</v>
      </c>
      <c r="U137" s="111">
        <f>'Ufs mensal'!U137/'Ufs mensal'!U136-1</f>
        <v>-0.15597321235688055</v>
      </c>
      <c r="V137" s="111">
        <f>'Ufs mensal'!V137/'Ufs mensal'!V136-1</f>
        <v>1.976685250886967E-2</v>
      </c>
      <c r="W137" s="111">
        <f>'Ufs mensal'!W137/'Ufs mensal'!W136-1</f>
        <v>-0.18962722852512159</v>
      </c>
      <c r="X137" s="111">
        <f>'Ufs mensal'!X137/'Ufs mensal'!X136-1</f>
        <v>-0.14861049845610941</v>
      </c>
      <c r="Y137" s="111">
        <f>'Ufs mensal'!Y137/'Ufs mensal'!Y136-1</f>
        <v>-2.5676807144850655E-2</v>
      </c>
      <c r="Z137" s="111">
        <f>'Ufs mensal'!Z137/'Ufs mensal'!Z136-1</f>
        <v>-0.16291432145090678</v>
      </c>
      <c r="AA137" s="111">
        <f>'Ufs mensal'!AA137/'Ufs mensal'!AA136-1</f>
        <v>-9.0438022784171679E-3</v>
      </c>
      <c r="AB137" s="113">
        <f>'Ufs mensal'!AB137/'Ufs mensal'!AB136-1</f>
        <v>-4.2688081149619639E-2</v>
      </c>
      <c r="AC137" s="111">
        <f>'Ufs mensal'!AC137/'Ufs mensal'!AC136-1</f>
        <v>-7.2237918295865122E-2</v>
      </c>
    </row>
    <row r="138" spans="1:29" x14ac:dyDescent="0.3">
      <c r="A138" s="132">
        <f>'Ufs mensal'!A138</f>
        <v>44266</v>
      </c>
      <c r="B138" s="112">
        <f>'Ufs mensal'!B138/'Ufs mensal'!B137-1</f>
        <v>0.14476190476190487</v>
      </c>
      <c r="C138" s="111">
        <f>'Ufs mensal'!C138/'Ufs mensal'!C137-1</f>
        <v>0.30071599045346065</v>
      </c>
      <c r="D138" s="111">
        <f>'Ufs mensal'!D138/'Ufs mensal'!D137-1</f>
        <v>0.35476647472808698</v>
      </c>
      <c r="E138" s="111">
        <f>'Ufs mensal'!E138/'Ufs mensal'!E137-1</f>
        <v>-5.352112676056342E-2</v>
      </c>
      <c r="F138" s="111">
        <f>'Ufs mensal'!F138/'Ufs mensal'!F137-1</f>
        <v>1.7064431894091125E-2</v>
      </c>
      <c r="G138" s="111">
        <f>'Ufs mensal'!G138/'Ufs mensal'!G137-1</f>
        <v>-0.11712833281460733</v>
      </c>
      <c r="H138" s="111">
        <f>'Ufs mensal'!H138/'Ufs mensal'!H137-1</f>
        <v>0.11759908660903595</v>
      </c>
      <c r="I138" s="111">
        <f>'Ufs mensal'!I138/'Ufs mensal'!I137-1</f>
        <v>6.9291129139513297E-2</v>
      </c>
      <c r="J138" s="111">
        <f>'Ufs mensal'!J138/'Ufs mensal'!J137-1</f>
        <v>-5.0619522514354642E-3</v>
      </c>
      <c r="K138" s="111">
        <f>'Ufs mensal'!K138/'Ufs mensal'!K137-1</f>
        <v>4.0028255238993005E-3</v>
      </c>
      <c r="L138" s="111">
        <f>'Ufs mensal'!L138/'Ufs mensal'!L137-1</f>
        <v>7.4238661612862078E-3</v>
      </c>
      <c r="M138" s="111">
        <f>'Ufs mensal'!M138/'Ufs mensal'!M137-1</f>
        <v>1.0781078107810815E-2</v>
      </c>
      <c r="N138" s="111">
        <f>'Ufs mensal'!N138/'Ufs mensal'!N137-1</f>
        <v>3.8472706155632919E-2</v>
      </c>
      <c r="O138" s="111">
        <f>'Ufs mensal'!O138/'Ufs mensal'!O137-1</f>
        <v>0.33123389636415679</v>
      </c>
      <c r="P138" s="111">
        <f>'Ufs mensal'!P138/'Ufs mensal'!P137-1</f>
        <v>-3.8018683467303971E-2</v>
      </c>
      <c r="Q138" s="111">
        <f>'Ufs mensal'!Q138/'Ufs mensal'!Q137-1</f>
        <v>8.5303388494877952E-2</v>
      </c>
      <c r="R138" s="111">
        <f>'Ufs mensal'!R138/'Ufs mensal'!R137-1</f>
        <v>2.1944759742716702E-2</v>
      </c>
      <c r="S138" s="111">
        <f>'Ufs mensal'!S138/'Ufs mensal'!S137-1</f>
        <v>8.2599118942732197E-3</v>
      </c>
      <c r="T138" s="111">
        <f>'Ufs mensal'!T138/'Ufs mensal'!T137-1</f>
        <v>0.12219777416371702</v>
      </c>
      <c r="U138" s="111">
        <f>'Ufs mensal'!U138/'Ufs mensal'!U137-1</f>
        <v>-1.2541592014333247E-2</v>
      </c>
      <c r="V138" s="111">
        <f>'Ufs mensal'!V138/'Ufs mensal'!V137-1</f>
        <v>0.11729622266401596</v>
      </c>
      <c r="W138" s="111">
        <f>'Ufs mensal'!W138/'Ufs mensal'!W137-1</f>
        <v>0.22399999999999998</v>
      </c>
      <c r="X138" s="111">
        <f>'Ufs mensal'!X138/'Ufs mensal'!X137-1</f>
        <v>8.6316771151753846E-2</v>
      </c>
      <c r="Y138" s="111">
        <f>'Ufs mensal'!Y138/'Ufs mensal'!Y137-1</f>
        <v>8.9143511887711302E-2</v>
      </c>
      <c r="Z138" s="111">
        <f>'Ufs mensal'!Z138/'Ufs mensal'!Z137-1</f>
        <v>1.8677624206201004E-2</v>
      </c>
      <c r="AA138" s="111">
        <f>'Ufs mensal'!AA138/'Ufs mensal'!AA137-1</f>
        <v>-5.4199878576604466E-2</v>
      </c>
      <c r="AB138" s="113">
        <f>'Ufs mensal'!AB138/'Ufs mensal'!AB137-1</f>
        <v>-8.5651214128035336E-2</v>
      </c>
      <c r="AC138" s="111">
        <f>'Ufs mensal'!AC138/'Ufs mensal'!AC137-1</f>
        <v>2.2986466401598626E-2</v>
      </c>
    </row>
    <row r="139" spans="1:29" x14ac:dyDescent="0.3">
      <c r="A139" s="132">
        <f>'Ufs mensal'!A139</f>
        <v>44297</v>
      </c>
      <c r="B139" s="112">
        <f>'Ufs mensal'!B139/'Ufs mensal'!B138-1</f>
        <v>-7.4875207986688896E-2</v>
      </c>
      <c r="C139" s="111">
        <f>'Ufs mensal'!C139/'Ufs mensal'!C138-1</f>
        <v>-6.8414154652686743E-2</v>
      </c>
      <c r="D139" s="111">
        <f>'Ufs mensal'!D139/'Ufs mensal'!D138-1</f>
        <v>-9.9409681227863089E-2</v>
      </c>
      <c r="E139" s="111">
        <f>'Ufs mensal'!E139/'Ufs mensal'!E138-1</f>
        <v>-7.4404761904761862E-2</v>
      </c>
      <c r="F139" s="111">
        <f>'Ufs mensal'!F139/'Ufs mensal'!F138-1</f>
        <v>-8.7055170766658696E-2</v>
      </c>
      <c r="G139" s="111">
        <f>'Ufs mensal'!G139/'Ufs mensal'!G138-1</f>
        <v>-5.7931844888366668E-2</v>
      </c>
      <c r="H139" s="111">
        <f>'Ufs mensal'!H139/'Ufs mensal'!H138-1</f>
        <v>-0.12653239929947457</v>
      </c>
      <c r="I139" s="111">
        <f>'Ufs mensal'!I139/'Ufs mensal'!I138-1</f>
        <v>-0.17723880597014929</v>
      </c>
      <c r="J139" s="111">
        <f>'Ufs mensal'!J139/'Ufs mensal'!J138-1</f>
        <v>-7.958083377629277E-2</v>
      </c>
      <c r="K139" s="111">
        <f>'Ufs mensal'!K139/'Ufs mensal'!K138-1</f>
        <v>-0.10365853658536583</v>
      </c>
      <c r="L139" s="111">
        <f>'Ufs mensal'!L139/'Ufs mensal'!L138-1</f>
        <v>-0.14432133682762915</v>
      </c>
      <c r="M139" s="111">
        <f>'Ufs mensal'!M139/'Ufs mensal'!M138-1</f>
        <v>-0.14279494993469743</v>
      </c>
      <c r="N139" s="111">
        <f>'Ufs mensal'!N139/'Ufs mensal'!N138-1</f>
        <v>-0.17992450719977626</v>
      </c>
      <c r="O139" s="111">
        <f>'Ufs mensal'!O139/'Ufs mensal'!O138-1</f>
        <v>-0.17817204301075273</v>
      </c>
      <c r="P139" s="111">
        <f>'Ufs mensal'!P139/'Ufs mensal'!P138-1</f>
        <v>-8.2655826558265533E-2</v>
      </c>
      <c r="Q139" s="111">
        <f>'Ufs mensal'!Q139/'Ufs mensal'!Q138-1</f>
        <v>-0.16037393356326013</v>
      </c>
      <c r="R139" s="111">
        <f>'Ufs mensal'!R139/'Ufs mensal'!R138-1</f>
        <v>-2.0733061828952293E-2</v>
      </c>
      <c r="S139" s="111">
        <f>'Ufs mensal'!S139/'Ufs mensal'!S138-1</f>
        <v>-5.3480653699113589E-2</v>
      </c>
      <c r="T139" s="111">
        <f>'Ufs mensal'!T139/'Ufs mensal'!T138-1</f>
        <v>-0.13679633997328866</v>
      </c>
      <c r="U139" s="111">
        <f>'Ufs mensal'!U139/'Ufs mensal'!U138-1</f>
        <v>-0.13115603939865217</v>
      </c>
      <c r="V139" s="111">
        <f>'Ufs mensal'!V139/'Ufs mensal'!V138-1</f>
        <v>-0.10053380782918153</v>
      </c>
      <c r="W139" s="111">
        <f>'Ufs mensal'!W139/'Ufs mensal'!W138-1</f>
        <v>-0.10130718954248363</v>
      </c>
      <c r="X139" s="111">
        <f>'Ufs mensal'!X139/'Ufs mensal'!X138-1</f>
        <v>-6.9871703152573073E-2</v>
      </c>
      <c r="Y139" s="111">
        <f>'Ufs mensal'!Y139/'Ufs mensal'!Y138-1</f>
        <v>-0.110251959391931</v>
      </c>
      <c r="Z139" s="111">
        <f>'Ufs mensal'!Z139/'Ufs mensal'!Z138-1</f>
        <v>-0.1191785845251192</v>
      </c>
      <c r="AA139" s="111">
        <f>'Ufs mensal'!AA139/'Ufs mensal'!AA138-1</f>
        <v>-6.5298642674480045E-2</v>
      </c>
      <c r="AB139" s="113">
        <f>'Ufs mensal'!AB139/'Ufs mensal'!AB138-1</f>
        <v>-3.8628681796233688E-2</v>
      </c>
      <c r="AC139" s="111">
        <f>'Ufs mensal'!AC139/'Ufs mensal'!AC138-1</f>
        <v>-9.9555320516101165E-2</v>
      </c>
    </row>
    <row r="140" spans="1:29" x14ac:dyDescent="0.3">
      <c r="A140" s="132">
        <f>'Ufs mensal'!A140</f>
        <v>44327</v>
      </c>
      <c r="B140" s="112">
        <f>'Ufs mensal'!B140/'Ufs mensal'!B139-1</f>
        <v>0.38669064748201443</v>
      </c>
      <c r="C140" s="111">
        <f>'Ufs mensal'!C140/'Ufs mensal'!C139-1</f>
        <v>3.4890264490714751E-2</v>
      </c>
      <c r="D140" s="111">
        <f>'Ufs mensal'!D140/'Ufs mensal'!D139-1</f>
        <v>5.7944415312008335E-2</v>
      </c>
      <c r="E140" s="111">
        <f>'Ufs mensal'!E140/'Ufs mensal'!E139-1</f>
        <v>0.1913183279742765</v>
      </c>
      <c r="F140" s="111">
        <f>'Ufs mensal'!F140/'Ufs mensal'!F139-1</f>
        <v>8.4826684107259576E-2</v>
      </c>
      <c r="G140" s="111">
        <f>'Ufs mensal'!G140/'Ufs mensal'!G139-1</f>
        <v>0.12011974554072591</v>
      </c>
      <c r="H140" s="111">
        <f>'Ufs mensal'!H140/'Ufs mensal'!H139-1</f>
        <v>0.11261487050960728</v>
      </c>
      <c r="I140" s="111">
        <f>'Ufs mensal'!I140/'Ufs mensal'!I139-1</f>
        <v>0.18125472411186694</v>
      </c>
      <c r="J140" s="111">
        <f>'Ufs mensal'!J140/'Ufs mensal'!J139-1</f>
        <v>9.6114181998185E-2</v>
      </c>
      <c r="K140" s="111">
        <f>'Ufs mensal'!K140/'Ufs mensal'!K139-1</f>
        <v>0.20251177394034547</v>
      </c>
      <c r="L140" s="111">
        <f>'Ufs mensal'!L140/'Ufs mensal'!L139-1</f>
        <v>8.8819480243806259E-2</v>
      </c>
      <c r="M140" s="111">
        <f>'Ufs mensal'!M140/'Ufs mensal'!M139-1</f>
        <v>6.2976130015236054E-2</v>
      </c>
      <c r="N140" s="111">
        <f>'Ufs mensal'!N140/'Ufs mensal'!N139-1</f>
        <v>0.10654619843164004</v>
      </c>
      <c r="O140" s="111">
        <f>'Ufs mensal'!O140/'Ufs mensal'!O139-1</f>
        <v>3.9513280125605066E-2</v>
      </c>
      <c r="P140" s="111">
        <f>'Ufs mensal'!P140/'Ufs mensal'!P139-1</f>
        <v>6.2776957163958702E-2</v>
      </c>
      <c r="Q140" s="111">
        <f>'Ufs mensal'!Q140/'Ufs mensal'!Q139-1</f>
        <v>2.8753648254242758E-2</v>
      </c>
      <c r="R140" s="111">
        <f>'Ufs mensal'!R140/'Ufs mensal'!R139-1</f>
        <v>7.0321361058601095E-2</v>
      </c>
      <c r="S140" s="111">
        <f>'Ufs mensal'!S140/'Ufs mensal'!S139-1</f>
        <v>1.2028406569019046E-2</v>
      </c>
      <c r="T140" s="111">
        <f>'Ufs mensal'!T140/'Ufs mensal'!T139-1</f>
        <v>5.5074562991737075E-2</v>
      </c>
      <c r="U140" s="111">
        <f>'Ufs mensal'!U140/'Ufs mensal'!U139-1</f>
        <v>0.1408114558472553</v>
      </c>
      <c r="V140" s="111">
        <f>'Ufs mensal'!V140/'Ufs mensal'!V139-1</f>
        <v>0.14688427299703255</v>
      </c>
      <c r="W140" s="111">
        <f>'Ufs mensal'!W140/'Ufs mensal'!W139-1</f>
        <v>9.4545454545454488E-2</v>
      </c>
      <c r="X140" s="111">
        <f>'Ufs mensal'!X140/'Ufs mensal'!X139-1</f>
        <v>4.2559737462823932E-3</v>
      </c>
      <c r="Y140" s="111">
        <f>'Ufs mensal'!Y140/'Ufs mensal'!Y139-1</f>
        <v>5.8527933786580721E-3</v>
      </c>
      <c r="Z140" s="111">
        <f>'Ufs mensal'!Z140/'Ufs mensal'!Z139-1</f>
        <v>2.4979184013322886E-3</v>
      </c>
      <c r="AA140" s="111">
        <f>'Ufs mensal'!AA140/'Ufs mensal'!AA139-1</f>
        <v>6.9505981391227323E-2</v>
      </c>
      <c r="AB140" s="113">
        <f>'Ufs mensal'!AB140/'Ufs mensal'!AB139-1</f>
        <v>0.13108990457056757</v>
      </c>
      <c r="AC140" s="111">
        <f>'Ufs mensal'!AC140/'Ufs mensal'!AC139-1</f>
        <v>6.6470055162788588E-2</v>
      </c>
    </row>
    <row r="141" spans="1:29" x14ac:dyDescent="0.3">
      <c r="A141" s="132">
        <f>'Ufs mensal'!A141</f>
        <v>44358</v>
      </c>
      <c r="B141" s="112">
        <f>'Ufs mensal'!B141/'Ufs mensal'!B140-1</f>
        <v>0</v>
      </c>
      <c r="C141" s="111">
        <f>'Ufs mensal'!C141/'Ufs mensal'!C140-1</f>
        <v>-4.4317563893420342E-2</v>
      </c>
      <c r="D141" s="111">
        <f>'Ufs mensal'!D141/'Ufs mensal'!D140-1</f>
        <v>-1.0408921933085513E-2</v>
      </c>
      <c r="E141" s="111">
        <f>'Ufs mensal'!E141/'Ufs mensal'!E140-1</f>
        <v>8.5020242914979782E-2</v>
      </c>
      <c r="F141" s="111">
        <f>'Ufs mensal'!F141/'Ufs mensal'!F140-1</f>
        <v>-1.6096943389401375E-2</v>
      </c>
      <c r="G141" s="111">
        <f>'Ufs mensal'!G141/'Ufs mensal'!G140-1</f>
        <v>0.10044543429844088</v>
      </c>
      <c r="H141" s="111">
        <f>'Ufs mensal'!H141/'Ufs mensal'!H140-1</f>
        <v>-8.7100165189968326E-3</v>
      </c>
      <c r="I141" s="111">
        <f>'Ufs mensal'!I141/'Ufs mensal'!I140-1</f>
        <v>4.325569490657788E-2</v>
      </c>
      <c r="J141" s="111">
        <f>'Ufs mensal'!J141/'Ufs mensal'!J140-1</f>
        <v>-1.3999698931205784E-2</v>
      </c>
      <c r="K141" s="111">
        <f>'Ufs mensal'!K141/'Ufs mensal'!K140-1</f>
        <v>-1.2837249782419513E-2</v>
      </c>
      <c r="L141" s="111">
        <f>'Ufs mensal'!L141/'Ufs mensal'!L140-1</f>
        <v>5.5199688074416553E-2</v>
      </c>
      <c r="M141" s="111">
        <f>'Ufs mensal'!M141/'Ufs mensal'!M140-1</f>
        <v>3.4161490683229712E-2</v>
      </c>
      <c r="N141" s="111">
        <f>'Ufs mensal'!N141/'Ufs mensal'!N140-1</f>
        <v>7.9956863349252894E-2</v>
      </c>
      <c r="O141" s="111">
        <f>'Ufs mensal'!O141/'Ufs mensal'!O140-1</f>
        <v>-2.1900566393958432E-2</v>
      </c>
      <c r="P141" s="111">
        <f>'Ufs mensal'!P141/'Ufs mensal'!P140-1</f>
        <v>-9.4973361130414879E-3</v>
      </c>
      <c r="Q141" s="111">
        <f>'Ufs mensal'!Q141/'Ufs mensal'!Q140-1</f>
        <v>4.9175160239571358E-2</v>
      </c>
      <c r="R141" s="111">
        <f>'Ufs mensal'!R141/'Ufs mensal'!R140-1</f>
        <v>7.9830448604733206E-2</v>
      </c>
      <c r="S141" s="111">
        <f>'Ufs mensal'!S141/'Ufs mensal'!S140-1</f>
        <v>1.7016797508881298E-2</v>
      </c>
      <c r="T141" s="111">
        <f>'Ufs mensal'!T141/'Ufs mensal'!T140-1</f>
        <v>3.5288611544461723E-2</v>
      </c>
      <c r="U141" s="111">
        <f>'Ufs mensal'!U141/'Ufs mensal'!U140-1</f>
        <v>4.0010460251046043E-2</v>
      </c>
      <c r="V141" s="111">
        <f>'Ufs mensal'!V141/'Ufs mensal'!V140-1</f>
        <v>8.1931867184130702E-3</v>
      </c>
      <c r="W141" s="111">
        <f>'Ufs mensal'!W141/'Ufs mensal'!W140-1</f>
        <v>-1.9933554817275767E-2</v>
      </c>
      <c r="X141" s="111">
        <f>'Ufs mensal'!X141/'Ufs mensal'!X140-1</f>
        <v>6.9798315037018055E-2</v>
      </c>
      <c r="Y141" s="111">
        <f>'Ufs mensal'!Y141/'Ufs mensal'!Y140-1</f>
        <v>3.9731985423768768E-2</v>
      </c>
      <c r="Z141" s="111">
        <f>'Ufs mensal'!Z141/'Ufs mensal'!Z140-1</f>
        <v>2.9900332225913706E-2</v>
      </c>
      <c r="AA141" s="111">
        <f>'Ufs mensal'!AA141/'Ufs mensal'!AA140-1</f>
        <v>5.3151053803531578E-2</v>
      </c>
      <c r="AB141" s="113">
        <f>'Ufs mensal'!AB141/'Ufs mensal'!AB140-1</f>
        <v>-2.8863232682060369E-2</v>
      </c>
      <c r="AC141" s="111">
        <f>'Ufs mensal'!AC141/'Ufs mensal'!AC140-1</f>
        <v>3.7045151739452331E-2</v>
      </c>
    </row>
    <row r="142" spans="1:29" x14ac:dyDescent="0.3">
      <c r="A142" s="132">
        <f>'Ufs mensal'!A142</f>
        <v>44388</v>
      </c>
      <c r="B142" s="112">
        <f>'Ufs mensal'!B142/'Ufs mensal'!B141-1</f>
        <v>0.10376134889753574</v>
      </c>
      <c r="C142" s="111">
        <f>'Ufs mensal'!C142/'Ufs mensal'!C141-1</f>
        <v>0.29359886201991459</v>
      </c>
      <c r="D142" s="111">
        <f>'Ufs mensal'!D142/'Ufs mensal'!D141-1</f>
        <v>6.436263461056857E-2</v>
      </c>
      <c r="E142" s="111">
        <f>'Ufs mensal'!E142/'Ufs mensal'!E141-1</f>
        <v>7.9601990049751326E-2</v>
      </c>
      <c r="F142" s="111">
        <f>'Ufs mensal'!F142/'Ufs mensal'!F141-1</f>
        <v>0.1450980392156862</v>
      </c>
      <c r="G142" s="111">
        <f>'Ufs mensal'!G142/'Ufs mensal'!G141-1</f>
        <v>7.5996761789111522E-2</v>
      </c>
      <c r="H142" s="111">
        <f>'Ufs mensal'!H142/'Ufs mensal'!H141-1</f>
        <v>2.0905923344947785E-2</v>
      </c>
      <c r="I142" s="111">
        <f>'Ufs mensal'!I142/'Ufs mensal'!I141-1</f>
        <v>6.1334641805691925E-2</v>
      </c>
      <c r="J142" s="111">
        <f>'Ufs mensal'!J142/'Ufs mensal'!J141-1</f>
        <v>2.2137404580152564E-2</v>
      </c>
      <c r="K142" s="111">
        <f>'Ufs mensal'!K142/'Ufs mensal'!K141-1</f>
        <v>6.6563808684152459E-2</v>
      </c>
      <c r="L142" s="111">
        <f>'Ufs mensal'!L142/'Ufs mensal'!L141-1</f>
        <v>4.3813344594594517E-2</v>
      </c>
      <c r="M142" s="111">
        <f>'Ufs mensal'!M142/'Ufs mensal'!M141-1</f>
        <v>9.1938091938091882E-2</v>
      </c>
      <c r="N142" s="111">
        <f>'Ufs mensal'!N142/'Ufs mensal'!N141-1</f>
        <v>3.3666191155492076E-2</v>
      </c>
      <c r="O142" s="111">
        <f>'Ufs mensal'!O142/'Ufs mensal'!O141-1</f>
        <v>5.0186591172307615E-3</v>
      </c>
      <c r="P142" s="111">
        <f>'Ufs mensal'!P142/'Ufs mensal'!P141-1</f>
        <v>0.19597754911131893</v>
      </c>
      <c r="Q142" s="111">
        <f>'Ufs mensal'!Q142/'Ufs mensal'!Q141-1</f>
        <v>5.2679018527791666E-2</v>
      </c>
      <c r="R142" s="111">
        <f>'Ufs mensal'!R142/'Ufs mensal'!R141-1</f>
        <v>1.4720314033366044E-2</v>
      </c>
      <c r="S142" s="111">
        <f>'Ufs mensal'!S142/'Ufs mensal'!S141-1</f>
        <v>5.951097503126479E-2</v>
      </c>
      <c r="T142" s="111">
        <f>'Ufs mensal'!T142/'Ufs mensal'!T141-1</f>
        <v>5.3946535668002671E-2</v>
      </c>
      <c r="U142" s="111">
        <f>'Ufs mensal'!U142/'Ufs mensal'!U141-1</f>
        <v>0.10485290419914506</v>
      </c>
      <c r="V142" s="111">
        <f>'Ufs mensal'!V142/'Ufs mensal'!V141-1</f>
        <v>4.1916167664670656E-2</v>
      </c>
      <c r="W142" s="111">
        <f>'Ufs mensal'!W142/'Ufs mensal'!W141-1</f>
        <v>0.14067796610169481</v>
      </c>
      <c r="X142" s="111">
        <f>'Ufs mensal'!X142/'Ufs mensal'!X141-1</f>
        <v>2.4579992363497505E-2</v>
      </c>
      <c r="Y142" s="111">
        <f>'Ufs mensal'!Y142/'Ufs mensal'!Y141-1</f>
        <v>2.7247032221594081E-2</v>
      </c>
      <c r="Z142" s="111">
        <f>'Ufs mensal'!Z142/'Ufs mensal'!Z141-1</f>
        <v>0.22500000000000009</v>
      </c>
      <c r="AA142" s="111">
        <f>'Ufs mensal'!AA142/'Ufs mensal'!AA141-1</f>
        <v>6.3626618938508184E-3</v>
      </c>
      <c r="AB142" s="113">
        <f>'Ufs mensal'!AB142/'Ufs mensal'!AB141-1</f>
        <v>1.4631915866483824E-2</v>
      </c>
      <c r="AC142" s="111">
        <f>'Ufs mensal'!AC142/'Ufs mensal'!AC141-1</f>
        <v>4.4326818210368213E-2</v>
      </c>
    </row>
    <row r="143" spans="1:29" x14ac:dyDescent="0.3">
      <c r="A143" s="132">
        <f>'Ufs mensal'!A143</f>
        <v>44419</v>
      </c>
      <c r="B143" s="112">
        <f>'Ufs mensal'!B143/'Ufs mensal'!B142-1</f>
        <v>-8.3431257344300791E-2</v>
      </c>
      <c r="C143" s="111">
        <f>'Ufs mensal'!C143/'Ufs mensal'!C142-1</f>
        <v>-9.6767099186276684E-2</v>
      </c>
      <c r="D143" s="111">
        <f>'Ufs mensal'!D143/'Ufs mensal'!D142-1</f>
        <v>-2.8941176470588248E-2</v>
      </c>
      <c r="E143" s="111">
        <f>'Ufs mensal'!E143/'Ufs mensal'!E142-1</f>
        <v>-5.7603686635944173E-3</v>
      </c>
      <c r="F143" s="111">
        <f>'Ufs mensal'!F143/'Ufs mensal'!F142-1</f>
        <v>4.9711044520547976E-2</v>
      </c>
      <c r="G143" s="111">
        <f>'Ufs mensal'!G143/'Ufs mensal'!G142-1</f>
        <v>2.9530706291733377E-2</v>
      </c>
      <c r="H143" s="111">
        <f>'Ufs mensal'!H143/'Ufs mensal'!H142-1</f>
        <v>5.2233269031013441E-2</v>
      </c>
      <c r="I143" s="111">
        <f>'Ufs mensal'!I143/'Ufs mensal'!I142-1</f>
        <v>2.2884882108183069E-2</v>
      </c>
      <c r="J143" s="111">
        <f>'Ufs mensal'!J143/'Ufs mensal'!J142-1</f>
        <v>3.8013442867811831E-2</v>
      </c>
      <c r="K143" s="111">
        <f>'Ufs mensal'!K143/'Ufs mensal'!K142-1</f>
        <v>2.2731969415168418E-2</v>
      </c>
      <c r="L143" s="111">
        <f>'Ufs mensal'!L143/'Ufs mensal'!L142-1</f>
        <v>2.8623444927682762E-2</v>
      </c>
      <c r="M143" s="111">
        <f>'Ufs mensal'!M143/'Ufs mensal'!M142-1</f>
        <v>4.0406177279458388E-2</v>
      </c>
      <c r="N143" s="111">
        <f>'Ufs mensal'!N143/'Ufs mensal'!N142-1</f>
        <v>-7.0383659950317146E-3</v>
      </c>
      <c r="O143" s="111">
        <f>'Ufs mensal'!O143/'Ufs mensal'!O142-1</f>
        <v>3.7003841229193313E-2</v>
      </c>
      <c r="P143" s="111">
        <f>'Ufs mensal'!P143/'Ufs mensal'!P142-1</f>
        <v>6.218224481814616E-2</v>
      </c>
      <c r="Q143" s="111">
        <f>'Ufs mensal'!Q143/'Ufs mensal'!Q142-1</f>
        <v>0.1652554466749121</v>
      </c>
      <c r="R143" s="111">
        <f>'Ufs mensal'!R143/'Ufs mensal'!R142-1</f>
        <v>2.5789813023855634E-2</v>
      </c>
      <c r="S143" s="111">
        <f>'Ufs mensal'!S143/'Ufs mensal'!S142-1</f>
        <v>3.5776791892221826E-2</v>
      </c>
      <c r="T143" s="111">
        <f>'Ufs mensal'!T143/'Ufs mensal'!T142-1</f>
        <v>1.9187326642074787E-2</v>
      </c>
      <c r="U143" s="111">
        <f>'Ufs mensal'!U143/'Ufs mensal'!U142-1</f>
        <v>4.233045061447438E-2</v>
      </c>
      <c r="V143" s="111">
        <f>'Ufs mensal'!V143/'Ufs mensal'!V142-1</f>
        <v>4.3924466338259416E-2</v>
      </c>
      <c r="W143" s="111">
        <f>'Ufs mensal'!W143/'Ufs mensal'!W142-1</f>
        <v>0.1158989598811293</v>
      </c>
      <c r="X143" s="111">
        <f>'Ufs mensal'!X143/'Ufs mensal'!X142-1</f>
        <v>8.7203614850701161E-2</v>
      </c>
      <c r="Y143" s="111">
        <f>'Ufs mensal'!Y143/'Ufs mensal'!Y142-1</f>
        <v>6.9722650231124783E-2</v>
      </c>
      <c r="Z143" s="111">
        <f>'Ufs mensal'!Z143/'Ufs mensal'!Z142-1</f>
        <v>-3.3245556287030964E-2</v>
      </c>
      <c r="AA143" s="111">
        <f>'Ufs mensal'!AA143/'Ufs mensal'!AA142-1</f>
        <v>6.5168956554028989E-2</v>
      </c>
      <c r="AB143" s="113">
        <f>'Ufs mensal'!AB143/'Ufs mensal'!AB142-1</f>
        <v>9.5087877422262324E-2</v>
      </c>
      <c r="AC143" s="111">
        <f>'Ufs mensal'!AC143/'Ufs mensal'!AC142-1</f>
        <v>4.7317025162115778E-2</v>
      </c>
    </row>
    <row r="144" spans="1:29" x14ac:dyDescent="0.3">
      <c r="A144" s="132">
        <f>'Ufs mensal'!A144</f>
        <v>44450</v>
      </c>
      <c r="B144" s="112">
        <f>'Ufs mensal'!B144/'Ufs mensal'!B143-1</f>
        <v>3.8461538461538547E-2</v>
      </c>
      <c r="C144" s="111">
        <f>'Ufs mensal'!C144/'Ufs mensal'!C143-1</f>
        <v>-0.12856099342585825</v>
      </c>
      <c r="D144" s="111">
        <f>'Ufs mensal'!D144/'Ufs mensal'!D143-1</f>
        <v>-0.12599951538647924</v>
      </c>
      <c r="E144" s="111">
        <f>'Ufs mensal'!E144/'Ufs mensal'!E143-1</f>
        <v>-6.6048667439165709E-2</v>
      </c>
      <c r="F144" s="111">
        <f>'Ufs mensal'!F144/'Ufs mensal'!F143-1</f>
        <v>-0.1129122699699241</v>
      </c>
      <c r="G144" s="111">
        <f>'Ufs mensal'!G144/'Ufs mensal'!G143-1</f>
        <v>-0.12514844249566093</v>
      </c>
      <c r="H144" s="111">
        <f>'Ufs mensal'!H144/'Ufs mensal'!H143-1</f>
        <v>-0.13763926103511492</v>
      </c>
      <c r="I144" s="111">
        <f>'Ufs mensal'!I144/'Ufs mensal'!I143-1</f>
        <v>-0.14892655367231633</v>
      </c>
      <c r="J144" s="111">
        <f>'Ufs mensal'!J144/'Ufs mensal'!J143-1</f>
        <v>-0.12770702928268218</v>
      </c>
      <c r="K144" s="111">
        <f>'Ufs mensal'!K144/'Ufs mensal'!K143-1</f>
        <v>-0.17134774701959987</v>
      </c>
      <c r="L144" s="111">
        <f>'Ufs mensal'!L144/'Ufs mensal'!L143-1</f>
        <v>-0.1303343166175025</v>
      </c>
      <c r="M144" s="111">
        <f>'Ufs mensal'!M144/'Ufs mensal'!M143-1</f>
        <v>-0.12220414802765356</v>
      </c>
      <c r="N144" s="111">
        <f>'Ufs mensal'!N144/'Ufs mensal'!N143-1</f>
        <v>-0.1121612230715775</v>
      </c>
      <c r="O144" s="111">
        <f>'Ufs mensal'!O144/'Ufs mensal'!O143-1</f>
        <v>-9.803679466600812E-2</v>
      </c>
      <c r="P144" s="111">
        <f>'Ufs mensal'!P144/'Ufs mensal'!P143-1</f>
        <v>-0.10217231222385859</v>
      </c>
      <c r="Q144" s="111">
        <f>'Ufs mensal'!Q144/'Ufs mensal'!Q143-1</f>
        <v>-0.17031352057478777</v>
      </c>
      <c r="R144" s="111">
        <f>'Ufs mensal'!R144/'Ufs mensal'!R143-1</f>
        <v>-0.10527969830295414</v>
      </c>
      <c r="S144" s="111">
        <f>'Ufs mensal'!S144/'Ufs mensal'!S143-1</f>
        <v>-0.12881169443571205</v>
      </c>
      <c r="T144" s="111">
        <f>'Ufs mensal'!T144/'Ufs mensal'!T143-1</f>
        <v>-0.14090118399640872</v>
      </c>
      <c r="U144" s="111">
        <f>'Ufs mensal'!U144/'Ufs mensal'!U143-1</f>
        <v>-0.15349344978165935</v>
      </c>
      <c r="V144" s="111">
        <f>'Ufs mensal'!V144/'Ufs mensal'!V143-1</f>
        <v>-0.11246559182068427</v>
      </c>
      <c r="W144" s="111">
        <f>'Ufs mensal'!W144/'Ufs mensal'!W143-1</f>
        <v>-0.17177097203728364</v>
      </c>
      <c r="X144" s="111">
        <f>'Ufs mensal'!X144/'Ufs mensal'!X143-1</f>
        <v>-0.12952568661896402</v>
      </c>
      <c r="Y144" s="111">
        <f>'Ufs mensal'!Y144/'Ufs mensal'!Y143-1</f>
        <v>-9.9696486444775911E-2</v>
      </c>
      <c r="Z144" s="111">
        <f>'Ufs mensal'!Z144/'Ufs mensal'!Z143-1</f>
        <v>-0.14640789921688802</v>
      </c>
      <c r="AA144" s="111">
        <f>'Ufs mensal'!AA144/'Ufs mensal'!AA143-1</f>
        <v>-0.13155601221984714</v>
      </c>
      <c r="AB144" s="113">
        <f>'Ufs mensal'!AB144/'Ufs mensal'!AB143-1</f>
        <v>-0.15596707818930045</v>
      </c>
      <c r="AC144" s="111">
        <f>'Ufs mensal'!AC144/'Ufs mensal'!AC143-1</f>
        <v>-0.12943230939503414</v>
      </c>
    </row>
    <row r="145" spans="1:32" x14ac:dyDescent="0.3">
      <c r="A145" s="132">
        <f>'Ufs mensal'!A145</f>
        <v>44480</v>
      </c>
      <c r="B145" s="112">
        <f>'Ufs mensal'!B145/'Ufs mensal'!B144-1</f>
        <v>-0.11604938271604937</v>
      </c>
      <c r="C145" s="111">
        <f>'Ufs mensal'!C145/'Ufs mensal'!C144-1</f>
        <v>-2.0955574182732639E-2</v>
      </c>
      <c r="D145" s="111">
        <f>'Ufs mensal'!D145/'Ufs mensal'!D144-1</f>
        <v>-4.5189908511228172E-2</v>
      </c>
      <c r="E145" s="111">
        <f>'Ufs mensal'!E145/'Ufs mensal'!E144-1</f>
        <v>-9.6774193548387122E-2</v>
      </c>
      <c r="F145" s="111">
        <f>'Ufs mensal'!F145/'Ufs mensal'!F144-1</f>
        <v>-4.9821859556372861E-2</v>
      </c>
      <c r="G145" s="111">
        <f>'Ufs mensal'!G145/'Ufs mensal'!G144-1</f>
        <v>-6.1814764540043865E-2</v>
      </c>
      <c r="H145" s="111">
        <f>'Ufs mensal'!H145/'Ufs mensal'!H144-1</f>
        <v>-4.5789043336058821E-2</v>
      </c>
      <c r="I145" s="111">
        <f>'Ufs mensal'!I145/'Ufs mensal'!I144-1</f>
        <v>-4.0228359001593161E-2</v>
      </c>
      <c r="J145" s="111">
        <f>'Ufs mensal'!J145/'Ufs mensal'!J144-1</f>
        <v>-6.4335202903332278E-2</v>
      </c>
      <c r="K145" s="111">
        <f>'Ufs mensal'!K145/'Ufs mensal'!K144-1</f>
        <v>-5.6327724945135382E-2</v>
      </c>
      <c r="L145" s="111">
        <f>'Ufs mensal'!L145/'Ufs mensal'!L144-1</f>
        <v>-6.5096952908587302E-2</v>
      </c>
      <c r="M145" s="111">
        <f>'Ufs mensal'!M145/'Ufs mensal'!M144-1</f>
        <v>-8.0611535788742139E-2</v>
      </c>
      <c r="N145" s="111">
        <f>'Ufs mensal'!N145/'Ufs mensal'!N144-1</f>
        <v>-3.0369442705072025E-2</v>
      </c>
      <c r="O145" s="111">
        <f>'Ufs mensal'!O145/'Ufs mensal'!O144-1</f>
        <v>-9.0212183436002791E-2</v>
      </c>
      <c r="P145" s="111">
        <f>'Ufs mensal'!P145/'Ufs mensal'!P144-1</f>
        <v>-5.2081197457453321E-2</v>
      </c>
      <c r="Q145" s="111">
        <f>'Ufs mensal'!Q145/'Ufs mensal'!Q144-1</f>
        <v>-3.660696713245426E-2</v>
      </c>
      <c r="R145" s="111">
        <f>'Ufs mensal'!R145/'Ufs mensal'!R144-1</f>
        <v>-7.0249385317878499E-2</v>
      </c>
      <c r="S145" s="111">
        <f>'Ufs mensal'!S145/'Ufs mensal'!S144-1</f>
        <v>-3.1619305367613926E-2</v>
      </c>
      <c r="T145" s="111">
        <f>'Ufs mensal'!T145/'Ufs mensal'!T144-1</f>
        <v>-2.5081645983017653E-2</v>
      </c>
      <c r="U145" s="111">
        <f>'Ufs mensal'!U145/'Ufs mensal'!U144-1</f>
        <v>-4.4106267732783033E-2</v>
      </c>
      <c r="V145" s="111">
        <f>'Ufs mensal'!V145/'Ufs mensal'!V144-1</f>
        <v>-0.125387682764732</v>
      </c>
      <c r="W145" s="111">
        <f>'Ufs mensal'!W145/'Ufs mensal'!W144-1</f>
        <v>-8.520900321543412E-2</v>
      </c>
      <c r="X145" s="111">
        <f>'Ufs mensal'!X145/'Ufs mensal'!X144-1</f>
        <v>-1.2453238826540702E-2</v>
      </c>
      <c r="Y145" s="111">
        <f>'Ufs mensal'!Y145/'Ufs mensal'!Y144-1</f>
        <v>-5.1597051597051635E-2</v>
      </c>
      <c r="Z145" s="111">
        <f>'Ufs mensal'!Z145/'Ufs mensal'!Z144-1</f>
        <v>-8.6956521739130488E-2</v>
      </c>
      <c r="AA145" s="111">
        <f>'Ufs mensal'!AA145/'Ufs mensal'!AA144-1</f>
        <v>3.7723292099341776E-2</v>
      </c>
      <c r="AB145" s="113">
        <f>'Ufs mensal'!AB145/'Ufs mensal'!AB144-1</f>
        <v>-0.10092637737688936</v>
      </c>
      <c r="AC145" s="111">
        <f>'Ufs mensal'!AC145/'Ufs mensal'!AC144-1</f>
        <v>-2.3324568005253177E-2</v>
      </c>
    </row>
    <row r="146" spans="1:32" x14ac:dyDescent="0.3">
      <c r="A146" s="132">
        <f>'Ufs mensal'!A146</f>
        <v>44511</v>
      </c>
      <c r="B146" s="112">
        <f>'Ufs mensal'!B146/'Ufs mensal'!B145-1</f>
        <v>-0.1061452513966481</v>
      </c>
      <c r="C146" s="111">
        <f>'Ufs mensal'!C146/'Ufs mensal'!C145-1</f>
        <v>-0.10930365296803657</v>
      </c>
      <c r="D146" s="111">
        <f>'Ufs mensal'!D146/'Ufs mensal'!D145-1</f>
        <v>-1.9744483159117254E-2</v>
      </c>
      <c r="E146" s="111">
        <f>'Ufs mensal'!E146/'Ufs mensal'!E145-1</f>
        <v>2.8846153846153744E-2</v>
      </c>
      <c r="F146" s="111">
        <f>'Ufs mensal'!F146/'Ufs mensal'!F145-1</f>
        <v>-2.5279709706682807E-2</v>
      </c>
      <c r="G146" s="111">
        <f>'Ufs mensal'!G146/'Ufs mensal'!G145-1</f>
        <v>2.6711185308847529E-3</v>
      </c>
      <c r="H146" s="111">
        <f>'Ufs mensal'!H146/'Ufs mensal'!H145-1</f>
        <v>-2.3650385604113144E-2</v>
      </c>
      <c r="I146" s="111">
        <f>'Ufs mensal'!I146/'Ufs mensal'!I145-1</f>
        <v>-2.2133075114123657E-2</v>
      </c>
      <c r="J146" s="111">
        <f>'Ufs mensal'!J146/'Ufs mensal'!J145-1</f>
        <v>-1.7718617771509182E-2</v>
      </c>
      <c r="K146" s="111">
        <f>'Ufs mensal'!K146/'Ufs mensal'!K145-1</f>
        <v>3.1007751937984551E-2</v>
      </c>
      <c r="L146" s="111">
        <f>'Ufs mensal'!L146/'Ufs mensal'!L145-1</f>
        <v>-1.8745275888133017E-2</v>
      </c>
      <c r="M146" s="111">
        <f>'Ufs mensal'!M146/'Ufs mensal'!M145-1</f>
        <v>2.1919879062736181E-2</v>
      </c>
      <c r="N146" s="111">
        <f>'Ufs mensal'!N146/'Ufs mensal'!N145-1</f>
        <v>-3.6164029706167278E-2</v>
      </c>
      <c r="O146" s="111">
        <f>'Ufs mensal'!O146/'Ufs mensal'!O145-1</f>
        <v>7.3427625639482352E-2</v>
      </c>
      <c r="P146" s="111">
        <f>'Ufs mensal'!P146/'Ufs mensal'!P145-1</f>
        <v>-9.4743672939649581E-2</v>
      </c>
      <c r="Q146" s="111">
        <f>'Ufs mensal'!Q146/'Ufs mensal'!Q145-1</f>
        <v>-1.6853932584269704E-2</v>
      </c>
      <c r="R146" s="111">
        <f>'Ufs mensal'!R146/'Ufs mensal'!R145-1</f>
        <v>-9.8224404986777536E-2</v>
      </c>
      <c r="S146" s="111">
        <f>'Ufs mensal'!S146/'Ufs mensal'!S145-1</f>
        <v>-1.90973030881737E-2</v>
      </c>
      <c r="T146" s="111">
        <f>'Ufs mensal'!T146/'Ufs mensal'!T145-1</f>
        <v>-5.5272678547501064E-3</v>
      </c>
      <c r="U146" s="111">
        <f>'Ufs mensal'!U146/'Ufs mensal'!U145-1</f>
        <v>-1.4031300593632001E-2</v>
      </c>
      <c r="V146" s="111">
        <f>'Ufs mensal'!V146/'Ufs mensal'!V145-1</f>
        <v>-1.9756838905775065E-2</v>
      </c>
      <c r="W146" s="111">
        <f>'Ufs mensal'!W146/'Ufs mensal'!W145-1</f>
        <v>0.117750439367311</v>
      </c>
      <c r="X146" s="111">
        <f>'Ufs mensal'!X146/'Ufs mensal'!X145-1</f>
        <v>-4.6054926980013011E-2</v>
      </c>
      <c r="Y146" s="111">
        <f>'Ufs mensal'!Y146/'Ufs mensal'!Y145-1</f>
        <v>-3.1389324014941544E-2</v>
      </c>
      <c r="Z146" s="111">
        <f>'Ufs mensal'!Z146/'Ufs mensal'!Z145-1</f>
        <v>-2.0096111839231101E-2</v>
      </c>
      <c r="AA146" s="111">
        <f>'Ufs mensal'!AA146/'Ufs mensal'!AA145-1</f>
        <v>3.2799234480933359E-2</v>
      </c>
      <c r="AB146" s="113">
        <f>'Ufs mensal'!AB146/'Ufs mensal'!AB145-1</f>
        <v>3.6334056399132342E-2</v>
      </c>
      <c r="AC146" s="111">
        <f>'Ufs mensal'!AC146/'Ufs mensal'!AC145-1</f>
        <v>-3.720850269546716E-3</v>
      </c>
    </row>
    <row r="147" spans="1:32" ht="13.5" thickBot="1" x14ac:dyDescent="0.35">
      <c r="A147" s="133">
        <f>'Ufs mensal'!A147</f>
        <v>44541</v>
      </c>
      <c r="B147" s="166">
        <f>'Ufs mensal'!B147/'Ufs mensal'!B146-1</f>
        <v>-0.22968750000000004</v>
      </c>
      <c r="C147" s="167">
        <f>'Ufs mensal'!C147/'Ufs mensal'!C146-1</f>
        <v>-0.1775072092278116</v>
      </c>
      <c r="D147" s="167">
        <f>'Ufs mensal'!D147/'Ufs mensal'!D146-1</f>
        <v>-0.21652843601895733</v>
      </c>
      <c r="E147" s="167">
        <f>'Ufs mensal'!E147/'Ufs mensal'!E146-1</f>
        <v>-0.34178905206942589</v>
      </c>
      <c r="F147" s="167">
        <f>'Ufs mensal'!F147/'Ufs mensal'!F146-1</f>
        <v>-0.2019606626543401</v>
      </c>
      <c r="G147" s="167">
        <f>'Ufs mensal'!G147/'Ufs mensal'!G146-1</f>
        <v>-0.21411921411921409</v>
      </c>
      <c r="H147" s="167">
        <f>'Ufs mensal'!H147/'Ufs mensal'!H146-1</f>
        <v>-0.11883447428471128</v>
      </c>
      <c r="I147" s="167">
        <f>'Ufs mensal'!I147/'Ufs mensal'!I146-1</f>
        <v>-0.19776488895176125</v>
      </c>
      <c r="J147" s="167">
        <f>'Ufs mensal'!J147/'Ufs mensal'!J146-1</f>
        <v>-0.17302342277663108</v>
      </c>
      <c r="K147" s="167">
        <f>'Ufs mensal'!K147/'Ufs mensal'!K146-1</f>
        <v>-0.20350877192982453</v>
      </c>
      <c r="L147" s="167">
        <f>'Ufs mensal'!L147/'Ufs mensal'!L146-1</f>
        <v>-0.18407025111693109</v>
      </c>
      <c r="M147" s="167">
        <f>'Ufs mensal'!M147/'Ufs mensal'!M146-1</f>
        <v>-0.25024654832347137</v>
      </c>
      <c r="N147" s="167">
        <f>'Ufs mensal'!N147/'Ufs mensal'!N146-1</f>
        <v>-0.23350083752093798</v>
      </c>
      <c r="O147" s="167">
        <f>'Ufs mensal'!O147/'Ufs mensal'!O146-1</f>
        <v>-0.26156433978132887</v>
      </c>
      <c r="P147" s="167">
        <f>'Ufs mensal'!P147/'Ufs mensal'!P146-1</f>
        <v>-0.26666666666666672</v>
      </c>
      <c r="Q147" s="167">
        <f>'Ufs mensal'!Q147/'Ufs mensal'!Q146-1</f>
        <v>-0.23594805194805191</v>
      </c>
      <c r="R147" s="167">
        <f>'Ufs mensal'!R147/'Ufs mensal'!R146-1</f>
        <v>-0.22580645161290325</v>
      </c>
      <c r="S147" s="167">
        <f>'Ufs mensal'!S147/'Ufs mensal'!S146-1</f>
        <v>-0.27214017759627718</v>
      </c>
      <c r="T147" s="167">
        <f>'Ufs mensal'!T147/'Ufs mensal'!T146-1</f>
        <v>-0.26476235389227609</v>
      </c>
      <c r="U147" s="167">
        <f>'Ufs mensal'!U147/'Ufs mensal'!U146-1</f>
        <v>-0.16995073891625612</v>
      </c>
      <c r="V147" s="167">
        <f>'Ufs mensal'!V147/'Ufs mensal'!V146-1</f>
        <v>-7.2868217054263607E-2</v>
      </c>
      <c r="W147" s="167">
        <f>'Ufs mensal'!W147/'Ufs mensal'!W146-1</f>
        <v>-0.21698113207547165</v>
      </c>
      <c r="X147" s="167">
        <f>'Ufs mensal'!X147/'Ufs mensal'!X146-1</f>
        <v>-0.2298970688123726</v>
      </c>
      <c r="Y147" s="167">
        <f>'Ufs mensal'!Y147/'Ufs mensal'!Y146-1</f>
        <v>-0.27685513466442746</v>
      </c>
      <c r="Z147" s="167">
        <f>'Ufs mensal'!Z147/'Ufs mensal'!Z146-1</f>
        <v>-0.19393669193045027</v>
      </c>
      <c r="AA147" s="167">
        <f>'Ufs mensal'!AA147/'Ufs mensal'!AA146-1</f>
        <v>-0.24724018293644534</v>
      </c>
      <c r="AB147" s="168">
        <f>'Ufs mensal'!AB147/'Ufs mensal'!AB146-1</f>
        <v>-0.24332810047095765</v>
      </c>
      <c r="AC147" s="167">
        <f>'Ufs mensal'!AC147/'Ufs mensal'!AC146-1</f>
        <v>-0.2316898804388019</v>
      </c>
      <c r="AD147" s="118"/>
      <c r="AE147" s="118"/>
      <c r="AF147" s="118"/>
    </row>
    <row r="148" spans="1:32" x14ac:dyDescent="0.3">
      <c r="A148" s="131">
        <f>'Ufs mensal'!A148</f>
        <v>44562</v>
      </c>
      <c r="B148" s="108">
        <f>'Ufs mensal'!B148/'Ufs mensal'!B147-1</f>
        <v>0.5010141987829615</v>
      </c>
      <c r="C148" s="109">
        <f>'Ufs mensal'!C148/'Ufs mensal'!C147-1</f>
        <v>0.36345929100116869</v>
      </c>
      <c r="D148" s="109">
        <f>'Ufs mensal'!D148/'Ufs mensal'!D147-1</f>
        <v>0.42646502835538747</v>
      </c>
      <c r="E148" s="109">
        <f>'Ufs mensal'!E148/'Ufs mensal'!E147-1</f>
        <v>0.27180527383367137</v>
      </c>
      <c r="F148" s="109">
        <f>'Ufs mensal'!F148/'Ufs mensal'!F147-1</f>
        <v>0.33633960503809668</v>
      </c>
      <c r="G148" s="109">
        <f>'Ufs mensal'!G148/'Ufs mensal'!G147-1</f>
        <v>0.41101694915254239</v>
      </c>
      <c r="H148" s="109">
        <f>'Ufs mensal'!H148/'Ufs mensal'!H147-1</f>
        <v>0.28804780876494029</v>
      </c>
      <c r="I148" s="109">
        <f>'Ufs mensal'!I148/'Ufs mensal'!I147-1</f>
        <v>0.320754716981132</v>
      </c>
      <c r="J148" s="109">
        <f>'Ufs mensal'!J148/'Ufs mensal'!J147-1</f>
        <v>0.4416711882799782</v>
      </c>
      <c r="K148" s="109">
        <f>'Ufs mensal'!K148/'Ufs mensal'!K147-1</f>
        <v>0.38703587161736941</v>
      </c>
      <c r="L148" s="109">
        <f>'Ufs mensal'!L148/'Ufs mensal'!L147-1</f>
        <v>0.42792945885729394</v>
      </c>
      <c r="M148" s="109">
        <f>'Ufs mensal'!M148/'Ufs mensal'!M147-1</f>
        <v>0.49325879644853665</v>
      </c>
      <c r="N148" s="109">
        <f>'Ufs mensal'!N148/'Ufs mensal'!N147-1</f>
        <v>0.51791958041958042</v>
      </c>
      <c r="O148" s="109">
        <f>'Ufs mensal'!O148/'Ufs mensal'!O147-1</f>
        <v>0.35801063022019752</v>
      </c>
      <c r="P148" s="109">
        <f>'Ufs mensal'!P148/'Ufs mensal'!P147-1</f>
        <v>0.56272401433691766</v>
      </c>
      <c r="Q148" s="109">
        <f>'Ufs mensal'!Q148/'Ufs mensal'!Q147-1</f>
        <v>0.42480282839271144</v>
      </c>
      <c r="R148" s="109">
        <f>'Ufs mensal'!R148/'Ufs mensal'!R147-1</f>
        <v>0.39339826839826841</v>
      </c>
      <c r="S148" s="109">
        <f>'Ufs mensal'!S148/'Ufs mensal'!S147-1</f>
        <v>0.5428627348643007</v>
      </c>
      <c r="T148" s="109">
        <f>'Ufs mensal'!T148/'Ufs mensal'!T147-1</f>
        <v>0.42859760846657813</v>
      </c>
      <c r="U148" s="109">
        <f>'Ufs mensal'!U148/'Ufs mensal'!U147-1</f>
        <v>0.3112429937355754</v>
      </c>
      <c r="V148" s="109">
        <f>'Ufs mensal'!V148/'Ufs mensal'!V147-1</f>
        <v>0.24749163879598668</v>
      </c>
      <c r="W148" s="109">
        <f>'Ufs mensal'!W148/'Ufs mensal'!W147-1</f>
        <v>0.30522088353413657</v>
      </c>
      <c r="X148" s="109">
        <f>'Ufs mensal'!X148/'Ufs mensal'!X147-1</f>
        <v>0.39188547391274842</v>
      </c>
      <c r="Y148" s="109">
        <f>'Ufs mensal'!Y148/'Ufs mensal'!Y147-1</f>
        <v>0.5831756408050921</v>
      </c>
      <c r="Z148" s="109">
        <f>'Ufs mensal'!Z148/'Ufs mensal'!Z147-1</f>
        <v>0.40486725663716805</v>
      </c>
      <c r="AA148" s="109">
        <f>'Ufs mensal'!AA148/'Ufs mensal'!AA147-1</f>
        <v>0.32958414078458076</v>
      </c>
      <c r="AB148" s="110">
        <f>'Ufs mensal'!AB148/'Ufs mensal'!AB147-1</f>
        <v>0.49861687413554634</v>
      </c>
      <c r="AC148" s="109">
        <f>'Ufs mensal'!AC148/'Ufs mensal'!AC147-1</f>
        <v>0.39828421542361192</v>
      </c>
    </row>
    <row r="149" spans="1:32" x14ac:dyDescent="0.3">
      <c r="A149" s="132">
        <f>'Ufs mensal'!A149</f>
        <v>44593</v>
      </c>
      <c r="B149" s="112">
        <f>'Ufs mensal'!B149/'Ufs mensal'!B148-1</f>
        <v>-0.13108108108108107</v>
      </c>
      <c r="C149" s="111">
        <f>'Ufs mensal'!C149/'Ufs mensal'!C148-1</f>
        <v>-9.0571428571428525E-2</v>
      </c>
      <c r="D149" s="111">
        <f>'Ufs mensal'!D149/'Ufs mensal'!D148-1</f>
        <v>-1.1661807580174877E-2</v>
      </c>
      <c r="E149" s="111">
        <f>'Ufs mensal'!E149/'Ufs mensal'!E148-1</f>
        <v>4.944178628389162E-2</v>
      </c>
      <c r="F149" s="111">
        <f>'Ufs mensal'!F149/'Ufs mensal'!F148-1</f>
        <v>-2.7228298813125384E-2</v>
      </c>
      <c r="G149" s="111">
        <f>'Ufs mensal'!G149/'Ufs mensal'!G148-1</f>
        <v>-4.2942942942942985E-2</v>
      </c>
      <c r="H149" s="111">
        <f>'Ufs mensal'!H149/'Ufs mensal'!H148-1</f>
        <v>-4.7479121558923643E-2</v>
      </c>
      <c r="I149" s="111">
        <f>'Ufs mensal'!I149/'Ufs mensal'!I148-1</f>
        <v>-3.5246995994659525E-2</v>
      </c>
      <c r="J149" s="111">
        <f>'Ufs mensal'!J149/'Ufs mensal'!J148-1</f>
        <v>-3.4249153180278546E-2</v>
      </c>
      <c r="K149" s="111">
        <f>'Ufs mensal'!K149/'Ufs mensal'!K148-1</f>
        <v>-4.1288566243194214E-2</v>
      </c>
      <c r="L149" s="111">
        <f>'Ufs mensal'!L149/'Ufs mensal'!L148-1</f>
        <v>-3.1867347208631935E-2</v>
      </c>
      <c r="M149" s="111">
        <f>'Ufs mensal'!M149/'Ufs mensal'!M148-1</f>
        <v>-1.1010790574763285E-2</v>
      </c>
      <c r="N149" s="111">
        <f>'Ufs mensal'!N149/'Ufs mensal'!N148-1</f>
        <v>1.1949323351569285E-2</v>
      </c>
      <c r="O149" s="111">
        <f>'Ufs mensal'!O149/'Ufs mensal'!O148-1</f>
        <v>2.795638803465561E-4</v>
      </c>
      <c r="P149" s="111">
        <f>'Ufs mensal'!P149/'Ufs mensal'!P148-1</f>
        <v>-2.2310258548790651E-2</v>
      </c>
      <c r="Q149" s="111">
        <f>'Ufs mensal'!Q149/'Ufs mensal'!Q148-1</f>
        <v>-6.7283832792517706E-2</v>
      </c>
      <c r="R149" s="111">
        <f>'Ufs mensal'!R149/'Ufs mensal'!R148-1</f>
        <v>-1.5922330097087434E-2</v>
      </c>
      <c r="S149" s="111">
        <f>'Ufs mensal'!S149/'Ufs mensal'!S148-1</f>
        <v>3.8479428305635555E-3</v>
      </c>
      <c r="T149" s="111">
        <f>'Ufs mensal'!T149/'Ufs mensal'!T148-1</f>
        <v>-5.1985119620293729E-2</v>
      </c>
      <c r="U149" s="111">
        <f>'Ufs mensal'!U149/'Ufs mensal'!U148-1</f>
        <v>-6.7890369625345781E-2</v>
      </c>
      <c r="V149" s="111">
        <f>'Ufs mensal'!V149/'Ufs mensal'!V148-1</f>
        <v>-3.4852546916890104E-2</v>
      </c>
      <c r="W149" s="111">
        <f>'Ufs mensal'!W149/'Ufs mensal'!W148-1</f>
        <v>-3.0769230769230882E-3</v>
      </c>
      <c r="X149" s="111">
        <f>'Ufs mensal'!X149/'Ufs mensal'!X148-1</f>
        <v>-2.8808189129904904E-2</v>
      </c>
      <c r="Y149" s="111">
        <f>'Ufs mensal'!Y149/'Ufs mensal'!Y148-1</f>
        <v>-4.9983700967075606E-3</v>
      </c>
      <c r="Z149" s="111">
        <f>'Ufs mensal'!Z149/'Ufs mensal'!Z148-1</f>
        <v>-6.7716535433070879E-2</v>
      </c>
      <c r="AA149" s="111">
        <f>'Ufs mensal'!AA149/'Ufs mensal'!AA148-1</f>
        <v>4.9417488157726286E-2</v>
      </c>
      <c r="AB149" s="113">
        <f>'Ufs mensal'!AB149/'Ufs mensal'!AB148-1</f>
        <v>5.3068758652514925E-2</v>
      </c>
      <c r="AC149" s="111">
        <f>'Ufs mensal'!AC149/'Ufs mensal'!AC148-1</f>
        <v>-6.1869508973516618E-3</v>
      </c>
    </row>
    <row r="150" spans="1:32" x14ac:dyDescent="0.3">
      <c r="A150" s="132">
        <f>'Ufs mensal'!A150</f>
        <v>44621</v>
      </c>
      <c r="B150" s="112">
        <f>'Ufs mensal'!B150/'Ufs mensal'!B149-1</f>
        <v>0.22550544323483668</v>
      </c>
      <c r="C150" s="111">
        <f>'Ufs mensal'!C150/'Ufs mensal'!C149-1</f>
        <v>-5.0267043669494083E-3</v>
      </c>
      <c r="D150" s="111">
        <f>'Ufs mensal'!D150/'Ufs mensal'!D149-1</f>
        <v>9.1177259318852233E-2</v>
      </c>
      <c r="E150" s="111">
        <f>'Ufs mensal'!E150/'Ufs mensal'!E149-1</f>
        <v>0.10182370820668685</v>
      </c>
      <c r="F150" s="111">
        <f>'Ufs mensal'!F150/'Ufs mensal'!F149-1</f>
        <v>5.7476076555023958E-2</v>
      </c>
      <c r="G150" s="111">
        <f>'Ufs mensal'!G150/'Ufs mensal'!G149-1</f>
        <v>3.1900428825436755E-2</v>
      </c>
      <c r="H150" s="111">
        <f>'Ufs mensal'!H150/'Ufs mensal'!H149-1</f>
        <v>0.14206851761649619</v>
      </c>
      <c r="I150" s="111">
        <f>'Ufs mensal'!I150/'Ufs mensal'!I149-1</f>
        <v>3.0445613063936339E-3</v>
      </c>
      <c r="J150" s="111">
        <f>'Ufs mensal'!J150/'Ufs mensal'!J149-1</f>
        <v>0.12915042868277471</v>
      </c>
      <c r="K150" s="111">
        <f>'Ufs mensal'!K150/'Ufs mensal'!K149-1</f>
        <v>4.3539990534784634E-2</v>
      </c>
      <c r="L150" s="111">
        <f>'Ufs mensal'!L150/'Ufs mensal'!L149-1</f>
        <v>2.6988636363636465E-2</v>
      </c>
      <c r="M150" s="111">
        <f>'Ufs mensal'!M150/'Ufs mensal'!M149-1</f>
        <v>0.17857938098419068</v>
      </c>
      <c r="N150" s="111">
        <f>'Ufs mensal'!N150/'Ufs mensal'!N149-1</f>
        <v>0.10357092047232896</v>
      </c>
      <c r="O150" s="111">
        <f>'Ufs mensal'!O150/'Ufs mensal'!O149-1</f>
        <v>3.9407490217998831E-2</v>
      </c>
      <c r="P150" s="111">
        <f>'Ufs mensal'!P150/'Ufs mensal'!P149-1</f>
        <v>4.2653017701010931E-4</v>
      </c>
      <c r="Q150" s="111">
        <f>'Ufs mensal'!Q150/'Ufs mensal'!Q149-1</f>
        <v>4.2873222142637779E-2</v>
      </c>
      <c r="R150" s="111">
        <f>'Ufs mensal'!R150/'Ufs mensal'!R149-1</f>
        <v>8.3662194159431769E-2</v>
      </c>
      <c r="S150" s="111">
        <f>'Ufs mensal'!S150/'Ufs mensal'!S149-1</f>
        <v>5.1010951979781005E-2</v>
      </c>
      <c r="T150" s="111">
        <f>'Ufs mensal'!T150/'Ufs mensal'!T149-1</f>
        <v>-4.360474950103177E-2</v>
      </c>
      <c r="U150" s="111">
        <f>'Ufs mensal'!U150/'Ufs mensal'!U149-1</f>
        <v>8.7132452117615333E-2</v>
      </c>
      <c r="V150" s="111">
        <f>'Ufs mensal'!V150/'Ufs mensal'!V149-1</f>
        <v>0.16574074074074074</v>
      </c>
      <c r="W150" s="111">
        <f>'Ufs mensal'!W150/'Ufs mensal'!W149-1</f>
        <v>0.15277777777777768</v>
      </c>
      <c r="X150" s="111">
        <f>'Ufs mensal'!X150/'Ufs mensal'!X149-1</f>
        <v>9.7771531820919577E-2</v>
      </c>
      <c r="Y150" s="111">
        <f>'Ufs mensal'!Y150/'Ufs mensal'!Y149-1</f>
        <v>9.0804848749590494E-2</v>
      </c>
      <c r="Z150" s="111">
        <f>'Ufs mensal'!Z150/'Ufs mensal'!Z149-1</f>
        <v>2.8293918918918859E-2</v>
      </c>
      <c r="AA150" s="111">
        <f>'Ufs mensal'!AA150/'Ufs mensal'!AA149-1</f>
        <v>-1.6919886262328654E-2</v>
      </c>
      <c r="AB150" s="113">
        <f>'Ufs mensal'!AB150/'Ufs mensal'!AB149-1</f>
        <v>0.11568799298860655</v>
      </c>
      <c r="AC150" s="111">
        <f>'Ufs mensal'!AC150/'Ufs mensal'!AC149-1</f>
        <v>3.1211036712075702E-2</v>
      </c>
    </row>
    <row r="151" spans="1:32" x14ac:dyDescent="0.3">
      <c r="A151" s="132">
        <f>'Ufs mensal'!A151</f>
        <v>44652</v>
      </c>
      <c r="B151" s="112">
        <f>'Ufs mensal'!B151/'Ufs mensal'!B150-1</f>
        <v>-0.17893401015228427</v>
      </c>
      <c r="C151" s="111">
        <f>'Ufs mensal'!C151/'Ufs mensal'!C150-1</f>
        <v>-6.5361540890432557E-2</v>
      </c>
      <c r="D151" s="111">
        <f>'Ufs mensal'!D151/'Ufs mensal'!D150-1</f>
        <v>-0.1226345539444581</v>
      </c>
      <c r="E151" s="111">
        <f>'Ufs mensal'!E151/'Ufs mensal'!E150-1</f>
        <v>-0.14206896551724135</v>
      </c>
      <c r="F151" s="111">
        <f>'Ufs mensal'!F151/'Ufs mensal'!F150-1</f>
        <v>-0.11571743679656132</v>
      </c>
      <c r="G151" s="111">
        <f>'Ufs mensal'!G151/'Ufs mensal'!G150-1</f>
        <v>-0.16257855260490572</v>
      </c>
      <c r="H151" s="111">
        <f>'Ufs mensal'!H151/'Ufs mensal'!H150-1</f>
        <v>-0.12169462610179127</v>
      </c>
      <c r="I151" s="111">
        <f>'Ufs mensal'!I151/'Ufs mensal'!I150-1</f>
        <v>-0.14569536423841056</v>
      </c>
      <c r="J151" s="111">
        <f>'Ufs mensal'!J151/'Ufs mensal'!J150-1</f>
        <v>-0.15786567267205076</v>
      </c>
      <c r="K151" s="111">
        <f>'Ufs mensal'!K151/'Ufs mensal'!K150-1</f>
        <v>-9.4104308390022706E-2</v>
      </c>
      <c r="L151" s="111">
        <f>'Ufs mensal'!L151/'Ufs mensal'!L150-1</f>
        <v>-0.1584211086285775</v>
      </c>
      <c r="M151" s="111">
        <f>'Ufs mensal'!M151/'Ufs mensal'!M150-1</f>
        <v>-0.18382769695824674</v>
      </c>
      <c r="N151" s="111">
        <f>'Ufs mensal'!N151/'Ufs mensal'!N150-1</f>
        <v>-0.13755317777491294</v>
      </c>
      <c r="O151" s="111">
        <f>'Ufs mensal'!O151/'Ufs mensal'!O150-1</f>
        <v>-8.3624630276956213E-2</v>
      </c>
      <c r="P151" s="111">
        <f>'Ufs mensal'!P151/'Ufs mensal'!P150-1</f>
        <v>-0.11554039650394377</v>
      </c>
      <c r="Q151" s="111">
        <f>'Ufs mensal'!Q151/'Ufs mensal'!Q150-1</f>
        <v>-0.16189167974882257</v>
      </c>
      <c r="R151" s="111">
        <f>'Ufs mensal'!R151/'Ufs mensal'!R150-1</f>
        <v>-0.13292061179898029</v>
      </c>
      <c r="S151" s="111">
        <f>'Ufs mensal'!S151/'Ufs mensal'!S150-1</f>
        <v>-0.13518496252655199</v>
      </c>
      <c r="T151" s="111">
        <f>'Ufs mensal'!T151/'Ufs mensal'!T150-1</f>
        <v>-0.11272637238256933</v>
      </c>
      <c r="U151" s="111">
        <f>'Ufs mensal'!U151/'Ufs mensal'!U150-1</f>
        <v>-0.12406947890818854</v>
      </c>
      <c r="V151" s="111">
        <f>'Ufs mensal'!V151/'Ufs mensal'!V150-1</f>
        <v>-8.4193804606830791E-2</v>
      </c>
      <c r="W151" s="111">
        <f>'Ufs mensal'!W151/'Ufs mensal'!W150-1</f>
        <v>-0.12315930388219543</v>
      </c>
      <c r="X151" s="111">
        <f>'Ufs mensal'!X151/'Ufs mensal'!X150-1</f>
        <v>-0.1538039502560351</v>
      </c>
      <c r="Y151" s="111">
        <f>'Ufs mensal'!Y151/'Ufs mensal'!Y150-1</f>
        <v>-0.14151273965059818</v>
      </c>
      <c r="Z151" s="111">
        <f>'Ufs mensal'!Z151/'Ufs mensal'!Z150-1</f>
        <v>-0.13141683778234081</v>
      </c>
      <c r="AA151" s="111">
        <f>'Ufs mensal'!AA151/'Ufs mensal'!AA150-1</f>
        <v>-0.12306458695278644</v>
      </c>
      <c r="AB151" s="113">
        <f>'Ufs mensal'!AB151/'Ufs mensal'!AB150-1</f>
        <v>-0.12922230950510605</v>
      </c>
      <c r="AC151" s="111">
        <f>'Ufs mensal'!AC151/'Ufs mensal'!AC150-1</f>
        <v>-0.13290175597687059</v>
      </c>
    </row>
    <row r="152" spans="1:32" x14ac:dyDescent="0.3">
      <c r="A152" s="132">
        <f>'Ufs mensal'!A152</f>
        <v>44682</v>
      </c>
      <c r="B152" s="112">
        <f>'Ufs mensal'!B152/'Ufs mensal'!B151-1</f>
        <v>0.1761978361669243</v>
      </c>
      <c r="C152" s="111">
        <f>'Ufs mensal'!C152/'Ufs mensal'!C151-1</f>
        <v>0.11587837837837833</v>
      </c>
      <c r="D152" s="111">
        <f>'Ufs mensal'!D152/'Ufs mensal'!D151-1</f>
        <v>0.20028011204481788</v>
      </c>
      <c r="E152" s="111">
        <f>'Ufs mensal'!E152/'Ufs mensal'!E151-1</f>
        <v>0.18327974276527326</v>
      </c>
      <c r="F152" s="111">
        <f>'Ufs mensal'!F152/'Ufs mensal'!F151-1</f>
        <v>0.22596738087623924</v>
      </c>
      <c r="G152" s="111">
        <f>'Ufs mensal'!G152/'Ufs mensal'!G151-1</f>
        <v>0.2467925441781651</v>
      </c>
      <c r="H152" s="111">
        <f>'Ufs mensal'!H152/'Ufs mensal'!H151-1</f>
        <v>0.13661379087083203</v>
      </c>
      <c r="I152" s="111">
        <f>'Ufs mensal'!I152/'Ufs mensal'!I151-1</f>
        <v>0.26776485788113691</v>
      </c>
      <c r="J152" s="111">
        <f>'Ufs mensal'!J152/'Ufs mensal'!J151-1</f>
        <v>0.15844262295081957</v>
      </c>
      <c r="K152" s="111">
        <f>'Ufs mensal'!K152/'Ufs mensal'!K151-1</f>
        <v>0.25031289111389232</v>
      </c>
      <c r="L152" s="111">
        <f>'Ufs mensal'!L152/'Ufs mensal'!L151-1</f>
        <v>0.16902654867256639</v>
      </c>
      <c r="M152" s="111">
        <f>'Ufs mensal'!M152/'Ufs mensal'!M151-1</f>
        <v>9.8379629629629539E-2</v>
      </c>
      <c r="N152" s="111">
        <f>'Ufs mensal'!N152/'Ufs mensal'!N151-1</f>
        <v>0.14394618834080708</v>
      </c>
      <c r="O152" s="111">
        <f>'Ufs mensal'!O152/'Ufs mensal'!O151-1</f>
        <v>0.19424882629107976</v>
      </c>
      <c r="P152" s="111">
        <f>'Ufs mensal'!P152/'Ufs mensal'!P151-1</f>
        <v>0.11135213304410696</v>
      </c>
      <c r="Q152" s="111">
        <f>'Ufs mensal'!Q152/'Ufs mensal'!Q151-1</f>
        <v>0.1663544837274642</v>
      </c>
      <c r="R152" s="111">
        <f>'Ufs mensal'!R152/'Ufs mensal'!R151-1</f>
        <v>0.22049559008819819</v>
      </c>
      <c r="S152" s="111">
        <f>'Ufs mensal'!S152/'Ufs mensal'!S151-1</f>
        <v>0.1482991936231346</v>
      </c>
      <c r="T152" s="111">
        <f>'Ufs mensal'!T152/'Ufs mensal'!T151-1</f>
        <v>0.19880406617500501</v>
      </c>
      <c r="U152" s="111">
        <f>'Ufs mensal'!U152/'Ufs mensal'!U151-1</f>
        <v>0.12379603399433425</v>
      </c>
      <c r="V152" s="111">
        <f>'Ufs mensal'!V152/'Ufs mensal'!V151-1</f>
        <v>0.12836079791847355</v>
      </c>
      <c r="W152" s="111">
        <f>'Ufs mensal'!W152/'Ufs mensal'!W151-1</f>
        <v>0.11908396946564892</v>
      </c>
      <c r="X152" s="111">
        <f>'Ufs mensal'!X152/'Ufs mensal'!X151-1</f>
        <v>0.11686838124054466</v>
      </c>
      <c r="Y152" s="111">
        <f>'Ufs mensal'!Y152/'Ufs mensal'!Y151-1</f>
        <v>0.12606413994169086</v>
      </c>
      <c r="Z152" s="111">
        <f>'Ufs mensal'!Z152/'Ufs mensal'!Z151-1</f>
        <v>0.21087470449172585</v>
      </c>
      <c r="AA152" s="111">
        <f>'Ufs mensal'!AA152/'Ufs mensal'!AA151-1</f>
        <v>0.20107547950275406</v>
      </c>
      <c r="AB152" s="113">
        <f>'Ufs mensal'!AB152/'Ufs mensal'!AB151-1</f>
        <v>7.3522778529544475E-2</v>
      </c>
      <c r="AC152" s="111">
        <f>'Ufs mensal'!AC152/'Ufs mensal'!AC151-1</f>
        <v>0.17806132165301847</v>
      </c>
    </row>
    <row r="153" spans="1:32" x14ac:dyDescent="0.3">
      <c r="A153" s="132">
        <f>'Ufs mensal'!A153</f>
        <v>44713</v>
      </c>
      <c r="B153" s="112">
        <f>'Ufs mensal'!B153/'Ufs mensal'!B152-1</f>
        <v>-2.1024967148488782E-2</v>
      </c>
      <c r="C153" s="111">
        <f>'Ufs mensal'!C153/'Ufs mensal'!C152-1</f>
        <v>-0.14259763851044505</v>
      </c>
      <c r="D153" s="111">
        <f>'Ufs mensal'!D153/'Ufs mensal'!D152-1</f>
        <v>-8.8448074679113198E-2</v>
      </c>
      <c r="E153" s="111">
        <f>'Ufs mensal'!E153/'Ufs mensal'!E152-1</f>
        <v>-0.11277173913043481</v>
      </c>
      <c r="F153" s="111">
        <f>'Ufs mensal'!F153/'Ufs mensal'!F152-1</f>
        <v>-0.21353297161936557</v>
      </c>
      <c r="G153" s="111">
        <f>'Ufs mensal'!G153/'Ufs mensal'!G152-1</f>
        <v>-5.6693524900495063E-2</v>
      </c>
      <c r="H153" s="111">
        <f>'Ufs mensal'!H153/'Ufs mensal'!H152-1</f>
        <v>-1.4383366562232935E-2</v>
      </c>
      <c r="I153" s="111">
        <f>'Ufs mensal'!I153/'Ufs mensal'!I152-1</f>
        <v>-8.5987261146496796E-2</v>
      </c>
      <c r="J153" s="111">
        <f>'Ufs mensal'!J153/'Ufs mensal'!J152-1</f>
        <v>-4.1817023986414736E-2</v>
      </c>
      <c r="K153" s="111">
        <f>'Ufs mensal'!K153/'Ufs mensal'!K152-1</f>
        <v>-0.12452452452452456</v>
      </c>
      <c r="L153" s="111">
        <f>'Ufs mensal'!L153/'Ufs mensal'!L152-1</f>
        <v>-4.677192603006386E-2</v>
      </c>
      <c r="M153" s="111">
        <f>'Ufs mensal'!M153/'Ufs mensal'!M152-1</f>
        <v>8.2191780821918581E-3</v>
      </c>
      <c r="N153" s="111">
        <f>'Ufs mensal'!N153/'Ufs mensal'!N152-1</f>
        <v>-3.8024304194433589E-2</v>
      </c>
      <c r="O153" s="111">
        <f>'Ufs mensal'!O153/'Ufs mensal'!O152-1</f>
        <v>-0.10393120393120392</v>
      </c>
      <c r="P153" s="111">
        <f>'Ufs mensal'!P153/'Ufs mensal'!P152-1</f>
        <v>-0.19041422684883968</v>
      </c>
      <c r="Q153" s="111">
        <f>'Ufs mensal'!Q153/'Ufs mensal'!Q152-1</f>
        <v>-0.15477265883769953</v>
      </c>
      <c r="R153" s="111">
        <f>'Ufs mensal'!R153/'Ufs mensal'!R152-1</f>
        <v>-8.6028905712319359E-2</v>
      </c>
      <c r="S153" s="111">
        <f>'Ufs mensal'!S153/'Ufs mensal'!S152-1</f>
        <v>-4.0156590523851787E-2</v>
      </c>
      <c r="T153" s="111">
        <f>'Ufs mensal'!T153/'Ufs mensal'!T152-1</f>
        <v>-6.3979781856876805E-2</v>
      </c>
      <c r="U153" s="111">
        <f>'Ufs mensal'!U153/'Ufs mensal'!U152-1</f>
        <v>-6.8565666750693199E-2</v>
      </c>
      <c r="V153" s="111">
        <f>'Ufs mensal'!V153/'Ufs mensal'!V152-1</f>
        <v>-5.2267486548808639E-2</v>
      </c>
      <c r="W153" s="111">
        <f>'Ufs mensal'!W153/'Ufs mensal'!W152-1</f>
        <v>-7.3669849931787157E-2</v>
      </c>
      <c r="X153" s="111">
        <f>'Ufs mensal'!X153/'Ufs mensal'!X152-1</f>
        <v>-1.862512698950225E-2</v>
      </c>
      <c r="Y153" s="111">
        <f>'Ufs mensal'!Y153/'Ufs mensal'!Y152-1</f>
        <v>-6.5658657829328892E-2</v>
      </c>
      <c r="Z153" s="111">
        <f>'Ufs mensal'!Z153/'Ufs mensal'!Z152-1</f>
        <v>-0.18625536899648576</v>
      </c>
      <c r="AA153" s="111">
        <f>'Ufs mensal'!AA153/'Ufs mensal'!AA152-1</f>
        <v>-7.0864072214468221E-2</v>
      </c>
      <c r="AB153" s="113">
        <f>'Ufs mensal'!AB153/'Ufs mensal'!AB152-1</f>
        <v>-5.6302521008403383E-2</v>
      </c>
      <c r="AC153" s="111">
        <f>'Ufs mensal'!AC153/'Ufs mensal'!AC152-1</f>
        <v>-7.2818885728846428E-2</v>
      </c>
    </row>
    <row r="154" spans="1:32" x14ac:dyDescent="0.3">
      <c r="A154" s="132">
        <f>'Ufs mensal'!A154</f>
        <v>44743</v>
      </c>
      <c r="B154" s="112">
        <f>'Ufs mensal'!B154/'Ufs mensal'!B153-1</f>
        <v>-0.14496644295302008</v>
      </c>
      <c r="C154" s="111">
        <f>'Ufs mensal'!C154/'Ufs mensal'!C153-1</f>
        <v>2.1539548022598831E-2</v>
      </c>
      <c r="D154" s="111">
        <f>'Ufs mensal'!D154/'Ufs mensal'!D153-1</f>
        <v>-4.2498719918074745E-2</v>
      </c>
      <c r="E154" s="111">
        <f>'Ufs mensal'!E154/'Ufs mensal'!E153-1</f>
        <v>-0.18683001531393573</v>
      </c>
      <c r="F154" s="111">
        <f>'Ufs mensal'!F154/'Ufs mensal'!F153-1</f>
        <v>0.16669983416252077</v>
      </c>
      <c r="G154" s="111">
        <f>'Ufs mensal'!G154/'Ufs mensal'!G153-1</f>
        <v>-1.790676134609448E-2</v>
      </c>
      <c r="H154" s="111">
        <f>'Ufs mensal'!H154/'Ufs mensal'!H153-1</f>
        <v>-5.490536049703798E-2</v>
      </c>
      <c r="I154" s="111">
        <f>'Ufs mensal'!I154/'Ufs mensal'!I153-1</f>
        <v>1.7700348432055701E-2</v>
      </c>
      <c r="J154" s="111">
        <f>'Ufs mensal'!J154/'Ufs mensal'!J153-1</f>
        <v>-7.598582188746128E-2</v>
      </c>
      <c r="K154" s="111">
        <f>'Ufs mensal'!K154/'Ufs mensal'!K153-1</f>
        <v>-7.1118225474502639E-2</v>
      </c>
      <c r="L154" s="111">
        <f>'Ufs mensal'!L154/'Ufs mensal'!L153-1</f>
        <v>-1.3273583300243863E-2</v>
      </c>
      <c r="M154" s="111">
        <f>'Ufs mensal'!M154/'Ufs mensal'!M153-1</f>
        <v>1.8812709030100461E-3</v>
      </c>
      <c r="N154" s="111">
        <f>'Ufs mensal'!N154/'Ufs mensal'!N153-1</f>
        <v>-7.9869600651996775E-2</v>
      </c>
      <c r="O154" s="111">
        <f>'Ufs mensal'!O154/'Ufs mensal'!O153-1</f>
        <v>-0.14230874691527284</v>
      </c>
      <c r="P154" s="111">
        <f>'Ufs mensal'!P154/'Ufs mensal'!P153-1</f>
        <v>0.11331368872220726</v>
      </c>
      <c r="Q154" s="111">
        <f>'Ufs mensal'!Q154/'Ufs mensal'!Q153-1</f>
        <v>0.11910699441871508</v>
      </c>
      <c r="R154" s="111">
        <f>'Ufs mensal'!R154/'Ufs mensal'!R153-1</f>
        <v>-4.1792168674698815E-2</v>
      </c>
      <c r="S154" s="111">
        <f>'Ufs mensal'!S154/'Ufs mensal'!S153-1</f>
        <v>2.6489509313374349E-3</v>
      </c>
      <c r="T154" s="111">
        <f>'Ufs mensal'!T154/'Ufs mensal'!T153-1</f>
        <v>-2.1031689640471751E-2</v>
      </c>
      <c r="U154" s="111">
        <f>'Ufs mensal'!U154/'Ufs mensal'!U153-1</f>
        <v>-3.8430311231393732E-2</v>
      </c>
      <c r="V154" s="111">
        <f>'Ufs mensal'!V154/'Ufs mensal'!V153-1</f>
        <v>-0.13665855636658553</v>
      </c>
      <c r="W154" s="111">
        <f>'Ufs mensal'!W154/'Ufs mensal'!W153-1</f>
        <v>1.6200294550809957E-2</v>
      </c>
      <c r="X154" s="111">
        <f>'Ufs mensal'!X154/'Ufs mensal'!X153-1</f>
        <v>-1.4689933944592282E-2</v>
      </c>
      <c r="Y154" s="111">
        <f>'Ufs mensal'!Y154/'Ufs mensal'!Y153-1</f>
        <v>-7.5925515406783939E-3</v>
      </c>
      <c r="Z154" s="111">
        <f>'Ufs mensal'!Z154/'Ufs mensal'!Z153-1</f>
        <v>4.4145873320537321E-2</v>
      </c>
      <c r="AA154" s="111">
        <f>'Ufs mensal'!AA154/'Ufs mensal'!AA153-1</f>
        <v>-3.0960114710443909E-2</v>
      </c>
      <c r="AB154" s="113">
        <f>'Ufs mensal'!AB154/'Ufs mensal'!AB153-1</f>
        <v>-0.14514692787177208</v>
      </c>
      <c r="AC154" s="111">
        <f>'Ufs mensal'!AC154/'Ufs mensal'!AC153-1</f>
        <v>-1.5363611379533459E-2</v>
      </c>
    </row>
    <row r="155" spans="1:32" x14ac:dyDescent="0.3">
      <c r="A155" s="132">
        <f>'Ufs mensal'!A155</f>
        <v>44774</v>
      </c>
      <c r="B155" s="112">
        <f>'Ufs mensal'!B155/'Ufs mensal'!B154-1</f>
        <v>0.2009419152276295</v>
      </c>
      <c r="C155" s="111">
        <f>'Ufs mensal'!C155/'Ufs mensal'!C154-1</f>
        <v>0.14863463532665055</v>
      </c>
      <c r="D155" s="111">
        <f>'Ufs mensal'!D155/'Ufs mensal'!D154-1</f>
        <v>3.9304812834224601E-2</v>
      </c>
      <c r="E155" s="111">
        <f>'Ufs mensal'!E155/'Ufs mensal'!E154-1</f>
        <v>0.31073446327683607</v>
      </c>
      <c r="F155" s="111">
        <f>'Ufs mensal'!F155/'Ufs mensal'!F154-1</f>
        <v>8.8696838753695717E-2</v>
      </c>
      <c r="G155" s="111">
        <f>'Ufs mensal'!G155/'Ufs mensal'!G154-1</f>
        <v>6.1511055223724131E-2</v>
      </c>
      <c r="H155" s="111">
        <f>'Ufs mensal'!H155/'Ufs mensal'!H154-1</f>
        <v>6.543341996636598E-2</v>
      </c>
      <c r="I155" s="111">
        <f>'Ufs mensal'!I155/'Ufs mensal'!I154-1</f>
        <v>8.5045193097781357E-2</v>
      </c>
      <c r="J155" s="111">
        <f>'Ufs mensal'!J155/'Ufs mensal'!J154-1</f>
        <v>0.14249180851914001</v>
      </c>
      <c r="K155" s="111">
        <f>'Ufs mensal'!K155/'Ufs mensal'!K154-1</f>
        <v>0.16346627277203352</v>
      </c>
      <c r="L155" s="111">
        <f>'Ufs mensal'!L155/'Ufs mensal'!L154-1</f>
        <v>8.6030468525438275E-2</v>
      </c>
      <c r="M155" s="111">
        <f>'Ufs mensal'!M155/'Ufs mensal'!M154-1</f>
        <v>8.1368662633005684E-3</v>
      </c>
      <c r="N155" s="111">
        <f>'Ufs mensal'!N155/'Ufs mensal'!N154-1</f>
        <v>0.11927959846471814</v>
      </c>
      <c r="O155" s="111">
        <f>'Ufs mensal'!O155/'Ufs mensal'!O154-1</f>
        <v>0.20300511508951402</v>
      </c>
      <c r="P155" s="111">
        <f>'Ufs mensal'!P155/'Ufs mensal'!P154-1</f>
        <v>9.3358999037536083E-2</v>
      </c>
      <c r="Q155" s="111">
        <f>'Ufs mensal'!Q155/'Ufs mensal'!Q154-1</f>
        <v>0.10070033955857394</v>
      </c>
      <c r="R155" s="111">
        <f>'Ufs mensal'!R155/'Ufs mensal'!R154-1</f>
        <v>1.9253438113948862E-2</v>
      </c>
      <c r="S155" s="111">
        <f>'Ufs mensal'!S155/'Ufs mensal'!S154-1</f>
        <v>7.1961754591965077E-2</v>
      </c>
      <c r="T155" s="111">
        <f>'Ufs mensal'!T155/'Ufs mensal'!T154-1</f>
        <v>2.5257657134562406E-2</v>
      </c>
      <c r="U155" s="111">
        <f>'Ufs mensal'!U155/'Ufs mensal'!U154-1</f>
        <v>0.17590768364762166</v>
      </c>
      <c r="V155" s="111">
        <f>'Ufs mensal'!V155/'Ufs mensal'!V154-1</f>
        <v>0.16768435885392208</v>
      </c>
      <c r="W155" s="111">
        <f>'Ufs mensal'!W155/'Ufs mensal'!W154-1</f>
        <v>-7.2463768115942351E-3</v>
      </c>
      <c r="X155" s="111">
        <f>'Ufs mensal'!X155/'Ufs mensal'!X154-1</f>
        <v>0.11777066239743839</v>
      </c>
      <c r="Y155" s="111">
        <f>'Ufs mensal'!Y155/'Ufs mensal'!Y154-1</f>
        <v>0.10599207014016865</v>
      </c>
      <c r="Z155" s="111">
        <f>'Ufs mensal'!Z155/'Ufs mensal'!Z154-1</f>
        <v>0.13878676470588225</v>
      </c>
      <c r="AA155" s="111">
        <f>'Ufs mensal'!AA155/'Ufs mensal'!AA154-1</f>
        <v>0.11396648044692737</v>
      </c>
      <c r="AB155" s="113">
        <f>'Ufs mensal'!AB155/'Ufs mensal'!AB154-1</f>
        <v>0.18593750000000009</v>
      </c>
      <c r="AC155" s="111">
        <f>'Ufs mensal'!AC155/'Ufs mensal'!AC154-1</f>
        <v>9.7932760700844446E-2</v>
      </c>
    </row>
    <row r="156" spans="1:32" x14ac:dyDescent="0.3">
      <c r="A156" s="132">
        <f>'Ufs mensal'!A156</f>
        <v>44805</v>
      </c>
      <c r="B156" s="112">
        <f>'Ufs mensal'!B156/'Ufs mensal'!B155-1</f>
        <v>-0.2849673202614379</v>
      </c>
      <c r="C156" s="111">
        <f>'Ufs mensal'!C156/'Ufs mensal'!C155-1</f>
        <v>-0.13903099608787239</v>
      </c>
      <c r="D156" s="111">
        <f>'Ufs mensal'!D156/'Ufs mensal'!D155-1</f>
        <v>-0.16053511705685619</v>
      </c>
      <c r="E156" s="111">
        <f>'Ufs mensal'!E156/'Ufs mensal'!E155-1</f>
        <v>-0.2227011494252874</v>
      </c>
      <c r="F156" s="111">
        <f>'Ufs mensal'!F156/'Ufs mensal'!F155-1</f>
        <v>-0.16022561102987254</v>
      </c>
      <c r="G156" s="111">
        <f>'Ufs mensal'!G156/'Ufs mensal'!G155-1</f>
        <v>-9.9210266535044389E-2</v>
      </c>
      <c r="H156" s="111">
        <f>'Ufs mensal'!H156/'Ufs mensal'!H155-1</f>
        <v>-0.16343808293872863</v>
      </c>
      <c r="I156" s="111">
        <f>'Ufs mensal'!I156/'Ufs mensal'!I155-1</f>
        <v>-0.11990407673860914</v>
      </c>
      <c r="J156" s="111">
        <f>'Ufs mensal'!J156/'Ufs mensal'!J155-1</f>
        <v>-0.16214325685506437</v>
      </c>
      <c r="K156" s="111">
        <f>'Ufs mensal'!K156/'Ufs mensal'!K155-1</f>
        <v>-0.1489631823952603</v>
      </c>
      <c r="L156" s="111">
        <f>'Ufs mensal'!L156/'Ufs mensal'!L155-1</f>
        <v>-0.1255855808167694</v>
      </c>
      <c r="M156" s="111">
        <f>'Ufs mensal'!M156/'Ufs mensal'!M155-1</f>
        <v>-8.0504966887417262E-2</v>
      </c>
      <c r="N156" s="111">
        <f>'Ufs mensal'!N156/'Ufs mensal'!N155-1</f>
        <v>-0.11751516750197832</v>
      </c>
      <c r="O156" s="111">
        <f>'Ufs mensal'!O156/'Ufs mensal'!O155-1</f>
        <v>-0.16981132075471694</v>
      </c>
      <c r="P156" s="111">
        <f>'Ufs mensal'!P156/'Ufs mensal'!P155-1</f>
        <v>-0.14436619718309862</v>
      </c>
      <c r="Q156" s="111">
        <f>'Ufs mensal'!Q156/'Ufs mensal'!Q155-1</f>
        <v>-0.1537645811240721</v>
      </c>
      <c r="R156" s="111">
        <f>'Ufs mensal'!R156/'Ufs mensal'!R155-1</f>
        <v>-0.11796453353893599</v>
      </c>
      <c r="S156" s="111">
        <f>'Ufs mensal'!S156/'Ufs mensal'!S155-1</f>
        <v>-0.11474063062358186</v>
      </c>
      <c r="T156" s="111">
        <f>'Ufs mensal'!T156/'Ufs mensal'!T155-1</f>
        <v>-0.11372646184340929</v>
      </c>
      <c r="U156" s="111">
        <f>'Ufs mensal'!U156/'Ufs mensal'!U155-1</f>
        <v>-0.1292484442316898</v>
      </c>
      <c r="V156" s="111">
        <f>'Ufs mensal'!V156/'Ufs mensal'!V155-1</f>
        <v>-0.18302493966210776</v>
      </c>
      <c r="W156" s="111">
        <f>'Ufs mensal'!W156/'Ufs mensal'!W155-1</f>
        <v>-0.13430656934306573</v>
      </c>
      <c r="X156" s="111">
        <f>'Ufs mensal'!X156/'Ufs mensal'!X155-1</f>
        <v>-0.13096410348223075</v>
      </c>
      <c r="Y156" s="111">
        <f>'Ufs mensal'!Y156/'Ufs mensal'!Y155-1</f>
        <v>-8.6341832870487245E-2</v>
      </c>
      <c r="Z156" s="111">
        <f>'Ufs mensal'!Z156/'Ufs mensal'!Z155-1</f>
        <v>-0.17110573042776434</v>
      </c>
      <c r="AA156" s="111">
        <f>'Ufs mensal'!AA156/'Ufs mensal'!AA155-1</f>
        <v>-0.14894232246288419</v>
      </c>
      <c r="AB156" s="113">
        <f>'Ufs mensal'!AB156/'Ufs mensal'!AB155-1</f>
        <v>-0.13702239789196313</v>
      </c>
      <c r="AC156" s="111">
        <f>'Ufs mensal'!AC156/'Ufs mensal'!AC155-1</f>
        <v>-0.13555786993376684</v>
      </c>
    </row>
    <row r="157" spans="1:32" x14ac:dyDescent="0.3">
      <c r="A157" s="132">
        <f>'Ufs mensal'!A157</f>
        <v>44835</v>
      </c>
      <c r="B157" s="112">
        <f>'Ufs mensal'!B157/'Ufs mensal'!B156-1</f>
        <v>2.1937842778793515E-2</v>
      </c>
      <c r="C157" s="111">
        <f>'Ufs mensal'!C157/'Ufs mensal'!C156-1</f>
        <v>-0.11674239776301998</v>
      </c>
      <c r="D157" s="111">
        <f>'Ufs mensal'!D157/'Ufs mensal'!D156-1</f>
        <v>-5.6083358872203504E-2</v>
      </c>
      <c r="E157" s="111">
        <f>'Ufs mensal'!E157/'Ufs mensal'!E156-1</f>
        <v>-5.7301293900184791E-2</v>
      </c>
      <c r="F157" s="111">
        <f>'Ufs mensal'!F157/'Ufs mensal'!F156-1</f>
        <v>-0.1141169154228856</v>
      </c>
      <c r="G157" s="111">
        <f>'Ufs mensal'!G157/'Ufs mensal'!G156-1</f>
        <v>-5.0520547945205441E-2</v>
      </c>
      <c r="H157" s="111">
        <f>'Ufs mensal'!H157/'Ufs mensal'!H156-1</f>
        <v>-7.461406518010294E-2</v>
      </c>
      <c r="I157" s="111">
        <f>'Ufs mensal'!I157/'Ufs mensal'!I156-1</f>
        <v>-8.2317510397246552E-2</v>
      </c>
      <c r="J157" s="111">
        <f>'Ufs mensal'!J157/'Ufs mensal'!J156-1</f>
        <v>-6.8458841208882903E-2</v>
      </c>
      <c r="K157" s="111">
        <f>'Ufs mensal'!K157/'Ufs mensal'!K156-1</f>
        <v>-0.10616608652411741</v>
      </c>
      <c r="L157" s="111">
        <f>'Ufs mensal'!L157/'Ufs mensal'!L156-1</f>
        <v>-8.2934802348810455E-2</v>
      </c>
      <c r="M157" s="111">
        <f>'Ufs mensal'!M157/'Ufs mensal'!M156-1</f>
        <v>-0.15440018005851897</v>
      </c>
      <c r="N157" s="111">
        <f>'Ufs mensal'!N157/'Ufs mensal'!N156-1</f>
        <v>-0.11089523240173371</v>
      </c>
      <c r="O157" s="111">
        <f>'Ufs mensal'!O157/'Ufs mensal'!O156-1</f>
        <v>-0.11139564660691426</v>
      </c>
      <c r="P157" s="111">
        <f>'Ufs mensal'!P157/'Ufs mensal'!P156-1</f>
        <v>-0.10931069958847739</v>
      </c>
      <c r="Q157" s="111">
        <f>'Ufs mensal'!Q157/'Ufs mensal'!Q156-1</f>
        <v>-9.3415356573251285E-2</v>
      </c>
      <c r="R157" s="111">
        <f>'Ufs mensal'!R157/'Ufs mensal'!R156-1</f>
        <v>-0.10096153846153844</v>
      </c>
      <c r="S157" s="111">
        <f>'Ufs mensal'!S157/'Ufs mensal'!S156-1</f>
        <v>-8.1399973485350663E-2</v>
      </c>
      <c r="T157" s="111">
        <f>'Ufs mensal'!T157/'Ufs mensal'!T156-1</f>
        <v>-7.5122808418866538E-2</v>
      </c>
      <c r="U157" s="111">
        <f>'Ufs mensal'!U157/'Ufs mensal'!U156-1</f>
        <v>-0.11517317207256739</v>
      </c>
      <c r="V157" s="111">
        <f>'Ufs mensal'!V157/'Ufs mensal'!V156-1</f>
        <v>-0.11373707533234856</v>
      </c>
      <c r="W157" s="111">
        <f>'Ufs mensal'!W157/'Ufs mensal'!W156-1</f>
        <v>-5.0590219224283528E-3</v>
      </c>
      <c r="X157" s="111">
        <f>'Ufs mensal'!X157/'Ufs mensal'!X156-1</f>
        <v>-3.1314379892871891E-2</v>
      </c>
      <c r="Y157" s="111">
        <f>'Ufs mensal'!Y157/'Ufs mensal'!Y156-1</f>
        <v>-6.6040342636087268E-2</v>
      </c>
      <c r="Z157" s="111">
        <f>'Ufs mensal'!Z157/'Ufs mensal'!Z156-1</f>
        <v>-4.0895813047711727E-2</v>
      </c>
      <c r="AA157" s="111">
        <f>'Ufs mensal'!AA157/'Ufs mensal'!AA156-1</f>
        <v>-5.2705342733373017E-2</v>
      </c>
      <c r="AB157" s="113">
        <f>'Ufs mensal'!AB157/'Ufs mensal'!AB156-1</f>
        <v>-0.10788804071246816</v>
      </c>
      <c r="AC157" s="111">
        <f>'Ufs mensal'!AC157/'Ufs mensal'!AC156-1</f>
        <v>-7.2309463125873497E-2</v>
      </c>
    </row>
    <row r="158" spans="1:32" x14ac:dyDescent="0.3">
      <c r="A158" s="132">
        <f>'Ufs mensal'!A158</f>
        <v>44866</v>
      </c>
      <c r="B158" s="112">
        <f>'Ufs mensal'!B158/'Ufs mensal'!B157-1</f>
        <v>-7.3345259391771056E-2</v>
      </c>
      <c r="C158" s="111">
        <f>'Ufs mensal'!C158/'Ufs mensal'!C157-1</f>
        <v>9.893153937475363E-3</v>
      </c>
      <c r="D158" s="111">
        <f>'Ufs mensal'!D158/'Ufs mensal'!D157-1</f>
        <v>-1.0714285714285676E-2</v>
      </c>
      <c r="E158" s="111">
        <f>'Ufs mensal'!E158/'Ufs mensal'!E157-1</f>
        <v>1.7647058823529349E-2</v>
      </c>
      <c r="F158" s="111">
        <f>'Ufs mensal'!F158/'Ufs mensal'!F157-1</f>
        <v>-4.8929448929448949E-2</v>
      </c>
      <c r="G158" s="111">
        <f>'Ufs mensal'!G158/'Ufs mensal'!G157-1</f>
        <v>-2.2737765466297355E-2</v>
      </c>
      <c r="H158" s="111">
        <f>'Ufs mensal'!H158/'Ufs mensal'!H157-1</f>
        <v>-6.1723818350324366E-2</v>
      </c>
      <c r="I158" s="111">
        <f>'Ufs mensal'!I158/'Ufs mensal'!I157-1</f>
        <v>-7.3136427566807272E-2</v>
      </c>
      <c r="J158" s="111">
        <f>'Ufs mensal'!J158/'Ufs mensal'!J157-1</f>
        <v>-1.1740455278723805E-2</v>
      </c>
      <c r="K158" s="111">
        <f>'Ufs mensal'!K158/'Ufs mensal'!K157-1</f>
        <v>1.7524339360222463E-2</v>
      </c>
      <c r="L158" s="111">
        <f>'Ufs mensal'!L158/'Ufs mensal'!L157-1</f>
        <v>-3.2774440557132523E-2</v>
      </c>
      <c r="M158" s="111">
        <f>'Ufs mensal'!M158/'Ufs mensal'!M157-1</f>
        <v>-1.1445302102741528E-2</v>
      </c>
      <c r="N158" s="111">
        <f>'Ufs mensal'!N158/'Ufs mensal'!N157-1</f>
        <v>-4.6730542948394738E-2</v>
      </c>
      <c r="O158" s="111">
        <f>'Ufs mensal'!O158/'Ufs mensal'!O157-1</f>
        <v>2.2874639769452365E-2</v>
      </c>
      <c r="P158" s="111">
        <f>'Ufs mensal'!P158/'Ufs mensal'!P157-1</f>
        <v>0.1108865145827318</v>
      </c>
      <c r="Q158" s="111">
        <f>'Ufs mensal'!Q158/'Ufs mensal'!Q157-1</f>
        <v>-5.1520482533299328E-3</v>
      </c>
      <c r="R158" s="111">
        <f>'Ufs mensal'!R158/'Ufs mensal'!R157-1</f>
        <v>9.2367525522605742E-2</v>
      </c>
      <c r="S158" s="111">
        <f>'Ufs mensal'!S158/'Ufs mensal'!S157-1</f>
        <v>-7.1823735988839177E-2</v>
      </c>
      <c r="T158" s="111">
        <f>'Ufs mensal'!T158/'Ufs mensal'!T157-1</f>
        <v>-1.0104499525002142E-2</v>
      </c>
      <c r="U158" s="111">
        <f>'Ufs mensal'!U158/'Ufs mensal'!U157-1</f>
        <v>-2.4231127679403497E-2</v>
      </c>
      <c r="V158" s="111">
        <f>'Ufs mensal'!V158/'Ufs mensal'!V157-1</f>
        <v>-6.3888888888888884E-2</v>
      </c>
      <c r="W158" s="111">
        <f>'Ufs mensal'!W158/'Ufs mensal'!W157-1</f>
        <v>8.4745762711864181E-3</v>
      </c>
      <c r="X158" s="111">
        <f>'Ufs mensal'!X158/'Ufs mensal'!X157-1</f>
        <v>-7.7094853253934503E-2</v>
      </c>
      <c r="Y158" s="111">
        <f>'Ufs mensal'!Y158/'Ufs mensal'!Y157-1</f>
        <v>-7.378698224852076E-2</v>
      </c>
      <c r="Z158" s="111">
        <f>'Ufs mensal'!Z158/'Ufs mensal'!Z157-1</f>
        <v>-6.2436548223350208E-2</v>
      </c>
      <c r="AA158" s="111">
        <f>'Ufs mensal'!AA158/'Ufs mensal'!AA157-1</f>
        <v>-7.784129119031602E-2</v>
      </c>
      <c r="AB158" s="113">
        <f>'Ufs mensal'!AB158/'Ufs mensal'!AB157-1</f>
        <v>7.3588134626354718E-2</v>
      </c>
      <c r="AC158" s="111">
        <f>'Ufs mensal'!AC158/'Ufs mensal'!AC157-1</f>
        <v>-4.7748414124095473E-2</v>
      </c>
    </row>
    <row r="159" spans="1:32" ht="13.5" thickBot="1" x14ac:dyDescent="0.35">
      <c r="A159" s="133">
        <f>'Ufs mensal'!A159</f>
        <v>44896</v>
      </c>
      <c r="B159" s="166">
        <f>'Ufs mensal'!B159/'Ufs mensal'!B158-1</f>
        <v>-0.18725868725868722</v>
      </c>
      <c r="C159" s="167">
        <f>'Ufs mensal'!C159/'Ufs mensal'!C158-1</f>
        <v>-0.18573667711598751</v>
      </c>
      <c r="D159" s="167">
        <f>'Ufs mensal'!D159/'Ufs mensal'!D158-1</f>
        <v>-0.20577617328519859</v>
      </c>
      <c r="E159" s="167">
        <f>'Ufs mensal'!E159/'Ufs mensal'!E158-1</f>
        <v>-0.36608863198458574</v>
      </c>
      <c r="F159" s="167">
        <f>'Ufs mensal'!F159/'Ufs mensal'!F158-1</f>
        <v>-0.2100679067020963</v>
      </c>
      <c r="G159" s="167">
        <f>'Ufs mensal'!G159/'Ufs mensal'!G158-1</f>
        <v>-0.21566080075587579</v>
      </c>
      <c r="H159" s="167">
        <f>'Ufs mensal'!H159/'Ufs mensal'!H158-1</f>
        <v>-0.13492690636112203</v>
      </c>
      <c r="I159" s="167">
        <f>'Ufs mensal'!I159/'Ufs mensal'!I158-1</f>
        <v>-0.20704771539369415</v>
      </c>
      <c r="J159" s="167">
        <f>'Ufs mensal'!J159/'Ufs mensal'!J158-1</f>
        <v>-0.21873583023487808</v>
      </c>
      <c r="K159" s="167">
        <f>'Ufs mensal'!K159/'Ufs mensal'!K158-1</f>
        <v>-0.21541826134499731</v>
      </c>
      <c r="L159" s="167">
        <f>'Ufs mensal'!L159/'Ufs mensal'!L158-1</f>
        <v>-0.21521924586248076</v>
      </c>
      <c r="M159" s="167">
        <f>'Ufs mensal'!M159/'Ufs mensal'!M158-1</f>
        <v>-0.29186860527732905</v>
      </c>
      <c r="N159" s="167">
        <f>'Ufs mensal'!N159/'Ufs mensal'!N158-1</f>
        <v>-0.20049374008111442</v>
      </c>
      <c r="O159" s="167">
        <f>'Ufs mensal'!O159/'Ufs mensal'!O158-1</f>
        <v>-0.26307448494453245</v>
      </c>
      <c r="P159" s="167">
        <f>'Ufs mensal'!P159/'Ufs mensal'!P158-1</f>
        <v>-0.28151806602547436</v>
      </c>
      <c r="Q159" s="167">
        <f>'Ufs mensal'!Q159/'Ufs mensal'!Q158-1</f>
        <v>-0.18883415435139572</v>
      </c>
      <c r="R159" s="167">
        <f>'Ufs mensal'!R159/'Ufs mensal'!R158-1</f>
        <v>-0.27992879394748549</v>
      </c>
      <c r="S159" s="167">
        <f>'Ufs mensal'!S159/'Ufs mensal'!S158-1</f>
        <v>-0.27614802529283711</v>
      </c>
      <c r="T159" s="167">
        <f>'Ufs mensal'!T159/'Ufs mensal'!T158-1</f>
        <v>-0.18482812772640023</v>
      </c>
      <c r="U159" s="167">
        <f>'Ufs mensal'!U159/'Ufs mensal'!U158-1</f>
        <v>-0.24450811843361986</v>
      </c>
      <c r="V159" s="167">
        <f>'Ufs mensal'!V159/'Ufs mensal'!V158-1</f>
        <v>-0.19881305637982194</v>
      </c>
      <c r="W159" s="167">
        <f>'Ufs mensal'!W159/'Ufs mensal'!W158-1</f>
        <v>-0.20168067226890751</v>
      </c>
      <c r="X159" s="167">
        <f>'Ufs mensal'!X159/'Ufs mensal'!X158-1</f>
        <v>-0.24570803087913351</v>
      </c>
      <c r="Y159" s="167">
        <f>'Ufs mensal'!Y159/'Ufs mensal'!Y158-1</f>
        <v>-0.30581997061266208</v>
      </c>
      <c r="Z159" s="167">
        <f>'Ufs mensal'!Z159/'Ufs mensal'!Z158-1</f>
        <v>-0.23010286951813752</v>
      </c>
      <c r="AA159" s="167">
        <f>'Ufs mensal'!AA159/'Ufs mensal'!AA158-1</f>
        <v>-0.24895776359769062</v>
      </c>
      <c r="AB159" s="168">
        <f>'Ufs mensal'!AB159/'Ufs mensal'!AB158-1</f>
        <v>-0.27098831030818282</v>
      </c>
      <c r="AC159" s="167">
        <f>'Ufs mensal'!AC159/'Ufs mensal'!AC158-1</f>
        <v>-0.23502754480729371</v>
      </c>
      <c r="AD159" s="118"/>
      <c r="AE159" s="118"/>
      <c r="AF159" s="118"/>
    </row>
    <row r="160" spans="1:32" x14ac:dyDescent="0.3">
      <c r="A160" s="131">
        <f>'Ufs mensal'!A160</f>
        <v>44927</v>
      </c>
      <c r="B160" s="108">
        <f>'Ufs mensal'!B160/'Ufs mensal'!B159-1</f>
        <v>0.67933491686460812</v>
      </c>
      <c r="C160" s="109">
        <f>'Ufs mensal'!C160/'Ufs mensal'!C159-1</f>
        <v>0.57988450433108762</v>
      </c>
      <c r="D160" s="109">
        <f>'Ufs mensal'!D160/'Ufs mensal'!D159-1</f>
        <v>0.56487603305785128</v>
      </c>
      <c r="E160" s="109">
        <f>'Ufs mensal'!E160/'Ufs mensal'!E159-1</f>
        <v>0.91185410334346506</v>
      </c>
      <c r="F160" s="109">
        <f>'Ufs mensal'!F160/'Ufs mensal'!F159-1</f>
        <v>0.48888058306858539</v>
      </c>
      <c r="G160" s="109">
        <f>'Ufs mensal'!G160/'Ufs mensal'!G159-1</f>
        <v>0.59494052100587269</v>
      </c>
      <c r="H160" s="109">
        <f>'Ufs mensal'!H160/'Ufs mensal'!H159-1</f>
        <v>0.4603790819821878</v>
      </c>
      <c r="I160" s="109">
        <f>'Ufs mensal'!I160/'Ufs mensal'!I159-1</f>
        <v>0.57665320008505216</v>
      </c>
      <c r="J160" s="109">
        <f>'Ufs mensal'!J160/'Ufs mensal'!J159-1</f>
        <v>0.69947765525246663</v>
      </c>
      <c r="K160" s="109">
        <f>'Ufs mensal'!K160/'Ufs mensal'!K159-1</f>
        <v>0.62682926829268282</v>
      </c>
      <c r="L160" s="109">
        <f>'Ufs mensal'!L160/'Ufs mensal'!L159-1</f>
        <v>0.73571614923036788</v>
      </c>
      <c r="M160" s="109">
        <f>'Ufs mensal'!M160/'Ufs mensal'!M159-1</f>
        <v>0.76844106463878337</v>
      </c>
      <c r="N160" s="109">
        <f>'Ufs mensal'!N160/'Ufs mensal'!N159-1</f>
        <v>0.66475518306131454</v>
      </c>
      <c r="O160" s="109">
        <f>'Ufs mensal'!O160/'Ufs mensal'!O159-1</f>
        <v>0.61409796893667856</v>
      </c>
      <c r="P160" s="109">
        <f>'Ufs mensal'!P160/'Ufs mensal'!P159-1</f>
        <v>0.87047756874095517</v>
      </c>
      <c r="Q160" s="109">
        <f>'Ufs mensal'!Q160/'Ufs mensal'!Q159-1</f>
        <v>0.6125817502335722</v>
      </c>
      <c r="R160" s="109">
        <f>'Ufs mensal'!R160/'Ufs mensal'!R159-1</f>
        <v>0.74165636588380712</v>
      </c>
      <c r="S160" s="109">
        <f>'Ufs mensal'!S160/'Ufs mensal'!S159-1</f>
        <v>0.80738937419447221</v>
      </c>
      <c r="T160" s="109">
        <f>'Ufs mensal'!T160/'Ufs mensal'!T159-1</f>
        <v>0.70284154759993589</v>
      </c>
      <c r="U160" s="109">
        <f>'Ufs mensal'!U160/'Ufs mensal'!U159-1</f>
        <v>0.64348925410872315</v>
      </c>
      <c r="V160" s="109">
        <f>'Ufs mensal'!V160/'Ufs mensal'!V159-1</f>
        <v>0.7022222222222223</v>
      </c>
      <c r="W160" s="109">
        <f>'Ufs mensal'!W160/'Ufs mensal'!W159-1</f>
        <v>0.55368421052631578</v>
      </c>
      <c r="X160" s="109">
        <f>'Ufs mensal'!X160/'Ufs mensal'!X159-1</f>
        <v>0.60314671962117172</v>
      </c>
      <c r="Y160" s="109">
        <f>'Ufs mensal'!Y160/'Ufs mensal'!Y159-1</f>
        <v>0.81087796797349521</v>
      </c>
      <c r="Z160" s="109">
        <f>'Ufs mensal'!Z160/'Ufs mensal'!Z159-1</f>
        <v>0.58860759493670889</v>
      </c>
      <c r="AA160" s="109">
        <f>'Ufs mensal'!AA160/'Ufs mensal'!AA159-1</f>
        <v>0.6341759451061626</v>
      </c>
      <c r="AB160" s="110">
        <f>'Ufs mensal'!AB160/'Ufs mensal'!AB159-1</f>
        <v>0.90670553935860054</v>
      </c>
      <c r="AC160" s="109">
        <f>'Ufs mensal'!AC160/'Ufs mensal'!AC159-1</f>
        <v>0.66485575910718042</v>
      </c>
    </row>
    <row r="161" spans="1:32" x14ac:dyDescent="0.3">
      <c r="A161" s="132">
        <f>'Ufs mensal'!A161</f>
        <v>44958</v>
      </c>
      <c r="B161" s="112">
        <f>'Ufs mensal'!B161/'Ufs mensal'!B160-1</f>
        <v>-0.14710042432814707</v>
      </c>
      <c r="C161" s="111">
        <f>'Ufs mensal'!C161/'Ufs mensal'!C160-1</f>
        <v>-0.23545537618032286</v>
      </c>
      <c r="D161" s="111">
        <f>'Ufs mensal'!D161/'Ufs mensal'!D160-1</f>
        <v>-0.15183522577237918</v>
      </c>
      <c r="E161" s="111">
        <f>'Ufs mensal'!E161/'Ufs mensal'!E160-1</f>
        <v>-0.18918918918918914</v>
      </c>
      <c r="F161" s="111">
        <f>'Ufs mensal'!F161/'Ufs mensal'!F160-1</f>
        <v>-0.19147734404418226</v>
      </c>
      <c r="G161" s="111">
        <f>'Ufs mensal'!G161/'Ufs mensal'!G160-1</f>
        <v>-0.20515483383685795</v>
      </c>
      <c r="H161" s="111">
        <f>'Ufs mensal'!H161/'Ufs mensal'!H160-1</f>
        <v>-7.5215011727912451E-2</v>
      </c>
      <c r="I161" s="111">
        <f>'Ufs mensal'!I161/'Ufs mensal'!I160-1</f>
        <v>-0.19393122049898859</v>
      </c>
      <c r="J161" s="111">
        <f>'Ufs mensal'!J161/'Ufs mensal'!J160-1</f>
        <v>-0.15593197185984564</v>
      </c>
      <c r="K161" s="111">
        <f>'Ufs mensal'!K161/'Ufs mensal'!K160-1</f>
        <v>-0.19447419147569067</v>
      </c>
      <c r="L161" s="111">
        <f>'Ufs mensal'!L161/'Ufs mensal'!L160-1</f>
        <v>-0.19732952552733107</v>
      </c>
      <c r="M161" s="111">
        <f>'Ufs mensal'!M161/'Ufs mensal'!M160-1</f>
        <v>-8.2992904751666319E-2</v>
      </c>
      <c r="N161" s="111">
        <f>'Ufs mensal'!N161/'Ufs mensal'!N160-1</f>
        <v>-7.6576576576576572E-2</v>
      </c>
      <c r="O161" s="111">
        <f>'Ufs mensal'!O161/'Ufs mensal'!O160-1</f>
        <v>-9.5484826054774263E-2</v>
      </c>
      <c r="P161" s="111">
        <f>'Ufs mensal'!P161/'Ufs mensal'!P160-1</f>
        <v>-0.21818181818181814</v>
      </c>
      <c r="Q161" s="111">
        <f>'Ufs mensal'!Q161/'Ufs mensal'!Q160-1</f>
        <v>-0.23812282734646584</v>
      </c>
      <c r="R161" s="111">
        <f>'Ufs mensal'!R161/'Ufs mensal'!R160-1</f>
        <v>-0.18914123491838186</v>
      </c>
      <c r="S161" s="111">
        <f>'Ufs mensal'!S161/'Ufs mensal'!S160-1</f>
        <v>-8.3590840662388088E-2</v>
      </c>
      <c r="T161" s="111">
        <f>'Ufs mensal'!T161/'Ufs mensal'!T160-1</f>
        <v>-0.26403947078973</v>
      </c>
      <c r="U161" s="111">
        <f>'Ufs mensal'!U161/'Ufs mensal'!U160-1</f>
        <v>-0.20102564102564102</v>
      </c>
      <c r="V161" s="111">
        <f>'Ufs mensal'!V161/'Ufs mensal'!V160-1</f>
        <v>-0.11662315056570927</v>
      </c>
      <c r="W161" s="111">
        <f>'Ufs mensal'!W161/'Ufs mensal'!W160-1</f>
        <v>-8.536585365853655E-2</v>
      </c>
      <c r="X161" s="111">
        <f>'Ufs mensal'!X161/'Ufs mensal'!X160-1</f>
        <v>-0.14954740352548834</v>
      </c>
      <c r="Y161" s="111">
        <f>'Ufs mensal'!Y161/'Ufs mensal'!Y160-1</f>
        <v>-6.3576764750724157E-2</v>
      </c>
      <c r="Z161" s="111">
        <f>'Ufs mensal'!Z161/'Ufs mensal'!Z160-1</f>
        <v>-0.19920318725099606</v>
      </c>
      <c r="AA161" s="111">
        <f>'Ufs mensal'!AA161/'Ufs mensal'!AA160-1</f>
        <v>-9.6336862119846711E-2</v>
      </c>
      <c r="AB161" s="113">
        <f>'Ufs mensal'!AB161/'Ufs mensal'!AB160-1</f>
        <v>-0.15672782874617741</v>
      </c>
      <c r="AC161" s="111">
        <f>'Ufs mensal'!AC161/'Ufs mensal'!AC160-1</f>
        <v>-0.14650016301842672</v>
      </c>
    </row>
    <row r="162" spans="1:32" x14ac:dyDescent="0.3">
      <c r="A162" s="132">
        <f>'Ufs mensal'!A162</f>
        <v>44986</v>
      </c>
      <c r="B162" s="112">
        <f>'Ufs mensal'!B162/'Ufs mensal'!B161-1</f>
        <v>0.17081260364842454</v>
      </c>
      <c r="C162" s="111">
        <f>'Ufs mensal'!C162/'Ufs mensal'!C161-1</f>
        <v>0.35577689243027888</v>
      </c>
      <c r="D162" s="111">
        <f>'Ufs mensal'!D162/'Ufs mensal'!D161-1</f>
        <v>0.31351183063511834</v>
      </c>
      <c r="E162" s="111">
        <f>'Ufs mensal'!E162/'Ufs mensal'!E161-1</f>
        <v>0.28431372549019618</v>
      </c>
      <c r="F162" s="111">
        <f>'Ufs mensal'!F162/'Ufs mensal'!F161-1</f>
        <v>0.3412248699836995</v>
      </c>
      <c r="G162" s="111">
        <f>'Ufs mensal'!G162/'Ufs mensal'!G161-1</f>
        <v>0.1870768499821831</v>
      </c>
      <c r="H162" s="111">
        <f>'Ufs mensal'!H162/'Ufs mensal'!H161-1</f>
        <v>0.23977003719986478</v>
      </c>
      <c r="I162" s="111">
        <f>'Ufs mensal'!I162/'Ufs mensal'!I161-1</f>
        <v>0.38547766438012387</v>
      </c>
      <c r="J162" s="111">
        <f>'Ufs mensal'!J162/'Ufs mensal'!J161-1</f>
        <v>0.22325619032205868</v>
      </c>
      <c r="K162" s="111">
        <f>'Ufs mensal'!K162/'Ufs mensal'!K161-1</f>
        <v>0.26774793937782504</v>
      </c>
      <c r="L162" s="111">
        <f>'Ufs mensal'!L162/'Ufs mensal'!L161-1</f>
        <v>0.27052838550607028</v>
      </c>
      <c r="M162" s="111">
        <f>'Ufs mensal'!M162/'Ufs mensal'!M161-1</f>
        <v>0.18686987104337627</v>
      </c>
      <c r="N162" s="111">
        <f>'Ufs mensal'!N162/'Ufs mensal'!N161-1</f>
        <v>0.28938307030129118</v>
      </c>
      <c r="O162" s="111">
        <f>'Ufs mensal'!O162/'Ufs mensal'!O161-1</f>
        <v>0.25106382978723407</v>
      </c>
      <c r="P162" s="111">
        <f>'Ufs mensal'!P162/'Ufs mensal'!P161-1</f>
        <v>0.16551212271152904</v>
      </c>
      <c r="Q162" s="111">
        <f>'Ufs mensal'!Q162/'Ufs mensal'!Q161-1</f>
        <v>0.29531051964512045</v>
      </c>
      <c r="R162" s="111">
        <f>'Ufs mensal'!R162/'Ufs mensal'!R161-1</f>
        <v>0.3221006564551423</v>
      </c>
      <c r="S162" s="111">
        <f>'Ufs mensal'!S162/'Ufs mensal'!S161-1</f>
        <v>0.21022825523084898</v>
      </c>
      <c r="T162" s="111">
        <f>'Ufs mensal'!T162/'Ufs mensal'!T161-1</f>
        <v>0.25978906016482339</v>
      </c>
      <c r="U162" s="111">
        <f>'Ufs mensal'!U162/'Ufs mensal'!U161-1</f>
        <v>0.24807445442875475</v>
      </c>
      <c r="V162" s="111">
        <f>'Ufs mensal'!V162/'Ufs mensal'!V161-1</f>
        <v>0.25862068965517238</v>
      </c>
      <c r="W162" s="111">
        <f>'Ufs mensal'!W162/'Ufs mensal'!W161-1</f>
        <v>0.17333333333333334</v>
      </c>
      <c r="X162" s="111">
        <f>'Ufs mensal'!X162/'Ufs mensal'!X161-1</f>
        <v>0.31583664780684551</v>
      </c>
      <c r="Y162" s="111">
        <f>'Ufs mensal'!Y162/'Ufs mensal'!Y161-1</f>
        <v>0.17594703136871814</v>
      </c>
      <c r="Z162" s="111">
        <f>'Ufs mensal'!Z162/'Ufs mensal'!Z161-1</f>
        <v>0.26423438363736862</v>
      </c>
      <c r="AA162" s="111">
        <f>'Ufs mensal'!AA162/'Ufs mensal'!AA161-1</f>
        <v>0.22306604859124834</v>
      </c>
      <c r="AB162" s="113">
        <f>'Ufs mensal'!AB162/'Ufs mensal'!AB161-1</f>
        <v>0.15775158658204891</v>
      </c>
      <c r="AC162" s="111">
        <f>'Ufs mensal'!AC162/'Ufs mensal'!AC161-1</f>
        <v>0.24626150527719681</v>
      </c>
    </row>
    <row r="163" spans="1:32" x14ac:dyDescent="0.3">
      <c r="A163" s="132">
        <f>'Ufs mensal'!A163</f>
        <v>45017</v>
      </c>
      <c r="B163" s="112">
        <f>'Ufs mensal'!B163/'Ufs mensal'!B162-1</f>
        <v>-0.31303116147308785</v>
      </c>
      <c r="C163" s="111">
        <f>'Ufs mensal'!C163/'Ufs mensal'!C162-1</f>
        <v>-0.16162209814869233</v>
      </c>
      <c r="D163" s="111">
        <f>'Ufs mensal'!D163/'Ufs mensal'!D162-1</f>
        <v>-0.19341076084380182</v>
      </c>
      <c r="E163" s="111">
        <f>'Ufs mensal'!E163/'Ufs mensal'!E162-1</f>
        <v>-9.4656488549618278E-2</v>
      </c>
      <c r="F163" s="111">
        <f>'Ufs mensal'!F163/'Ufs mensal'!F162-1</f>
        <v>-0.19925921638983735</v>
      </c>
      <c r="G163" s="111">
        <f>'Ufs mensal'!G163/'Ufs mensal'!G162-1</f>
        <v>-0.21002601560936562</v>
      </c>
      <c r="H163" s="111">
        <f>'Ufs mensal'!H163/'Ufs mensal'!H162-1</f>
        <v>-0.20881069285324605</v>
      </c>
      <c r="I163" s="111">
        <f>'Ufs mensal'!I163/'Ufs mensal'!I162-1</f>
        <v>-0.25890592923559952</v>
      </c>
      <c r="J163" s="111">
        <f>'Ufs mensal'!J163/'Ufs mensal'!J162-1</f>
        <v>-0.21836343189786334</v>
      </c>
      <c r="K163" s="111">
        <f>'Ufs mensal'!K163/'Ufs mensal'!K162-1</f>
        <v>-0.15478187919463082</v>
      </c>
      <c r="L163" s="111">
        <f>'Ufs mensal'!L163/'Ufs mensal'!L162-1</f>
        <v>-0.22673118966321948</v>
      </c>
      <c r="M163" s="111">
        <f>'Ufs mensal'!M163/'Ufs mensal'!M162-1</f>
        <v>-0.2018964836033188</v>
      </c>
      <c r="N163" s="111">
        <f>'Ufs mensal'!N163/'Ufs mensal'!N162-1</f>
        <v>-0.2212084121508846</v>
      </c>
      <c r="O163" s="111">
        <f>'Ufs mensal'!O163/'Ufs mensal'!O162-1</f>
        <v>-0.21873364730507583</v>
      </c>
      <c r="P163" s="111">
        <f>'Ufs mensal'!P163/'Ufs mensal'!P162-1</f>
        <v>-0.22521757588622371</v>
      </c>
      <c r="Q163" s="111">
        <f>'Ufs mensal'!Q163/'Ufs mensal'!Q162-1</f>
        <v>-0.20626223091976514</v>
      </c>
      <c r="R163" s="111">
        <f>'Ufs mensal'!R163/'Ufs mensal'!R162-1</f>
        <v>-0.33465739821251239</v>
      </c>
      <c r="S163" s="111">
        <f>'Ufs mensal'!S163/'Ufs mensal'!S162-1</f>
        <v>-0.23186283264868723</v>
      </c>
      <c r="T163" s="111">
        <f>'Ufs mensal'!T163/'Ufs mensal'!T162-1</f>
        <v>-0.15784835440463685</v>
      </c>
      <c r="U163" s="111">
        <f>'Ufs mensal'!U163/'Ufs mensal'!U162-1</f>
        <v>-0.17922345075854973</v>
      </c>
      <c r="V163" s="111">
        <f>'Ufs mensal'!V163/'Ufs mensal'!V162-1</f>
        <v>-0.19726027397260271</v>
      </c>
      <c r="W163" s="111">
        <f>'Ufs mensal'!W163/'Ufs mensal'!W162-1</f>
        <v>-0.16035353535353536</v>
      </c>
      <c r="X163" s="111">
        <f>'Ufs mensal'!X163/'Ufs mensal'!X162-1</f>
        <v>-0.23355613265783981</v>
      </c>
      <c r="Y163" s="111">
        <f>'Ufs mensal'!Y163/'Ufs mensal'!Y162-1</f>
        <v>-0.21372530921174082</v>
      </c>
      <c r="Z163" s="111">
        <f>'Ufs mensal'!Z163/'Ufs mensal'!Z162-1</f>
        <v>-0.18976825535636199</v>
      </c>
      <c r="AA163" s="111">
        <f>'Ufs mensal'!AA163/'Ufs mensal'!AA162-1</f>
        <v>-0.20604626991380393</v>
      </c>
      <c r="AB163" s="113">
        <f>'Ufs mensal'!AB163/'Ufs mensal'!AB162-1</f>
        <v>-0.20673453406421305</v>
      </c>
      <c r="AC163" s="111">
        <f>'Ufs mensal'!AC163/'Ufs mensal'!AC162-1</f>
        <v>-0.21019643489427819</v>
      </c>
    </row>
    <row r="164" spans="1:32" x14ac:dyDescent="0.3">
      <c r="A164" s="132">
        <f>'Ufs mensal'!A164</f>
        <v>45047</v>
      </c>
      <c r="B164" s="112">
        <f>'Ufs mensal'!B164/'Ufs mensal'!B163-1</f>
        <v>0.38350515463917523</v>
      </c>
      <c r="C164" s="111">
        <f>'Ufs mensal'!C164/'Ufs mensal'!C163-1</f>
        <v>0.26253066947073256</v>
      </c>
      <c r="D164" s="111">
        <f>'Ufs mensal'!D164/'Ufs mensal'!D163-1</f>
        <v>0.16338524831031442</v>
      </c>
      <c r="E164" s="111">
        <f>'Ufs mensal'!E164/'Ufs mensal'!E163-1</f>
        <v>0.16863406408094428</v>
      </c>
      <c r="F164" s="111">
        <f>'Ufs mensal'!F164/'Ufs mensal'!F163-1</f>
        <v>0.16507661173749644</v>
      </c>
      <c r="G164" s="111">
        <f>'Ufs mensal'!G164/'Ufs mensal'!G163-1</f>
        <v>0.29829005699809996</v>
      </c>
      <c r="H164" s="111">
        <f>'Ufs mensal'!H164/'Ufs mensal'!H163-1</f>
        <v>0.16376486812618518</v>
      </c>
      <c r="I164" s="111">
        <f>'Ufs mensal'!I164/'Ufs mensal'!I163-1</f>
        <v>0.22616913801531702</v>
      </c>
      <c r="J164" s="111">
        <f>'Ufs mensal'!J164/'Ufs mensal'!J163-1</f>
        <v>0.18864251861882186</v>
      </c>
      <c r="K164" s="111">
        <f>'Ufs mensal'!K164/'Ufs mensal'!K163-1</f>
        <v>0.21786600496277919</v>
      </c>
      <c r="L164" s="111">
        <f>'Ufs mensal'!L164/'Ufs mensal'!L163-1</f>
        <v>0.16836621239556537</v>
      </c>
      <c r="M164" s="111">
        <f>'Ufs mensal'!M164/'Ufs mensal'!M163-1</f>
        <v>0.17376237623762369</v>
      </c>
      <c r="N164" s="111">
        <f>'Ufs mensal'!N164/'Ufs mensal'!N163-1</f>
        <v>0.16773824832118867</v>
      </c>
      <c r="O164" s="111">
        <f>'Ufs mensal'!O164/'Ufs mensal'!O163-1</f>
        <v>0.23091091761553928</v>
      </c>
      <c r="P164" s="111">
        <f>'Ufs mensal'!P164/'Ufs mensal'!P163-1</f>
        <v>0.17808219178082196</v>
      </c>
      <c r="Q164" s="111">
        <f>'Ufs mensal'!Q164/'Ufs mensal'!Q163-1</f>
        <v>0.21412721893491127</v>
      </c>
      <c r="R164" s="111">
        <f>'Ufs mensal'!R164/'Ufs mensal'!R163-1</f>
        <v>0.40149253731343282</v>
      </c>
      <c r="S164" s="111">
        <f>'Ufs mensal'!S164/'Ufs mensal'!S163-1</f>
        <v>0.16796875</v>
      </c>
      <c r="T164" s="111">
        <f>'Ufs mensal'!T164/'Ufs mensal'!T163-1</f>
        <v>0.25686227159301289</v>
      </c>
      <c r="U164" s="111">
        <f>'Ufs mensal'!U164/'Ufs mensal'!U163-1</f>
        <v>0.20895989974937335</v>
      </c>
      <c r="V164" s="111">
        <f>'Ufs mensal'!V164/'Ufs mensal'!V163-1</f>
        <v>0.16431009263773766</v>
      </c>
      <c r="W164" s="111">
        <f>'Ufs mensal'!W164/'Ufs mensal'!W163-1</f>
        <v>0.18045112781954886</v>
      </c>
      <c r="X164" s="111">
        <f>'Ufs mensal'!X164/'Ufs mensal'!X163-1</f>
        <v>0.15719602288507462</v>
      </c>
      <c r="Y164" s="111">
        <f>'Ufs mensal'!Y164/'Ufs mensal'!Y163-1</f>
        <v>0.20901567177319946</v>
      </c>
      <c r="Z164" s="111">
        <f>'Ufs mensal'!Z164/'Ufs mensal'!Z163-1</f>
        <v>0.17485159201295186</v>
      </c>
      <c r="AA164" s="111">
        <f>'Ufs mensal'!AA164/'Ufs mensal'!AA163-1</f>
        <v>0.20058684121430992</v>
      </c>
      <c r="AB164" s="113">
        <f>'Ufs mensal'!AB164/'Ufs mensal'!AB163-1</f>
        <v>0.17275419545903259</v>
      </c>
      <c r="AC164" s="111">
        <f>'Ufs mensal'!AC164/'Ufs mensal'!AC163-1</f>
        <v>0.19866643470347745</v>
      </c>
    </row>
    <row r="165" spans="1:32" x14ac:dyDescent="0.3">
      <c r="A165" s="132">
        <f>'Ufs mensal'!A165</f>
        <v>45078</v>
      </c>
      <c r="B165" s="112">
        <f>'Ufs mensal'!B165/'Ufs mensal'!B164-1</f>
        <v>-0.1177347242921013</v>
      </c>
      <c r="C165" s="111">
        <f>'Ufs mensal'!C165/'Ufs mensal'!C164-1</f>
        <v>-0.25596890616324264</v>
      </c>
      <c r="D165" s="111">
        <f>'Ufs mensal'!D165/'Ufs mensal'!D164-1</f>
        <v>-0.11694872442535997</v>
      </c>
      <c r="E165" s="111">
        <f>'Ufs mensal'!E165/'Ufs mensal'!E164-1</f>
        <v>-0.13275613275613274</v>
      </c>
      <c r="F165" s="111">
        <f>'Ufs mensal'!F165/'Ufs mensal'!F164-1</f>
        <v>-0.17388337468982629</v>
      </c>
      <c r="G165" s="111">
        <f>'Ufs mensal'!G165/'Ufs mensal'!G164-1</f>
        <v>-0.10956097560975608</v>
      </c>
      <c r="H165" s="111">
        <f>'Ufs mensal'!H165/'Ufs mensal'!H164-1</f>
        <v>-7.6877499629684487E-2</v>
      </c>
      <c r="I165" s="111">
        <f>'Ufs mensal'!I165/'Ufs mensal'!I164-1</f>
        <v>-6.2192691029900327E-2</v>
      </c>
      <c r="J165" s="111">
        <f>'Ufs mensal'!J165/'Ufs mensal'!J164-1</f>
        <v>-5.7315770736917071E-2</v>
      </c>
      <c r="K165" s="111">
        <f>'Ufs mensal'!K165/'Ufs mensal'!K164-1</f>
        <v>-0.13488182559087203</v>
      </c>
      <c r="L165" s="111">
        <f>'Ufs mensal'!L165/'Ufs mensal'!L164-1</f>
        <v>-3.9506239973898127E-2</v>
      </c>
      <c r="M165" s="111">
        <f>'Ufs mensal'!M165/'Ufs mensal'!M164-1</f>
        <v>-7.2543230704344208E-2</v>
      </c>
      <c r="N165" s="111">
        <f>'Ufs mensal'!N165/'Ufs mensal'!N164-1</f>
        <v>-0.10693747705860757</v>
      </c>
      <c r="O165" s="111">
        <f>'Ufs mensal'!O165/'Ufs mensal'!O164-1</f>
        <v>-0.10121071962998229</v>
      </c>
      <c r="P165" s="111">
        <f>'Ufs mensal'!P165/'Ufs mensal'!P164-1</f>
        <v>-0.13953488372093026</v>
      </c>
      <c r="Q165" s="111">
        <f>'Ufs mensal'!Q165/'Ufs mensal'!Q164-1</f>
        <v>-0.11168646563102858</v>
      </c>
      <c r="R165" s="111">
        <f>'Ufs mensal'!R165/'Ufs mensal'!R164-1</f>
        <v>-0.12318068867589638</v>
      </c>
      <c r="S165" s="111">
        <f>'Ufs mensal'!S165/'Ufs mensal'!S164-1</f>
        <v>-5.8886765408504571E-2</v>
      </c>
      <c r="T165" s="111">
        <f>'Ufs mensal'!T165/'Ufs mensal'!T164-1</f>
        <v>-0.1502497758421929</v>
      </c>
      <c r="U165" s="111">
        <f>'Ufs mensal'!U165/'Ufs mensal'!U164-1</f>
        <v>-0.11894273127753308</v>
      </c>
      <c r="V165" s="111">
        <f>'Ufs mensal'!V165/'Ufs mensal'!V164-1</f>
        <v>-8.2914572864321578E-2</v>
      </c>
      <c r="W165" s="111">
        <f>'Ufs mensal'!W165/'Ufs mensal'!W164-1</f>
        <v>-0.21656050955414008</v>
      </c>
      <c r="X165" s="111">
        <f>'Ufs mensal'!X165/'Ufs mensal'!X164-1</f>
        <v>-5.8992943887102189E-2</v>
      </c>
      <c r="Y165" s="111">
        <f>'Ufs mensal'!Y165/'Ufs mensal'!Y164-1</f>
        <v>-8.1464219827167672E-2</v>
      </c>
      <c r="Z165" s="111">
        <f>'Ufs mensal'!Z165/'Ufs mensal'!Z164-1</f>
        <v>-0.20211299954065232</v>
      </c>
      <c r="AA165" s="111">
        <f>'Ufs mensal'!AA165/'Ufs mensal'!AA164-1</f>
        <v>-6.6833358399759346E-2</v>
      </c>
      <c r="AB165" s="113">
        <f>'Ufs mensal'!AB165/'Ufs mensal'!AB164-1</f>
        <v>-7.0707070707070718E-2</v>
      </c>
      <c r="AC165" s="111">
        <f>'Ufs mensal'!AC165/'Ufs mensal'!AC164-1</f>
        <v>-8.6583361011948745E-2</v>
      </c>
    </row>
    <row r="166" spans="1:32" x14ac:dyDescent="0.3">
      <c r="A166" s="132">
        <f>'Ufs mensal'!A166</f>
        <v>45108</v>
      </c>
      <c r="B166" s="112">
        <f>'Ufs mensal'!B166/'Ufs mensal'!B165-1</f>
        <v>5.0675675675675658E-2</v>
      </c>
      <c r="C166" s="111">
        <f>'Ufs mensal'!C166/'Ufs mensal'!C165-1</f>
        <v>0.15783582089552239</v>
      </c>
      <c r="D166" s="111">
        <f>'Ufs mensal'!D166/'Ufs mensal'!D165-1</f>
        <v>3.0320366132723153E-2</v>
      </c>
      <c r="E166" s="111">
        <f>'Ufs mensal'!E166/'Ufs mensal'!E165-1</f>
        <v>-3.3277870216306127E-2</v>
      </c>
      <c r="F166" s="111">
        <f>'Ufs mensal'!F166/'Ufs mensal'!F165-1</f>
        <v>0.19231058046106475</v>
      </c>
      <c r="G166" s="111">
        <f>'Ufs mensal'!G166/'Ufs mensal'!G165-1</f>
        <v>-1.5667798838610691E-2</v>
      </c>
      <c r="H166" s="111">
        <f>'Ufs mensal'!H166/'Ufs mensal'!H165-1</f>
        <v>5.8729139922978124E-2</v>
      </c>
      <c r="I166" s="111">
        <f>'Ufs mensal'!I166/'Ufs mensal'!I165-1</f>
        <v>6.2632846818761578E-2</v>
      </c>
      <c r="J166" s="111">
        <f>'Ufs mensal'!J166/'Ufs mensal'!J165-1</f>
        <v>-3.3157099697885162E-2</v>
      </c>
      <c r="K166" s="111">
        <f>'Ufs mensal'!K166/'Ufs mensal'!K165-1</f>
        <v>6.5708902496467214E-2</v>
      </c>
      <c r="L166" s="111">
        <f>'Ufs mensal'!L166/'Ufs mensal'!L165-1</f>
        <v>2.0296665345637788E-2</v>
      </c>
      <c r="M166" s="111">
        <f>'Ufs mensal'!M166/'Ufs mensal'!M165-1</f>
        <v>4.1382446566621267E-2</v>
      </c>
      <c r="N166" s="111">
        <f>'Ufs mensal'!N166/'Ufs mensal'!N165-1</f>
        <v>2.4934922592135811E-2</v>
      </c>
      <c r="O166" s="111">
        <f>'Ufs mensal'!O166/'Ufs mensal'!O165-1</f>
        <v>-9.1418192825790778E-2</v>
      </c>
      <c r="P166" s="111">
        <f>'Ufs mensal'!P166/'Ufs mensal'!P165-1</f>
        <v>0.12216216216216225</v>
      </c>
      <c r="Q166" s="111">
        <f>'Ufs mensal'!Q166/'Ufs mensal'!Q165-1</f>
        <v>0.1016116127557436</v>
      </c>
      <c r="R166" s="111">
        <f>'Ufs mensal'!R166/'Ufs mensal'!R165-1</f>
        <v>4.8178137651821773E-2</v>
      </c>
      <c r="S166" s="111">
        <f>'Ufs mensal'!S166/'Ufs mensal'!S165-1</f>
        <v>4.8525616618014134E-2</v>
      </c>
      <c r="T166" s="111">
        <f>'Ufs mensal'!T166/'Ufs mensal'!T165-1</f>
        <v>3.1994271932469065E-2</v>
      </c>
      <c r="U166" s="111">
        <f>'Ufs mensal'!U166/'Ufs mensal'!U165-1</f>
        <v>7.2352941176470509E-2</v>
      </c>
      <c r="V166" s="111">
        <f>'Ufs mensal'!V166/'Ufs mensal'!V165-1</f>
        <v>5.8447488584474794E-2</v>
      </c>
      <c r="W166" s="111">
        <f>'Ufs mensal'!W166/'Ufs mensal'!W165-1</f>
        <v>0.12195121951219523</v>
      </c>
      <c r="X166" s="111">
        <f>'Ufs mensal'!X166/'Ufs mensal'!X165-1</f>
        <v>2.3413589063456364E-2</v>
      </c>
      <c r="Y166" s="111">
        <f>'Ufs mensal'!Y166/'Ufs mensal'!Y165-1</f>
        <v>2.4154334038055003E-2</v>
      </c>
      <c r="Z166" s="111">
        <f>'Ufs mensal'!Z166/'Ufs mensal'!Z165-1</f>
        <v>0.23603914795624648</v>
      </c>
      <c r="AA166" s="111">
        <f>'Ufs mensal'!AA166/'Ufs mensal'!AA165-1</f>
        <v>3.338235590386196E-2</v>
      </c>
      <c r="AB166" s="113">
        <f>'Ufs mensal'!AB166/'Ufs mensal'!AB165-1</f>
        <v>-0.14719202898550721</v>
      </c>
      <c r="AC166" s="111">
        <f>'Ufs mensal'!AC166/'Ufs mensal'!AC165-1</f>
        <v>3.759113604556652E-2</v>
      </c>
    </row>
    <row r="167" spans="1:32" x14ac:dyDescent="0.3">
      <c r="A167" s="132">
        <f>'Ufs mensal'!A167</f>
        <v>45139</v>
      </c>
      <c r="B167" s="112">
        <f>'Ufs mensal'!B167/'Ufs mensal'!B166-1</f>
        <v>5.3054662379421247E-2</v>
      </c>
      <c r="C167" s="111">
        <f>'Ufs mensal'!C167/'Ufs mensal'!C166-1</f>
        <v>5.8008378988076092E-2</v>
      </c>
      <c r="D167" s="111">
        <f>'Ufs mensal'!D167/'Ufs mensal'!D166-1</f>
        <v>6.9405885619100438E-3</v>
      </c>
      <c r="E167" s="111">
        <f>'Ufs mensal'!E167/'Ufs mensal'!E166-1</f>
        <v>0.12564543889845092</v>
      </c>
      <c r="F167" s="111">
        <f>'Ufs mensal'!F167/'Ufs mensal'!F166-1</f>
        <v>-3.9047739009950844E-3</v>
      </c>
      <c r="G167" s="111">
        <f>'Ufs mensal'!G167/'Ufs mensal'!G166-1</f>
        <v>0.10496438112199469</v>
      </c>
      <c r="H167" s="111">
        <f>'Ufs mensal'!H167/'Ufs mensal'!H166-1</f>
        <v>-7.5780539557446236E-4</v>
      </c>
      <c r="I167" s="111">
        <f>'Ufs mensal'!I167/'Ufs mensal'!I166-1</f>
        <v>7.0409387918389132E-2</v>
      </c>
      <c r="J167" s="111">
        <f>'Ufs mensal'!J167/'Ufs mensal'!J166-1</f>
        <v>0.16576829935161319</v>
      </c>
      <c r="K167" s="111">
        <f>'Ufs mensal'!K167/'Ufs mensal'!K166-1</f>
        <v>8.1546961325966949E-2</v>
      </c>
      <c r="L167" s="111">
        <f>'Ufs mensal'!L167/'Ufs mensal'!L166-1</f>
        <v>6.5810282162972022E-2</v>
      </c>
      <c r="M167" s="111">
        <f>'Ufs mensal'!M167/'Ufs mensal'!M166-1</f>
        <v>0.10021834061135371</v>
      </c>
      <c r="N167" s="111">
        <f>'Ufs mensal'!N167/'Ufs mensal'!N166-1</f>
        <v>5.0661676246491094E-2</v>
      </c>
      <c r="O167" s="111">
        <f>'Ufs mensal'!O167/'Ufs mensal'!O166-1</f>
        <v>0.15508912210561387</v>
      </c>
      <c r="P167" s="111">
        <f>'Ufs mensal'!P167/'Ufs mensal'!P166-1</f>
        <v>7.3699421965317979E-2</v>
      </c>
      <c r="Q167" s="111">
        <f>'Ufs mensal'!Q167/'Ufs mensal'!Q166-1</f>
        <v>5.4783150031126882E-2</v>
      </c>
      <c r="R167" s="111">
        <f>'Ufs mensal'!R167/'Ufs mensal'!R166-1</f>
        <v>1.3904982618771822E-2</v>
      </c>
      <c r="S167" s="111">
        <f>'Ufs mensal'!S167/'Ufs mensal'!S166-1</f>
        <v>6.3952550032278843E-2</v>
      </c>
      <c r="T167" s="111">
        <f>'Ufs mensal'!T167/'Ufs mensal'!T166-1</f>
        <v>0.1333941939017711</v>
      </c>
      <c r="U167" s="111">
        <f>'Ufs mensal'!U167/'Ufs mensal'!U166-1</f>
        <v>0.12040592430060348</v>
      </c>
      <c r="V167" s="111">
        <f>'Ufs mensal'!V167/'Ufs mensal'!V166-1</f>
        <v>-1.2942191544434878E-2</v>
      </c>
      <c r="W167" s="111">
        <f>'Ufs mensal'!W167/'Ufs mensal'!W166-1</f>
        <v>7.2463768115942351E-3</v>
      </c>
      <c r="X167" s="111">
        <f>'Ufs mensal'!X167/'Ufs mensal'!X166-1</f>
        <v>0.1278971240592135</v>
      </c>
      <c r="Y167" s="111">
        <f>'Ufs mensal'!Y167/'Ufs mensal'!Y166-1</f>
        <v>9.9034938328946609E-2</v>
      </c>
      <c r="Z167" s="111">
        <f>'Ufs mensal'!Z167/'Ufs mensal'!Z166-1</f>
        <v>0.10712622263623661</v>
      </c>
      <c r="AA167" s="111">
        <f>'Ufs mensal'!AA167/'Ufs mensal'!AA166-1</f>
        <v>7.4316684212578421E-2</v>
      </c>
      <c r="AB167" s="113">
        <f>'Ufs mensal'!AB167/'Ufs mensal'!AB166-1</f>
        <v>0.30323951141795003</v>
      </c>
      <c r="AC167" s="111">
        <f>'Ufs mensal'!AC167/'Ufs mensal'!AC166-1</f>
        <v>8.180881140299201E-2</v>
      </c>
    </row>
    <row r="168" spans="1:32" x14ac:dyDescent="0.3">
      <c r="A168" s="132">
        <f>'Ufs mensal'!A168</f>
        <v>45170</v>
      </c>
      <c r="B168" s="112">
        <f>'Ufs mensal'!B168/'Ufs mensal'!B167-1</f>
        <v>-0.23816793893129773</v>
      </c>
      <c r="C168" s="111">
        <f>'Ufs mensal'!C168/'Ufs mensal'!C167-1</f>
        <v>-0.14894913189156256</v>
      </c>
      <c r="D168" s="111">
        <f>'Ufs mensal'!D168/'Ufs mensal'!D167-1</f>
        <v>-0.17562724014336917</v>
      </c>
      <c r="E168" s="111">
        <f>'Ufs mensal'!E168/'Ufs mensal'!E167-1</f>
        <v>-0.1941896024464832</v>
      </c>
      <c r="F168" s="111">
        <f>'Ufs mensal'!F168/'Ufs mensal'!F167-1</f>
        <v>-0.12740263024785026</v>
      </c>
      <c r="G168" s="111">
        <f>'Ufs mensal'!G168/'Ufs mensal'!G167-1</f>
        <v>-0.14959202175883957</v>
      </c>
      <c r="H168" s="111">
        <f>'Ufs mensal'!H168/'Ufs mensal'!H167-1</f>
        <v>-0.14606400728044899</v>
      </c>
      <c r="I168" s="111">
        <f>'Ufs mensal'!I168/'Ufs mensal'!I167-1</f>
        <v>-0.17590631618288277</v>
      </c>
      <c r="J168" s="111">
        <f>'Ufs mensal'!J168/'Ufs mensal'!J167-1</f>
        <v>-0.17911947999731959</v>
      </c>
      <c r="K168" s="111">
        <f>'Ufs mensal'!K168/'Ufs mensal'!K167-1</f>
        <v>-0.15999182672660406</v>
      </c>
      <c r="L168" s="111">
        <f>'Ufs mensal'!L168/'Ufs mensal'!L167-1</f>
        <v>-0.15673565013666535</v>
      </c>
      <c r="M168" s="111">
        <f>'Ufs mensal'!M168/'Ufs mensal'!M167-1</f>
        <v>-0.18039293510617183</v>
      </c>
      <c r="N168" s="111">
        <f>'Ufs mensal'!N168/'Ufs mensal'!N167-1</f>
        <v>-0.15979643765903306</v>
      </c>
      <c r="O168" s="111">
        <f>'Ufs mensal'!O168/'Ufs mensal'!O167-1</f>
        <v>-0.13945774444764925</v>
      </c>
      <c r="P168" s="111">
        <f>'Ufs mensal'!P168/'Ufs mensal'!P167-1</f>
        <v>-0.15948855989232835</v>
      </c>
      <c r="Q168" s="111">
        <f>'Ufs mensal'!Q168/'Ufs mensal'!Q167-1</f>
        <v>-0.13397599842612629</v>
      </c>
      <c r="R168" s="111">
        <f>'Ufs mensal'!R168/'Ufs mensal'!R167-1</f>
        <v>-0.1577142857142857</v>
      </c>
      <c r="S168" s="111">
        <f>'Ufs mensal'!S168/'Ufs mensal'!S167-1</f>
        <v>-0.16299442527209984</v>
      </c>
      <c r="T168" s="111">
        <f>'Ufs mensal'!T168/'Ufs mensal'!T167-1</f>
        <v>-0.18899413622011729</v>
      </c>
      <c r="U168" s="111">
        <f>'Ufs mensal'!U168/'Ufs mensal'!U167-1</f>
        <v>-0.22570379436964505</v>
      </c>
      <c r="V168" s="111">
        <f>'Ufs mensal'!V168/'Ufs mensal'!V167-1</f>
        <v>-0.16346153846153844</v>
      </c>
      <c r="W168" s="111">
        <f>'Ufs mensal'!W168/'Ufs mensal'!W167-1</f>
        <v>-8.9208633093525225E-2</v>
      </c>
      <c r="X168" s="111">
        <f>'Ufs mensal'!X168/'Ufs mensal'!X167-1</f>
        <v>-0.1934243669627469</v>
      </c>
      <c r="Y168" s="111">
        <f>'Ufs mensal'!Y168/'Ufs mensal'!Y167-1</f>
        <v>-0.13659842223891816</v>
      </c>
      <c r="Z168" s="111">
        <f>'Ufs mensal'!Z168/'Ufs mensal'!Z167-1</f>
        <v>-0.19057635675220863</v>
      </c>
      <c r="AA168" s="111">
        <f>'Ufs mensal'!AA168/'Ufs mensal'!AA167-1</f>
        <v>-0.16962762675570719</v>
      </c>
      <c r="AB168" s="113">
        <f>'Ufs mensal'!AB168/'Ufs mensal'!AB167-1</f>
        <v>-0.22412387938060307</v>
      </c>
      <c r="AC168" s="111">
        <f>'Ufs mensal'!AC168/'Ufs mensal'!AC167-1</f>
        <v>-0.16574880423804716</v>
      </c>
    </row>
    <row r="169" spans="1:32" x14ac:dyDescent="0.3">
      <c r="A169" s="132">
        <f>'Ufs mensal'!A169</f>
        <v>45200</v>
      </c>
      <c r="B169" s="112">
        <f>'Ufs mensal'!B169/'Ufs mensal'!B168-1</f>
        <v>0.10420841683366744</v>
      </c>
      <c r="C169" s="111">
        <f>'Ufs mensal'!C169/'Ufs mensal'!C168-1</f>
        <v>0.10164638511095214</v>
      </c>
      <c r="D169" s="111">
        <f>'Ufs mensal'!D169/'Ufs mensal'!D168-1</f>
        <v>0.13244147157190644</v>
      </c>
      <c r="E169" s="111">
        <f>'Ufs mensal'!E169/'Ufs mensal'!E168-1</f>
        <v>0.13472485768500952</v>
      </c>
      <c r="F169" s="111">
        <f>'Ufs mensal'!F169/'Ufs mensal'!F168-1</f>
        <v>7.9269618143612774E-2</v>
      </c>
      <c r="G169" s="111">
        <f>'Ufs mensal'!G169/'Ufs mensal'!G168-1</f>
        <v>7.1191660743899599E-2</v>
      </c>
      <c r="H169" s="111">
        <f>'Ufs mensal'!H169/'Ufs mensal'!H168-1</f>
        <v>0.11420959147424514</v>
      </c>
      <c r="I169" s="111">
        <f>'Ufs mensal'!I169/'Ufs mensal'!I168-1</f>
        <v>0.17430083144368869</v>
      </c>
      <c r="J169" s="111">
        <f>'Ufs mensal'!J169/'Ufs mensal'!J168-1</f>
        <v>8.3428571428571408E-2</v>
      </c>
      <c r="K169" s="111">
        <f>'Ufs mensal'!K169/'Ufs mensal'!K168-1</f>
        <v>0.13354414984188767</v>
      </c>
      <c r="L169" s="111">
        <f>'Ufs mensal'!L169/'Ufs mensal'!L168-1</f>
        <v>9.2424523059825958E-2</v>
      </c>
      <c r="M169" s="111">
        <f>'Ufs mensal'!M169/'Ufs mensal'!M168-1</f>
        <v>7.0217917675544861E-2</v>
      </c>
      <c r="N169" s="111">
        <f>'Ufs mensal'!N169/'Ufs mensal'!N168-1</f>
        <v>0.13461538461538458</v>
      </c>
      <c r="O169" s="111">
        <f>'Ufs mensal'!O169/'Ufs mensal'!O168-1</f>
        <v>6.6365007541478116E-2</v>
      </c>
      <c r="P169" s="111">
        <f>'Ufs mensal'!P169/'Ufs mensal'!P168-1</f>
        <v>0.12196423805711243</v>
      </c>
      <c r="Q169" s="111">
        <f>'Ufs mensal'!Q169/'Ufs mensal'!Q168-1</f>
        <v>8.5415720127214989E-2</v>
      </c>
      <c r="R169" s="111">
        <f>'Ufs mensal'!R169/'Ufs mensal'!R168-1</f>
        <v>3.0755314337403972E-2</v>
      </c>
      <c r="S169" s="111">
        <f>'Ufs mensal'!S169/'Ufs mensal'!S168-1</f>
        <v>0.10407321825019267</v>
      </c>
      <c r="T169" s="111">
        <f>'Ufs mensal'!T169/'Ufs mensal'!T168-1</f>
        <v>0.1119100587954871</v>
      </c>
      <c r="U169" s="111">
        <f>'Ufs mensal'!U169/'Ufs mensal'!U168-1</f>
        <v>9.0736642428074665E-2</v>
      </c>
      <c r="V169" s="111">
        <f>'Ufs mensal'!V169/'Ufs mensal'!V168-1</f>
        <v>9.4566353187042873E-2</v>
      </c>
      <c r="W169" s="111">
        <f>'Ufs mensal'!W169/'Ufs mensal'!W168-1</f>
        <v>2.0537124802527673E-2</v>
      </c>
      <c r="X169" s="111">
        <f>'Ufs mensal'!X169/'Ufs mensal'!X168-1</f>
        <v>0.15636642559719482</v>
      </c>
      <c r="Y169" s="111">
        <f>'Ufs mensal'!Y169/'Ufs mensal'!Y168-1</f>
        <v>7.7282862892260829E-2</v>
      </c>
      <c r="Z169" s="111">
        <f>'Ufs mensal'!Z169/'Ufs mensal'!Z168-1</f>
        <v>0.12162162162162171</v>
      </c>
      <c r="AA169" s="111">
        <f>'Ufs mensal'!AA169/'Ufs mensal'!AA168-1</f>
        <v>0.11027459379131743</v>
      </c>
      <c r="AB169" s="113">
        <f>'Ufs mensal'!AB169/'Ufs mensal'!AB168-1</f>
        <v>0.11344537815126055</v>
      </c>
      <c r="AC169" s="111">
        <f>'Ufs mensal'!AC169/'Ufs mensal'!AC168-1</f>
        <v>0.10482194659539967</v>
      </c>
    </row>
    <row r="170" spans="1:32" x14ac:dyDescent="0.3">
      <c r="A170" s="132">
        <f>'Ufs mensal'!A170</f>
        <v>45231</v>
      </c>
      <c r="B170" s="112">
        <f>'Ufs mensal'!B170/'Ufs mensal'!B169-1</f>
        <v>-9.0744101633394303E-3</v>
      </c>
      <c r="C170" s="111">
        <f>'Ufs mensal'!C170/'Ufs mensal'!C169-1</f>
        <v>-0.1085120207927226</v>
      </c>
      <c r="D170" s="111">
        <f>'Ufs mensal'!D170/'Ufs mensal'!D169-1</f>
        <v>-2.0968694624926121E-2</v>
      </c>
      <c r="E170" s="111">
        <f>'Ufs mensal'!E170/'Ufs mensal'!E169-1</f>
        <v>-5.1839464882943109E-2</v>
      </c>
      <c r="F170" s="111">
        <f>'Ufs mensal'!F170/'Ufs mensal'!F169-1</f>
        <v>-5.8475998657267492E-2</v>
      </c>
      <c r="G170" s="111">
        <f>'Ufs mensal'!G170/'Ufs mensal'!G169-1</f>
        <v>-0.12119871723985398</v>
      </c>
      <c r="H170" s="111">
        <f>'Ufs mensal'!H170/'Ufs mensal'!H169-1</f>
        <v>-9.3256814921090392E-2</v>
      </c>
      <c r="I170" s="111">
        <f>'Ufs mensal'!I170/'Ufs mensal'!I169-1</f>
        <v>-0.12126673532440779</v>
      </c>
      <c r="J170" s="111">
        <f>'Ufs mensal'!J170/'Ufs mensal'!J169-1</f>
        <v>-0.10134116937914406</v>
      </c>
      <c r="K170" s="111">
        <f>'Ufs mensal'!K170/'Ufs mensal'!K169-1</f>
        <v>-0.11309012875536484</v>
      </c>
      <c r="L170" s="111">
        <f>'Ufs mensal'!L170/'Ufs mensal'!L169-1</f>
        <v>-0.1054029614558607</v>
      </c>
      <c r="M170" s="111">
        <f>'Ufs mensal'!M170/'Ufs mensal'!M169-1</f>
        <v>-9.7058823529411753E-2</v>
      </c>
      <c r="N170" s="111">
        <f>'Ufs mensal'!N170/'Ufs mensal'!N169-1</f>
        <v>-0.10970238889630324</v>
      </c>
      <c r="O170" s="111">
        <f>'Ufs mensal'!O170/'Ufs mensal'!O169-1</f>
        <v>-5.8462989156058409E-2</v>
      </c>
      <c r="P170" s="111">
        <f>'Ufs mensal'!P170/'Ufs mensal'!P169-1</f>
        <v>-8.6108468125594695E-2</v>
      </c>
      <c r="Q170" s="111">
        <f>'Ufs mensal'!Q170/'Ufs mensal'!Q169-1</f>
        <v>-0.114064462118041</v>
      </c>
      <c r="R170" s="111">
        <f>'Ufs mensal'!R170/'Ufs mensal'!R169-1</f>
        <v>1.1408512505484802E-2</v>
      </c>
      <c r="S170" s="111">
        <f>'Ufs mensal'!S170/'Ufs mensal'!S169-1</f>
        <v>-0.11449441891004597</v>
      </c>
      <c r="T170" s="111">
        <f>'Ufs mensal'!T170/'Ufs mensal'!T169-1</f>
        <v>-0.12244095894815821</v>
      </c>
      <c r="U170" s="111">
        <f>'Ufs mensal'!U170/'Ufs mensal'!U169-1</f>
        <v>-6.9855072463768098E-2</v>
      </c>
      <c r="V170" s="111">
        <f>'Ufs mensal'!V170/'Ufs mensal'!V169-1</f>
        <v>-0.1155131264916468</v>
      </c>
      <c r="W170" s="111">
        <f>'Ufs mensal'!W170/'Ufs mensal'!W169-1</f>
        <v>-0.12074303405572751</v>
      </c>
      <c r="X170" s="111">
        <f>'Ufs mensal'!X170/'Ufs mensal'!X169-1</f>
        <v>-8.6799962096086425E-2</v>
      </c>
      <c r="Y170" s="111">
        <f>'Ufs mensal'!Y170/'Ufs mensal'!Y169-1</f>
        <v>-0.12257673667205171</v>
      </c>
      <c r="Z170" s="111">
        <f>'Ufs mensal'!Z170/'Ufs mensal'!Z169-1</f>
        <v>-8.7581093605189952E-2</v>
      </c>
      <c r="AA170" s="111">
        <f>'Ufs mensal'!AA170/'Ufs mensal'!AA169-1</f>
        <v>-0.14522335619876192</v>
      </c>
      <c r="AB170" s="113">
        <f>'Ufs mensal'!AB170/'Ufs mensal'!AB169-1</f>
        <v>-6.0849056603773599E-2</v>
      </c>
      <c r="AC170" s="111">
        <f>'Ufs mensal'!AC170/'Ufs mensal'!AC169-1</f>
        <v>-0.11429634705354186</v>
      </c>
    </row>
    <row r="171" spans="1:32" ht="13.5" thickBot="1" x14ac:dyDescent="0.35">
      <c r="A171" s="133">
        <f>'Ufs mensal'!A171</f>
        <v>45261</v>
      </c>
      <c r="B171" s="166">
        <f>'Ufs mensal'!B171/'Ufs mensal'!B170-1</f>
        <v>-0.16117216117216115</v>
      </c>
      <c r="C171" s="167">
        <f>'Ufs mensal'!C171/'Ufs mensal'!C170-1</f>
        <v>-0.2434402332361516</v>
      </c>
      <c r="D171" s="167">
        <f>'Ufs mensal'!D171/'Ufs mensal'!D170-1</f>
        <v>-0.21749622926093515</v>
      </c>
      <c r="E171" s="167">
        <f>'Ufs mensal'!E171/'Ufs mensal'!E170-1</f>
        <v>-0.22751322751322756</v>
      </c>
      <c r="F171" s="167">
        <f>'Ufs mensal'!F171/'Ufs mensal'!F170-1</f>
        <v>-0.24586423274386771</v>
      </c>
      <c r="G171" s="167">
        <f>'Ufs mensal'!G171/'Ufs mensal'!G170-1</f>
        <v>-0.19479048697621748</v>
      </c>
      <c r="H171" s="167">
        <f>'Ufs mensal'!H171/'Ufs mensal'!H170-1</f>
        <v>-0.20657524613220812</v>
      </c>
      <c r="I171" s="167">
        <f>'Ufs mensal'!I171/'Ufs mensal'!I170-1</f>
        <v>-0.22048051567535887</v>
      </c>
      <c r="J171" s="167">
        <f>'Ufs mensal'!J171/'Ufs mensal'!J170-1</f>
        <v>-0.22822168189821412</v>
      </c>
      <c r="K171" s="167">
        <f>'Ufs mensal'!K171/'Ufs mensal'!K170-1</f>
        <v>-0.23130897653036531</v>
      </c>
      <c r="L171" s="167">
        <f>'Ufs mensal'!L171/'Ufs mensal'!L170-1</f>
        <v>-0.21975488028302481</v>
      </c>
      <c r="M171" s="167">
        <f>'Ufs mensal'!M171/'Ufs mensal'!M170-1</f>
        <v>-0.29766975695314457</v>
      </c>
      <c r="N171" s="167">
        <f>'Ufs mensal'!N171/'Ufs mensal'!N170-1</f>
        <v>-0.29440863438764808</v>
      </c>
      <c r="O171" s="167">
        <f>'Ufs mensal'!O171/'Ufs mensal'!O170-1</f>
        <v>-0.30078451009848106</v>
      </c>
      <c r="P171" s="167">
        <f>'Ufs mensal'!P171/'Ufs mensal'!P170-1</f>
        <v>-0.24856845393024463</v>
      </c>
      <c r="Q171" s="167">
        <f>'Ufs mensal'!Q171/'Ufs mensal'!Q170-1</f>
        <v>-0.24202693125442953</v>
      </c>
      <c r="R171" s="167">
        <f>'Ufs mensal'!R171/'Ufs mensal'!R170-1</f>
        <v>-0.2850325379609544</v>
      </c>
      <c r="S171" s="167">
        <f>'Ufs mensal'!S171/'Ufs mensal'!S170-1</f>
        <v>-0.27875614051348596</v>
      </c>
      <c r="T171" s="167">
        <f>'Ufs mensal'!T171/'Ufs mensal'!T170-1</f>
        <v>-0.20613142252259586</v>
      </c>
      <c r="U171" s="167">
        <f>'Ufs mensal'!U171/'Ufs mensal'!U170-1</f>
        <v>-0.22997818635088818</v>
      </c>
      <c r="V171" s="167">
        <f>'Ufs mensal'!V171/'Ufs mensal'!V170-1</f>
        <v>-0.22342147868321638</v>
      </c>
      <c r="W171" s="167">
        <f>'Ufs mensal'!W171/'Ufs mensal'!W170-1</f>
        <v>-0.19542253521126762</v>
      </c>
      <c r="X171" s="167">
        <f>'Ufs mensal'!X171/'Ufs mensal'!X170-1</f>
        <v>-0.27363287330081976</v>
      </c>
      <c r="Y171" s="167">
        <f>'Ufs mensal'!Y171/'Ufs mensal'!Y170-1</f>
        <v>-0.29764096662830841</v>
      </c>
      <c r="Z171" s="167">
        <f>'Ufs mensal'!Z171/'Ufs mensal'!Z170-1</f>
        <v>-0.22194007110208225</v>
      </c>
      <c r="AA171" s="167">
        <f>'Ufs mensal'!AA171/'Ufs mensal'!AA170-1</f>
        <v>-0.19788608338226654</v>
      </c>
      <c r="AB171" s="168">
        <f>'Ufs mensal'!AB171/'Ufs mensal'!AB170-1</f>
        <v>-0.25514816675037666</v>
      </c>
      <c r="AC171" s="167">
        <f>'Ufs mensal'!AC171/'Ufs mensal'!AC170-1</f>
        <v>-0.23160085101274519</v>
      </c>
      <c r="AD171" s="118"/>
      <c r="AE171" s="118"/>
      <c r="AF171" s="118"/>
    </row>
    <row r="172" spans="1:32" x14ac:dyDescent="0.3">
      <c r="A172" s="131">
        <f>'Ufs mensal'!A172</f>
        <v>45292</v>
      </c>
      <c r="B172" s="108">
        <f>'Ufs mensal'!B172/'Ufs mensal'!B171-1</f>
        <v>0.49344978165938858</v>
      </c>
      <c r="C172" s="109">
        <f>'Ufs mensal'!C172/'Ufs mensal'!C171-1</f>
        <v>0.53660886319845846</v>
      </c>
      <c r="D172" s="109">
        <f>'Ufs mensal'!D172/'Ufs mensal'!D171-1</f>
        <v>0.56707787201233617</v>
      </c>
      <c r="E172" s="109">
        <f>'Ufs mensal'!E172/'Ufs mensal'!E171-1</f>
        <v>0.50228310502283113</v>
      </c>
      <c r="F172" s="109">
        <f>'Ufs mensal'!F172/'Ufs mensal'!F171-1</f>
        <v>0.51399394856278358</v>
      </c>
      <c r="G172" s="109">
        <f>'Ufs mensal'!G172/'Ufs mensal'!G171-1</f>
        <v>0.62337865291451799</v>
      </c>
      <c r="H172" s="109">
        <f>'Ufs mensal'!H172/'Ufs mensal'!H171-1</f>
        <v>0.55129625526257486</v>
      </c>
      <c r="I172" s="109">
        <f>'Ufs mensal'!I172/'Ufs mensal'!I171-1</f>
        <v>0.52790828791580524</v>
      </c>
      <c r="J172" s="109">
        <f>'Ufs mensal'!J172/'Ufs mensal'!J171-1</f>
        <v>0.69896795219989127</v>
      </c>
      <c r="K172" s="109">
        <f>'Ufs mensal'!K172/'Ufs mensal'!K171-1</f>
        <v>0.66163046899590805</v>
      </c>
      <c r="L172" s="109">
        <f>'Ufs mensal'!L172/'Ufs mensal'!L171-1</f>
        <v>0.67159224322901911</v>
      </c>
      <c r="M172" s="109">
        <f>'Ufs mensal'!M172/'Ufs mensal'!M171-1</f>
        <v>0.754191937210132</v>
      </c>
      <c r="N172" s="109">
        <f>'Ufs mensal'!N172/'Ufs mensal'!N171-1</f>
        <v>0.78946250265561924</v>
      </c>
      <c r="O172" s="109">
        <f>'Ufs mensal'!O172/'Ufs mensal'!O171-1</f>
        <v>0.71998090236333256</v>
      </c>
      <c r="P172" s="109">
        <f>'Ufs mensal'!P172/'Ufs mensal'!P171-1</f>
        <v>0.65777623830966392</v>
      </c>
      <c r="Q172" s="109">
        <f>'Ufs mensal'!Q172/'Ufs mensal'!Q171-1</f>
        <v>0.67773102695963838</v>
      </c>
      <c r="R172" s="109">
        <f>'Ufs mensal'!R172/'Ufs mensal'!R171-1</f>
        <v>0.65048543689320382</v>
      </c>
      <c r="S172" s="109">
        <f>'Ufs mensal'!S172/'Ufs mensal'!S171-1</f>
        <v>0.77921994474073131</v>
      </c>
      <c r="T172" s="109">
        <f>'Ufs mensal'!T172/'Ufs mensal'!T171-1</f>
        <v>0.57695266423919178</v>
      </c>
      <c r="U172" s="109">
        <f>'Ufs mensal'!U172/'Ufs mensal'!U171-1</f>
        <v>0.56535815459328198</v>
      </c>
      <c r="V172" s="109">
        <f>'Ufs mensal'!V172/'Ufs mensal'!V171-1</f>
        <v>0.60180681028492011</v>
      </c>
      <c r="W172" s="109">
        <f>'Ufs mensal'!W172/'Ufs mensal'!W171-1</f>
        <v>0.55361050328227579</v>
      </c>
      <c r="X172" s="109">
        <f>'Ufs mensal'!X172/'Ufs mensal'!X171-1</f>
        <v>0.65542857142857147</v>
      </c>
      <c r="Y172" s="109">
        <f>'Ufs mensal'!Y172/'Ufs mensal'!Y171-1</f>
        <v>0.8468092078315721</v>
      </c>
      <c r="Z172" s="109">
        <f>'Ufs mensal'!Z172/'Ufs mensal'!Z171-1</f>
        <v>0.63642297650130542</v>
      </c>
      <c r="AA172" s="109">
        <f>'Ufs mensal'!AA172/'Ufs mensal'!AA171-1</f>
        <v>0.64451812936008968</v>
      </c>
      <c r="AB172" s="110">
        <f>'Ufs mensal'!AB172/'Ufs mensal'!AB171-1</f>
        <v>0.67026298044504373</v>
      </c>
      <c r="AC172" s="109">
        <f>'Ufs mensal'!AC172/'Ufs mensal'!AC171-1</f>
        <v>0.65669672693185666</v>
      </c>
    </row>
    <row r="173" spans="1:32" x14ac:dyDescent="0.3">
      <c r="A173" s="132">
        <f>'Ufs mensal'!A173</f>
        <v>45323</v>
      </c>
      <c r="B173" s="112">
        <f>'Ufs mensal'!B173/'Ufs mensal'!B172-1</f>
        <v>-3.2163742690058506E-2</v>
      </c>
      <c r="C173" s="111">
        <f>'Ufs mensal'!C173/'Ufs mensal'!C172-1</f>
        <v>-2.4137931034482807E-2</v>
      </c>
      <c r="D173" s="111">
        <f>'Ufs mensal'!D173/'Ufs mensal'!D172-1</f>
        <v>-0.12373923739237391</v>
      </c>
      <c r="E173" s="111">
        <f>'Ufs mensal'!E173/'Ufs mensal'!E172-1</f>
        <v>-4.2553191489361653E-2</v>
      </c>
      <c r="F173" s="111">
        <f>'Ufs mensal'!F173/'Ufs mensal'!F172-1</f>
        <v>-9.8176367724206792E-2</v>
      </c>
      <c r="G173" s="111">
        <f>'Ufs mensal'!G173/'Ufs mensal'!G172-1</f>
        <v>-0.13034270311898344</v>
      </c>
      <c r="H173" s="111">
        <f>'Ufs mensal'!H173/'Ufs mensal'!H172-1</f>
        <v>-5.7848878731609821E-2</v>
      </c>
      <c r="I173" s="111">
        <f>'Ufs mensal'!I173/'Ufs mensal'!I172-1</f>
        <v>-8.1180811808118092E-2</v>
      </c>
      <c r="J173" s="111">
        <f>'Ufs mensal'!J173/'Ufs mensal'!J172-1</f>
        <v>-6.5733103139586913E-2</v>
      </c>
      <c r="K173" s="111">
        <f>'Ufs mensal'!K173/'Ufs mensal'!K172-1</f>
        <v>-0.16006819473385114</v>
      </c>
      <c r="L173" s="111">
        <f>'Ufs mensal'!L173/'Ufs mensal'!L172-1</f>
        <v>-0.1074594332768225</v>
      </c>
      <c r="M173" s="111">
        <f>'Ufs mensal'!M173/'Ufs mensal'!M172-1</f>
        <v>-1.8100467764897266E-2</v>
      </c>
      <c r="N173" s="111">
        <f>'Ufs mensal'!N173/'Ufs mensal'!N172-1</f>
        <v>2.0301555265344939E-2</v>
      </c>
      <c r="O173" s="111">
        <f>'Ufs mensal'!O173/'Ufs mensal'!O172-1</f>
        <v>-8.0499653018736961E-2</v>
      </c>
      <c r="P173" s="111">
        <f>'Ufs mensal'!P173/'Ufs mensal'!P172-1</f>
        <v>-8.4830756372753835E-2</v>
      </c>
      <c r="Q173" s="111">
        <f>'Ufs mensal'!Q173/'Ufs mensal'!Q172-1</f>
        <v>-0.15511796396061672</v>
      </c>
      <c r="R173" s="111">
        <f>'Ufs mensal'!R173/'Ufs mensal'!R172-1</f>
        <v>-6.1029411764705888E-2</v>
      </c>
      <c r="S173" s="111">
        <f>'Ufs mensal'!S173/'Ufs mensal'!S172-1</f>
        <v>-2.058504875406264E-3</v>
      </c>
      <c r="T173" s="111">
        <f>'Ufs mensal'!T173/'Ufs mensal'!T172-1</f>
        <v>-0.14940323262545119</v>
      </c>
      <c r="U173" s="111">
        <f>'Ufs mensal'!U173/'Ufs mensal'!U172-1</f>
        <v>-0.11530506721820066</v>
      </c>
      <c r="V173" s="111">
        <f>'Ufs mensal'!V173/'Ufs mensal'!V172-1</f>
        <v>5.6399132321041101E-3</v>
      </c>
      <c r="W173" s="111">
        <f>'Ufs mensal'!W173/'Ufs mensal'!W172-1</f>
        <v>-1.6901408450704203E-2</v>
      </c>
      <c r="X173" s="111">
        <f>'Ufs mensal'!X173/'Ufs mensal'!X172-1</f>
        <v>-6.2694166379012817E-2</v>
      </c>
      <c r="Y173" s="111">
        <f>'Ufs mensal'!Y173/'Ufs mensal'!Y172-1</f>
        <v>-2.0404542228530831E-2</v>
      </c>
      <c r="Z173" s="111">
        <f>'Ufs mensal'!Z173/'Ufs mensal'!Z172-1</f>
        <v>-0.13881132828081377</v>
      </c>
      <c r="AA173" s="111">
        <f>'Ufs mensal'!AA173/'Ufs mensal'!AA172-1</f>
        <v>-2.4919915857096742E-2</v>
      </c>
      <c r="AB173" s="113">
        <f>'Ufs mensal'!AB173/'Ufs mensal'!AB172-1</f>
        <v>-5.8538554703270074E-2</v>
      </c>
      <c r="AC173" s="111">
        <f>'Ufs mensal'!AC173/'Ufs mensal'!AC172-1</f>
        <v>-6.2942375296663244E-2</v>
      </c>
    </row>
    <row r="174" spans="1:32" x14ac:dyDescent="0.3">
      <c r="A174" s="132">
        <f>'Ufs mensal'!A174</f>
        <v>45352</v>
      </c>
      <c r="B174" s="112">
        <f>'Ufs mensal'!B174/'Ufs mensal'!B173-1</f>
        <v>-4.9848942598187285E-2</v>
      </c>
      <c r="C174" s="111">
        <f>'Ufs mensal'!C174/'Ufs mensal'!C173-1</f>
        <v>-4.1760359781560785E-3</v>
      </c>
      <c r="D174" s="111">
        <f>'Ufs mensal'!D174/'Ufs mensal'!D173-1</f>
        <v>3.9303761931499093E-2</v>
      </c>
      <c r="E174" s="111">
        <f>'Ufs mensal'!E174/'Ufs mensal'!E173-1</f>
        <v>-1.5873015873015928E-2</v>
      </c>
      <c r="F174" s="111">
        <f>'Ufs mensal'!F174/'Ufs mensal'!F173-1</f>
        <v>6.1911357340720174E-2</v>
      </c>
      <c r="G174" s="111">
        <f>'Ufs mensal'!G174/'Ufs mensal'!G173-1</f>
        <v>-3.3429267212751856E-2</v>
      </c>
      <c r="H174" s="111">
        <f>'Ufs mensal'!H174/'Ufs mensal'!H173-1</f>
        <v>4.4875682231655611E-2</v>
      </c>
      <c r="I174" s="111">
        <f>'Ufs mensal'!I174/'Ufs mensal'!I173-1</f>
        <v>5.2074966532797751E-2</v>
      </c>
      <c r="J174" s="111">
        <f>'Ufs mensal'!J174/'Ufs mensal'!J173-1</f>
        <v>-6.0913010745329288E-3</v>
      </c>
      <c r="K174" s="111">
        <f>'Ufs mensal'!K174/'Ufs mensal'!K173-1</f>
        <v>3.4506089309878307E-2</v>
      </c>
      <c r="L174" s="111">
        <f>'Ufs mensal'!L174/'Ufs mensal'!L173-1</f>
        <v>1.9944102244050743E-2</v>
      </c>
      <c r="M174" s="111">
        <f>'Ufs mensal'!M174/'Ufs mensal'!M173-1</f>
        <v>-7.0422535211267512E-3</v>
      </c>
      <c r="N174" s="111">
        <f>'Ufs mensal'!N174/'Ufs mensal'!N173-1</f>
        <v>-3.3860833139399582E-2</v>
      </c>
      <c r="O174" s="111">
        <f>'Ufs mensal'!O174/'Ufs mensal'!O173-1</f>
        <v>3.7735849056603765E-2</v>
      </c>
      <c r="P174" s="111">
        <f>'Ufs mensal'!P174/'Ufs mensal'!P173-1</f>
        <v>-3.2648401826483986E-2</v>
      </c>
      <c r="Q174" s="111">
        <f>'Ufs mensal'!Q174/'Ufs mensal'!Q173-1</f>
        <v>6.2884784520668369E-2</v>
      </c>
      <c r="R174" s="111">
        <f>'Ufs mensal'!R174/'Ufs mensal'!R173-1</f>
        <v>-2.2317932654659312E-2</v>
      </c>
      <c r="S174" s="111">
        <f>'Ufs mensal'!S174/'Ufs mensal'!S173-1</f>
        <v>-4.2666377157746127E-2</v>
      </c>
      <c r="T174" s="111">
        <f>'Ufs mensal'!T174/'Ufs mensal'!T173-1</f>
        <v>9.7572165933855759E-2</v>
      </c>
      <c r="U174" s="111">
        <f>'Ufs mensal'!U174/'Ufs mensal'!U173-1</f>
        <v>0.12010520163646987</v>
      </c>
      <c r="V174" s="111">
        <f>'Ufs mensal'!V174/'Ufs mensal'!V173-1</f>
        <v>-6.4710957722173834E-3</v>
      </c>
      <c r="W174" s="111">
        <f>'Ufs mensal'!W174/'Ufs mensal'!W173-1</f>
        <v>-6.1604584527220618E-2</v>
      </c>
      <c r="X174" s="111">
        <f>'Ufs mensal'!X174/'Ufs mensal'!X173-1</f>
        <v>3.4939925424665175E-2</v>
      </c>
      <c r="Y174" s="111">
        <f>'Ufs mensal'!Y174/'Ufs mensal'!Y173-1</f>
        <v>-5.1168266618366265E-2</v>
      </c>
      <c r="Z174" s="111">
        <f>'Ufs mensal'!Z174/'Ufs mensal'!Z173-1</f>
        <v>2.8716998610467837E-2</v>
      </c>
      <c r="AA174" s="111">
        <f>'Ufs mensal'!AA174/'Ufs mensal'!AA173-1</f>
        <v>3.8133772558006651E-3</v>
      </c>
      <c r="AB174" s="113">
        <f>'Ufs mensal'!AB174/'Ufs mensal'!AB173-1</f>
        <v>7.4614065180102829E-2</v>
      </c>
      <c r="AC174" s="111">
        <f>'Ufs mensal'!AC174/'Ufs mensal'!AC173-1</f>
        <v>1.250705863277779E-2</v>
      </c>
    </row>
    <row r="175" spans="1:32" x14ac:dyDescent="0.3">
      <c r="A175" s="132">
        <f>'Ufs mensal'!A175</f>
        <v>45383</v>
      </c>
      <c r="B175" s="112">
        <f>'Ufs mensal'!B175/'Ufs mensal'!B174-1</f>
        <v>0.28298887122416527</v>
      </c>
      <c r="C175" s="111">
        <f>'Ufs mensal'!C175/'Ufs mensal'!C174-1</f>
        <v>0.1225806451612903</v>
      </c>
      <c r="D175" s="111">
        <f>'Ufs mensal'!D175/'Ufs mensal'!D174-1</f>
        <v>0.22393300918422465</v>
      </c>
      <c r="E175" s="111">
        <f>'Ufs mensal'!E175/'Ufs mensal'!E174-1</f>
        <v>0.23870967741935489</v>
      </c>
      <c r="F175" s="111">
        <f>'Ufs mensal'!F175/'Ufs mensal'!F174-1</f>
        <v>0.10375635841919917</v>
      </c>
      <c r="G175" s="111">
        <f>'Ufs mensal'!G175/'Ufs mensal'!G174-1</f>
        <v>0.20006871278057714</v>
      </c>
      <c r="H175" s="111">
        <f>'Ufs mensal'!H175/'Ufs mensal'!H174-1</f>
        <v>8.8653511317469569E-2</v>
      </c>
      <c r="I175" s="111">
        <f>'Ufs mensal'!I175/'Ufs mensal'!I174-1</f>
        <v>7.1001399669169185E-2</v>
      </c>
      <c r="J175" s="111">
        <f>'Ufs mensal'!J175/'Ufs mensal'!J174-1</f>
        <v>8.6489464261121141E-2</v>
      </c>
      <c r="K175" s="111">
        <f>'Ufs mensal'!K175/'Ufs mensal'!K174-1</f>
        <v>9.5269239154131213E-2</v>
      </c>
      <c r="L175" s="111">
        <f>'Ufs mensal'!L175/'Ufs mensal'!L174-1</f>
        <v>0.10654996275407047</v>
      </c>
      <c r="M175" s="111">
        <f>'Ufs mensal'!M175/'Ufs mensal'!M174-1</f>
        <v>0.11284939507717984</v>
      </c>
      <c r="N175" s="111">
        <f>'Ufs mensal'!N175/'Ufs mensal'!N174-1</f>
        <v>0.11080332409972304</v>
      </c>
      <c r="O175" s="111">
        <f>'Ufs mensal'!O175/'Ufs mensal'!O174-1</f>
        <v>9.4836363636363608E-2</v>
      </c>
      <c r="P175" s="111">
        <f>'Ufs mensal'!P175/'Ufs mensal'!P174-1</f>
        <v>0.12650460231295724</v>
      </c>
      <c r="Q175" s="111">
        <f>'Ufs mensal'!Q175/'Ufs mensal'!Q174-1</f>
        <v>0.1580471659081506</v>
      </c>
      <c r="R175" s="111">
        <f>'Ufs mensal'!R175/'Ufs mensal'!R174-1</f>
        <v>0.19022827392871444</v>
      </c>
      <c r="S175" s="111">
        <f>'Ufs mensal'!S175/'Ufs mensal'!S174-1</f>
        <v>0.10433204808346574</v>
      </c>
      <c r="T175" s="111">
        <f>'Ufs mensal'!T175/'Ufs mensal'!T174-1</f>
        <v>7.827359180687643E-2</v>
      </c>
      <c r="U175" s="111">
        <f>'Ufs mensal'!U175/'Ufs mensal'!U174-1</f>
        <v>7.6702321941038321E-2</v>
      </c>
      <c r="V175" s="111">
        <f>'Ufs mensal'!V175/'Ufs mensal'!V174-1</f>
        <v>8.554059921841084E-2</v>
      </c>
      <c r="W175" s="111">
        <f>'Ufs mensal'!W175/'Ufs mensal'!W174-1</f>
        <v>0.25343511450381673</v>
      </c>
      <c r="X175" s="111">
        <f>'Ufs mensal'!X175/'Ufs mensal'!X174-1</f>
        <v>8.2821813005960365E-2</v>
      </c>
      <c r="Y175" s="111">
        <f>'Ufs mensal'!Y175/'Ufs mensal'!Y174-1</f>
        <v>0.11057554643504819</v>
      </c>
      <c r="Z175" s="111">
        <f>'Ufs mensal'!Z175/'Ufs mensal'!Z174-1</f>
        <v>0.14407924358397128</v>
      </c>
      <c r="AA175" s="111">
        <f>'Ufs mensal'!AA175/'Ufs mensal'!AA174-1</f>
        <v>7.0502416665180423E-2</v>
      </c>
      <c r="AB175" s="113">
        <f>'Ufs mensal'!AB175/'Ufs mensal'!AB174-1</f>
        <v>5.9457302474062335E-2</v>
      </c>
      <c r="AC175" s="111">
        <f>'Ufs mensal'!AC175/'Ufs mensal'!AC174-1</f>
        <v>9.5557052612978755E-2</v>
      </c>
    </row>
    <row r="176" spans="1:32" x14ac:dyDescent="0.3">
      <c r="A176" s="132">
        <f>'Ufs mensal'!A176</f>
        <v>45413</v>
      </c>
      <c r="B176" s="112">
        <f>'Ufs mensal'!B176/'Ufs mensal'!B175-1</f>
        <v>-8.7980173482032242E-2</v>
      </c>
      <c r="C176" s="111">
        <f>'Ufs mensal'!C176/'Ufs mensal'!C175-1</f>
        <v>-7.8160919540229856E-2</v>
      </c>
      <c r="D176" s="111">
        <f>'Ufs mensal'!D176/'Ufs mensal'!D175-1</f>
        <v>-7.3714411829618132E-2</v>
      </c>
      <c r="E176" s="111">
        <f>'Ufs mensal'!E176/'Ufs mensal'!E175-1</f>
        <v>-1.822916666666663E-2</v>
      </c>
      <c r="F176" s="111">
        <f>'Ufs mensal'!F176/'Ufs mensal'!F175-1</f>
        <v>-4.1122599704578988E-2</v>
      </c>
      <c r="G176" s="111">
        <f>'Ufs mensal'!G176/'Ufs mensal'!G175-1</f>
        <v>-7.6343162515501994E-4</v>
      </c>
      <c r="H176" s="111">
        <f>'Ufs mensal'!H176/'Ufs mensal'!H175-1</f>
        <v>-6.0109289617486295E-2</v>
      </c>
      <c r="I176" s="111">
        <f>'Ufs mensal'!I176/'Ufs mensal'!I175-1</f>
        <v>-4.6453605797790232E-2</v>
      </c>
      <c r="J176" s="111">
        <f>'Ufs mensal'!J176/'Ufs mensal'!J175-1</f>
        <v>-8.4801622512359009E-2</v>
      </c>
      <c r="K176" s="111">
        <f>'Ufs mensal'!K176/'Ufs mensal'!K175-1</f>
        <v>-3.9808917197452276E-2</v>
      </c>
      <c r="L176" s="111">
        <f>'Ufs mensal'!L176/'Ufs mensal'!L175-1</f>
        <v>-7.7681340610198824E-2</v>
      </c>
      <c r="M176" s="111">
        <f>'Ufs mensal'!M176/'Ufs mensal'!M175-1</f>
        <v>-6.2605435801312059E-2</v>
      </c>
      <c r="N176" s="111">
        <f>'Ufs mensal'!N176/'Ufs mensal'!N175-1</f>
        <v>-8.8366041418193597E-2</v>
      </c>
      <c r="O176" s="111">
        <f>'Ufs mensal'!O176/'Ufs mensal'!O175-1</f>
        <v>1.6606881891855885E-2</v>
      </c>
      <c r="P176" s="111">
        <f>'Ufs mensal'!P176/'Ufs mensal'!P175-1</f>
        <v>-1.9694112717368539E-2</v>
      </c>
      <c r="Q176" s="111">
        <f>'Ufs mensal'!Q176/'Ufs mensal'!Q175-1</f>
        <v>-1.7863522686673794E-2</v>
      </c>
      <c r="R176" s="111">
        <f>'Ufs mensal'!R176/'Ufs mensal'!R175-1</f>
        <v>-2.9946164199192493E-2</v>
      </c>
      <c r="S176" s="111">
        <f>'Ufs mensal'!S176/'Ufs mensal'!S175-1</f>
        <v>-0.12353666050523726</v>
      </c>
      <c r="T176" s="111">
        <f>'Ufs mensal'!T176/'Ufs mensal'!T175-1</f>
        <v>-1.6088389222717603E-2</v>
      </c>
      <c r="U176" s="111">
        <f>'Ufs mensal'!U176/'Ufs mensal'!U175-1</f>
        <v>-7.0511267264356636E-2</v>
      </c>
      <c r="V176" s="111">
        <f>'Ufs mensal'!V176/'Ufs mensal'!V175-1</f>
        <v>-0.12719999999999998</v>
      </c>
      <c r="W176" s="111">
        <f>'Ufs mensal'!W176/'Ufs mensal'!W175-1</f>
        <v>-3.4104750304506659E-2</v>
      </c>
      <c r="X176" s="111">
        <f>'Ufs mensal'!X176/'Ufs mensal'!X175-1</f>
        <v>-0.38342096615182386</v>
      </c>
      <c r="Y176" s="111">
        <f>'Ufs mensal'!Y176/'Ufs mensal'!Y175-1</f>
        <v>-0.1032185982553393</v>
      </c>
      <c r="Z176" s="111">
        <f>'Ufs mensal'!Z176/'Ufs mensal'!Z175-1</f>
        <v>-0.12829594647776466</v>
      </c>
      <c r="AA176" s="111">
        <f>'Ufs mensal'!AA176/'Ufs mensal'!AA175-1</f>
        <v>-7.0574122821632113E-2</v>
      </c>
      <c r="AB176" s="113">
        <f>'Ufs mensal'!AB176/'Ufs mensal'!AB175-1</f>
        <v>-0.11525423728813555</v>
      </c>
      <c r="AC176" s="111">
        <f>'Ufs mensal'!AC176/'Ufs mensal'!AC175-1</f>
        <v>-8.5677491544901452E-2</v>
      </c>
    </row>
    <row r="177" spans="1:32" x14ac:dyDescent="0.3">
      <c r="A177" s="132">
        <f>'Ufs mensal'!A177</f>
        <v>45444</v>
      </c>
      <c r="B177" s="112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3"/>
      <c r="AC177" s="111"/>
    </row>
    <row r="178" spans="1:32" x14ac:dyDescent="0.3">
      <c r="A178" s="132">
        <f>'Ufs mensal'!A178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</row>
    <row r="179" spans="1:32" x14ac:dyDescent="0.3">
      <c r="A179" s="132">
        <f>'Ufs mensal'!A179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</row>
    <row r="180" spans="1:32" x14ac:dyDescent="0.3">
      <c r="A180" s="132">
        <f>'Ufs mensal'!A180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</row>
    <row r="181" spans="1:32" x14ac:dyDescent="0.3">
      <c r="A181" s="132">
        <f>'Ufs mensal'!A181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</row>
    <row r="182" spans="1:32" x14ac:dyDescent="0.3">
      <c r="A182" s="132">
        <f>'Ufs mensal'!A182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</row>
    <row r="183" spans="1:32" ht="13.5" thickBot="1" x14ac:dyDescent="0.35">
      <c r="A183" s="133">
        <f>'Ufs mensal'!A183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83"/>
  <sheetViews>
    <sheetView showGridLines="0" zoomScale="90" zoomScaleNormal="90" workbookViewId="0">
      <pane xSplit="1" ySplit="3" topLeftCell="M162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363281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38" customHeight="1" x14ac:dyDescent="0.3"/>
    <row r="2" spans="1:29" x14ac:dyDescent="0.3">
      <c r="A2" s="143"/>
      <c r="B2" s="180" t="s">
        <v>84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5" t="s">
        <v>21</v>
      </c>
      <c r="C15" s="156" t="s">
        <v>21</v>
      </c>
      <c r="D15" s="156" t="s">
        <v>21</v>
      </c>
      <c r="E15" s="156" t="s">
        <v>21</v>
      </c>
      <c r="F15" s="156" t="s">
        <v>21</v>
      </c>
      <c r="G15" s="156" t="s">
        <v>21</v>
      </c>
      <c r="H15" s="156" t="s">
        <v>21</v>
      </c>
      <c r="I15" s="156" t="s">
        <v>21</v>
      </c>
      <c r="J15" s="156" t="s">
        <v>21</v>
      </c>
      <c r="K15" s="156" t="s">
        <v>21</v>
      </c>
      <c r="L15" s="156" t="s">
        <v>21</v>
      </c>
      <c r="M15" s="156" t="s">
        <v>21</v>
      </c>
      <c r="N15" s="156" t="s">
        <v>21</v>
      </c>
      <c r="O15" s="156" t="s">
        <v>21</v>
      </c>
      <c r="P15" s="156" t="s">
        <v>21</v>
      </c>
      <c r="Q15" s="156" t="s">
        <v>21</v>
      </c>
      <c r="R15" s="156" t="s">
        <v>21</v>
      </c>
      <c r="S15" s="156" t="s">
        <v>21</v>
      </c>
      <c r="T15" s="156" t="s">
        <v>21</v>
      </c>
      <c r="U15" s="156" t="s">
        <v>21</v>
      </c>
      <c r="V15" s="156" t="s">
        <v>21</v>
      </c>
      <c r="W15" s="156" t="s">
        <v>21</v>
      </c>
      <c r="X15" s="156" t="s">
        <v>21</v>
      </c>
      <c r="Y15" s="156" t="s">
        <v>21</v>
      </c>
      <c r="Z15" s="156" t="s">
        <v>21</v>
      </c>
      <c r="AA15" s="156" t="s">
        <v>21</v>
      </c>
      <c r="AB15" s="157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2">
        <v>1.0971417806752379</v>
      </c>
      <c r="AC16" s="120">
        <v>0.6305897965022087</v>
      </c>
    </row>
    <row r="17" spans="1:29" x14ac:dyDescent="0.3">
      <c r="A17" s="134">
        <v>40575</v>
      </c>
      <c r="B17" s="125">
        <v>-0.27985966141479923</v>
      </c>
      <c r="C17" s="123">
        <v>3.8526721108972595E-2</v>
      </c>
      <c r="D17" s="123">
        <v>0.61450005941677222</v>
      </c>
      <c r="E17" s="123">
        <v>0.40955899839060317</v>
      </c>
      <c r="F17" s="123">
        <v>0.50565761479654037</v>
      </c>
      <c r="G17" s="123">
        <v>0.25115572480021364</v>
      </c>
      <c r="H17" s="123">
        <v>0.29710339661234375</v>
      </c>
      <c r="I17" s="123">
        <v>0.27752366964443609</v>
      </c>
      <c r="J17" s="123">
        <v>-1.7105088020813342E-2</v>
      </c>
      <c r="K17" s="123">
        <v>0.19959523292665815</v>
      </c>
      <c r="L17" s="123">
        <v>0.36455801119694464</v>
      </c>
      <c r="M17" s="123">
        <v>-1.7776386701147118E-3</v>
      </c>
      <c r="N17" s="123">
        <v>0.14830762261845232</v>
      </c>
      <c r="O17" s="123">
        <v>0.26706145681813154</v>
      </c>
      <c r="P17" s="123">
        <v>9.4927765851658297E-2</v>
      </c>
      <c r="Q17" s="123">
        <v>0.26106297536331269</v>
      </c>
      <c r="R17" s="123">
        <v>0.10188551729303841</v>
      </c>
      <c r="S17" s="123">
        <v>0.1735747358015538</v>
      </c>
      <c r="T17" s="123">
        <v>0.25670047409610941</v>
      </c>
      <c r="U17" s="123">
        <v>0.10782564387215476</v>
      </c>
      <c r="V17" s="123">
        <v>8.4513197950050856E-2</v>
      </c>
      <c r="W17" s="123">
        <v>0.14707278808869573</v>
      </c>
      <c r="X17" s="123">
        <v>0.11112798871469498</v>
      </c>
      <c r="Y17" s="123">
        <v>2.736288924205299E-3</v>
      </c>
      <c r="Z17" s="123">
        <v>0.209300491626774</v>
      </c>
      <c r="AA17" s="123">
        <v>0.1825255285781926</v>
      </c>
      <c r="AB17" s="126">
        <v>-1.1912095690435165E-2</v>
      </c>
      <c r="AC17" s="125">
        <v>0.20004914515778394</v>
      </c>
    </row>
    <row r="18" spans="1:29" x14ac:dyDescent="0.3">
      <c r="A18" s="134">
        <v>40603</v>
      </c>
      <c r="B18" s="125">
        <v>-0.47728004136537094</v>
      </c>
      <c r="C18" s="123">
        <v>-0.22380955293236959</v>
      </c>
      <c r="D18" s="123">
        <v>-0.36390769075716767</v>
      </c>
      <c r="E18" s="123">
        <v>3.9244078250833425E-2</v>
      </c>
      <c r="F18" s="123">
        <v>-0.12389817523437974</v>
      </c>
      <c r="G18" s="123">
        <v>-0.18320147589227187</v>
      </c>
      <c r="H18" s="123">
        <v>-1.9723559629289622E-2</v>
      </c>
      <c r="I18" s="123">
        <v>-0.11079552731587428</v>
      </c>
      <c r="J18" s="123">
        <v>-0.25794805711270019</v>
      </c>
      <c r="K18" s="123">
        <v>-0.24311248570182842</v>
      </c>
      <c r="L18" s="123">
        <v>-6.9167319281026374E-2</v>
      </c>
      <c r="M18" s="123">
        <v>-0.16684504261585342</v>
      </c>
      <c r="N18" s="123">
        <v>-1.9933850033759248E-2</v>
      </c>
      <c r="O18" s="123">
        <v>-4.9850746338374163E-2</v>
      </c>
      <c r="P18" s="123">
        <v>-0.27188224133253636</v>
      </c>
      <c r="Q18" s="123">
        <v>-0.14362929001466451</v>
      </c>
      <c r="R18" s="123">
        <v>-0.10656551417851556</v>
      </c>
      <c r="S18" s="123">
        <v>-6.5306837546758256E-2</v>
      </c>
      <c r="T18" s="123">
        <v>-0.25535158004034941</v>
      </c>
      <c r="U18" s="123">
        <v>-0.25503856878882902</v>
      </c>
      <c r="V18" s="123">
        <v>-0.21341388067090461</v>
      </c>
      <c r="W18" s="123">
        <v>-0.16274743774056499</v>
      </c>
      <c r="X18" s="123">
        <v>1.5055710874785966E-2</v>
      </c>
      <c r="Y18" s="123">
        <v>-0.15483780810059189</v>
      </c>
      <c r="Z18" s="123">
        <v>-0.10844149818158733</v>
      </c>
      <c r="AA18" s="123">
        <v>-3.1942346761989371E-2</v>
      </c>
      <c r="AB18" s="126">
        <v>-0.33146428594616706</v>
      </c>
      <c r="AC18" s="125">
        <v>-0.11401142825364596</v>
      </c>
    </row>
    <row r="19" spans="1:29" x14ac:dyDescent="0.3">
      <c r="A19" s="134">
        <v>40634</v>
      </c>
      <c r="B19" s="125">
        <v>-0.23237658567558039</v>
      </c>
      <c r="C19" s="123">
        <v>-7.3129318612976779E-2</v>
      </c>
      <c r="D19" s="123">
        <v>-0.28023335774449409</v>
      </c>
      <c r="E19" s="123">
        <v>-7.0207717738921094E-2</v>
      </c>
      <c r="F19" s="123">
        <v>-0.31580032938365488</v>
      </c>
      <c r="G19" s="123">
        <v>-0.10502404638656793</v>
      </c>
      <c r="H19" s="123">
        <v>6.3909141635200895E-2</v>
      </c>
      <c r="I19" s="123">
        <v>0.12293134559355434</v>
      </c>
      <c r="J19" s="123">
        <v>-0.10764178811305702</v>
      </c>
      <c r="K19" s="123">
        <v>-6.3893255198329002E-2</v>
      </c>
      <c r="L19" s="123">
        <v>6.680235174386806E-2</v>
      </c>
      <c r="M19" s="123">
        <v>-5.4721141911857951E-2</v>
      </c>
      <c r="N19" s="123">
        <v>5.2632101539606957E-2</v>
      </c>
      <c r="O19" s="123">
        <v>5.8859086737094168E-2</v>
      </c>
      <c r="P19" s="123">
        <v>-0.28341386062397622</v>
      </c>
      <c r="Q19" s="123">
        <v>-2.2448323950386984E-3</v>
      </c>
      <c r="R19" s="123">
        <v>-1.9020849926988381E-3</v>
      </c>
      <c r="S19" s="123">
        <v>5.2580118456318825E-2</v>
      </c>
      <c r="T19" s="123">
        <v>7.2952612560387875E-2</v>
      </c>
      <c r="U19" s="123">
        <v>-6.3918150123201456E-2</v>
      </c>
      <c r="V19" s="123">
        <v>-5.7252160831894772E-2</v>
      </c>
      <c r="W19" s="123">
        <v>0.4880657979090135</v>
      </c>
      <c r="X19" s="123">
        <v>2.3100441294218177E-2</v>
      </c>
      <c r="Y19" s="123">
        <v>-6.6763822263800066E-3</v>
      </c>
      <c r="Z19" s="123">
        <v>0.11112697553444306</v>
      </c>
      <c r="AA19" s="123">
        <v>0.15228846587574729</v>
      </c>
      <c r="AB19" s="126">
        <v>-1.2785589255085661E-2</v>
      </c>
      <c r="AC19" s="125">
        <v>1.6346508258973103E-2</v>
      </c>
    </row>
    <row r="20" spans="1:29" x14ac:dyDescent="0.3">
      <c r="A20" s="134">
        <v>40664</v>
      </c>
      <c r="B20" s="125">
        <v>-0.28021993332469808</v>
      </c>
      <c r="C20" s="123">
        <v>5.4443553254581278E-2</v>
      </c>
      <c r="D20" s="123">
        <v>-0.17587154985382836</v>
      </c>
      <c r="E20" s="123">
        <v>-0.1374005521250069</v>
      </c>
      <c r="F20" s="123">
        <v>-0.35746200319832111</v>
      </c>
      <c r="G20" s="123">
        <v>0.31947964308752708</v>
      </c>
      <c r="H20" s="123">
        <v>0.1303009357434679</v>
      </c>
      <c r="I20" s="123">
        <v>0.11000281184618665</v>
      </c>
      <c r="J20" s="123">
        <v>1.3257128181152433E-2</v>
      </c>
      <c r="K20" s="123">
        <v>-0.19115121323872097</v>
      </c>
      <c r="L20" s="123">
        <v>0.18073121269521297</v>
      </c>
      <c r="M20" s="123">
        <v>7.6054042588689974E-2</v>
      </c>
      <c r="N20" s="123">
        <v>0.13895354101029689</v>
      </c>
      <c r="O20" s="123">
        <v>9.8155271591729543E-2</v>
      </c>
      <c r="P20" s="123">
        <v>-0.19189920711649289</v>
      </c>
      <c r="Q20" s="123">
        <v>2.0845828849796799E-2</v>
      </c>
      <c r="R20" s="123">
        <v>0.70892026282371567</v>
      </c>
      <c r="S20" s="123">
        <v>7.2612298520810192E-2</v>
      </c>
      <c r="T20" s="123">
        <v>0.14958816960552634</v>
      </c>
      <c r="U20" s="123">
        <v>-0.14189245270699746</v>
      </c>
      <c r="V20" s="123">
        <v>-3.6666374420524228E-4</v>
      </c>
      <c r="W20" s="123">
        <v>7.5725831900650187E-2</v>
      </c>
      <c r="X20" s="123">
        <v>0.28742837535776822</v>
      </c>
      <c r="Y20" s="123">
        <v>0.12050403859768855</v>
      </c>
      <c r="Z20" s="123">
        <v>2.9458692746742177E-2</v>
      </c>
      <c r="AA20" s="123">
        <v>0.28991588783978894</v>
      </c>
      <c r="AB20" s="126">
        <v>9.2186008870828617E-2</v>
      </c>
      <c r="AC20" s="125">
        <v>0.10514027268922654</v>
      </c>
    </row>
    <row r="21" spans="1:29" x14ac:dyDescent="0.3">
      <c r="A21" s="134">
        <v>40695</v>
      </c>
      <c r="B21" s="125">
        <v>0.15006962561793458</v>
      </c>
      <c r="C21" s="123">
        <v>0.3359988986778879</v>
      </c>
      <c r="D21" s="123">
        <v>5.6893583790750712E-2</v>
      </c>
      <c r="E21" s="123">
        <v>7.640997565549057E-2</v>
      </c>
      <c r="F21" s="123">
        <v>0.41902728904159692</v>
      </c>
      <c r="G21" s="123">
        <v>0.71451097166892374</v>
      </c>
      <c r="H21" s="123">
        <v>0.42697191476902074</v>
      </c>
      <c r="I21" s="123">
        <v>0.24682092318496385</v>
      </c>
      <c r="J21" s="123">
        <v>0.16091634164923518</v>
      </c>
      <c r="K21" s="123">
        <v>-6.4972576497512979E-2</v>
      </c>
      <c r="L21" s="123">
        <v>0.37906748579549876</v>
      </c>
      <c r="M21" s="123">
        <v>-0.13235896315833462</v>
      </c>
      <c r="N21" s="123">
        <v>0.32897035749270565</v>
      </c>
      <c r="O21" s="123">
        <v>0.4785909668189654</v>
      </c>
      <c r="P21" s="123">
        <v>0.27273364861666982</v>
      </c>
      <c r="Q21" s="123">
        <v>0.16331793681545781</v>
      </c>
      <c r="R21" s="123">
        <v>1.181165463907238</v>
      </c>
      <c r="S21" s="123">
        <v>0.12298390806657311</v>
      </c>
      <c r="T21" s="123">
        <v>0.26011776362533889</v>
      </c>
      <c r="U21" s="123">
        <v>0.20603269194402274</v>
      </c>
      <c r="V21" s="123">
        <v>0.57813434221255267</v>
      </c>
      <c r="W21" s="123">
        <v>0.66661799883916006</v>
      </c>
      <c r="X21" s="123">
        <v>0.23961801934495508</v>
      </c>
      <c r="Y21" s="123">
        <v>0.14085895580367414</v>
      </c>
      <c r="Z21" s="123">
        <v>0.21446787383784738</v>
      </c>
      <c r="AA21" s="123">
        <v>0.35256492895784297</v>
      </c>
      <c r="AB21" s="126">
        <v>-7.2862119329311414E-2</v>
      </c>
      <c r="AC21" s="125">
        <v>0.28994554615006196</v>
      </c>
    </row>
    <row r="22" spans="1:29" x14ac:dyDescent="0.3">
      <c r="A22" s="134">
        <v>40725</v>
      </c>
      <c r="B22" s="125">
        <v>0.89277315817142</v>
      </c>
      <c r="C22" s="123">
        <v>0.21590248887910679</v>
      </c>
      <c r="D22" s="123">
        <v>3.6224797609825776E-2</v>
      </c>
      <c r="E22" s="123">
        <v>4.6231326999977451E-2</v>
      </c>
      <c r="F22" s="123">
        <v>0.36370110145714341</v>
      </c>
      <c r="G22" s="123">
        <v>0.41664314840034633</v>
      </c>
      <c r="H22" s="123">
        <v>1.1218798635304097</v>
      </c>
      <c r="I22" s="123">
        <v>0.27424861315482474</v>
      </c>
      <c r="J22" s="123">
        <v>0.10790832095505576</v>
      </c>
      <c r="K22" s="123">
        <v>0.25695457398878796</v>
      </c>
      <c r="L22" s="123">
        <v>0.26621377045572836</v>
      </c>
      <c r="M22" s="123">
        <v>-0.25410017999187628</v>
      </c>
      <c r="N22" s="123">
        <v>0.22263014401882875</v>
      </c>
      <c r="O22" s="123">
        <v>0.5999520299297918</v>
      </c>
      <c r="P22" s="123">
        <v>0.11898424194456059</v>
      </c>
      <c r="Q22" s="123">
        <v>0.13305001533026672</v>
      </c>
      <c r="R22" s="123">
        <v>1.044802467278612</v>
      </c>
      <c r="S22" s="123">
        <v>0.12164796084413121</v>
      </c>
      <c r="T22" s="123">
        <v>0.19105620133313717</v>
      </c>
      <c r="U22" s="123">
        <v>0.50651121297962032</v>
      </c>
      <c r="V22" s="123">
        <v>0.2624982467029906</v>
      </c>
      <c r="W22" s="123">
        <v>0.37988049343715957</v>
      </c>
      <c r="X22" s="123">
        <v>1.1211484083424761E-2</v>
      </c>
      <c r="Y22" s="123">
        <v>7.9961603299933959E-2</v>
      </c>
      <c r="Z22" s="123">
        <v>0.34653257830001571</v>
      </c>
      <c r="AA22" s="123">
        <v>0.41612866103853352</v>
      </c>
      <c r="AB22" s="126">
        <v>-0.77595386903182417</v>
      </c>
      <c r="AC22" s="125">
        <v>0.24396723325218161</v>
      </c>
    </row>
    <row r="23" spans="1:29" x14ac:dyDescent="0.3">
      <c r="A23" s="134">
        <v>40756</v>
      </c>
      <c r="B23" s="125">
        <v>0.24186067067527395</v>
      </c>
      <c r="C23" s="123">
        <v>0.16795319315328427</v>
      </c>
      <c r="D23" s="123">
        <v>3.400811155142569E-2</v>
      </c>
      <c r="E23" s="123">
        <v>-5.5015184559840113E-3</v>
      </c>
      <c r="F23" s="123">
        <v>0.10793116921596302</v>
      </c>
      <c r="G23" s="123">
        <v>0.40183734915631075</v>
      </c>
      <c r="H23" s="123">
        <v>0.25111515420918296</v>
      </c>
      <c r="I23" s="123">
        <v>0.24176658817909225</v>
      </c>
      <c r="J23" s="123">
        <v>7.0923365791701443E-2</v>
      </c>
      <c r="K23" s="123">
        <v>0.30343716975583424</v>
      </c>
      <c r="L23" s="123">
        <v>0.32890194960808383</v>
      </c>
      <c r="M23" s="123">
        <v>3.9944793808893264E-2</v>
      </c>
      <c r="N23" s="123">
        <v>0.30554021689631305</v>
      </c>
      <c r="O23" s="123">
        <v>0.27098879509031204</v>
      </c>
      <c r="P23" s="123">
        <v>0.25245882323929592</v>
      </c>
      <c r="Q23" s="123">
        <v>-3.6289938899299434E-2</v>
      </c>
      <c r="R23" s="123">
        <v>-4.1297357204379659E-2</v>
      </c>
      <c r="S23" s="123">
        <v>0.1384229889873303</v>
      </c>
      <c r="T23" s="123">
        <v>0.10147530249646608</v>
      </c>
      <c r="U23" s="123">
        <v>0.29703387879543475</v>
      </c>
      <c r="V23" s="123">
        <v>9.1879958699637054E-2</v>
      </c>
      <c r="W23" s="123">
        <v>-2.8471323681706129E-2</v>
      </c>
      <c r="X23" s="123">
        <v>0.10456684923405524</v>
      </c>
      <c r="Y23" s="123">
        <v>0.15836795505786716</v>
      </c>
      <c r="Z23" s="123">
        <v>-0.10784843552652235</v>
      </c>
      <c r="AA23" s="123">
        <v>0.34864401159701375</v>
      </c>
      <c r="AB23" s="126">
        <v>3.7430889948036672E-2</v>
      </c>
      <c r="AC23" s="125">
        <v>0.20592802180739178</v>
      </c>
    </row>
    <row r="24" spans="1:29" x14ac:dyDescent="0.3">
      <c r="A24" s="134">
        <v>40787</v>
      </c>
      <c r="B24" s="125">
        <v>0.16531947696897564</v>
      </c>
      <c r="C24" s="123">
        <v>0.2466584489073107</v>
      </c>
      <c r="D24" s="123">
        <v>-0.41646853035625786</v>
      </c>
      <c r="E24" s="123">
        <v>0.41027119990273664</v>
      </c>
      <c r="F24" s="123">
        <v>9.8211460104477011E-2</v>
      </c>
      <c r="G24" s="123">
        <v>0.38208804785127226</v>
      </c>
      <c r="H24" s="123">
        <v>0.33736830163292164</v>
      </c>
      <c r="I24" s="123">
        <v>0.23969208385276275</v>
      </c>
      <c r="J24" s="123">
        <v>0.10996217127814867</v>
      </c>
      <c r="K24" s="123">
        <v>0.31529348899677134</v>
      </c>
      <c r="L24" s="123">
        <v>0.31319978415426397</v>
      </c>
      <c r="M24" s="123">
        <v>0.31700479164683326</v>
      </c>
      <c r="N24" s="123">
        <v>0.3688668123341885</v>
      </c>
      <c r="O24" s="123">
        <v>0.26840353753087842</v>
      </c>
      <c r="P24" s="123">
        <v>0.23648665116336764</v>
      </c>
      <c r="Q24" s="123">
        <v>4.9805377458662203E-2</v>
      </c>
      <c r="R24" s="123">
        <v>0.41662934969943488</v>
      </c>
      <c r="S24" s="123">
        <v>0.19156998423140559</v>
      </c>
      <c r="T24" s="123">
        <v>1.9490790901481869E-3</v>
      </c>
      <c r="U24" s="123">
        <v>0.29198010592265256</v>
      </c>
      <c r="V24" s="123">
        <v>0.20385269594265321</v>
      </c>
      <c r="W24" s="123">
        <v>0.27239763843901543</v>
      </c>
      <c r="X24" s="123">
        <v>0.18355642692119178</v>
      </c>
      <c r="Y24" s="123">
        <v>0.22382525733359571</v>
      </c>
      <c r="Z24" s="123">
        <v>5.1591068511710025E-2</v>
      </c>
      <c r="AA24" s="123">
        <v>0.38726690662814756</v>
      </c>
      <c r="AB24" s="126">
        <v>0.3159456920448287</v>
      </c>
      <c r="AC24" s="125">
        <v>0.22604498305432874</v>
      </c>
    </row>
    <row r="25" spans="1:29" x14ac:dyDescent="0.3">
      <c r="A25" s="134">
        <v>40817</v>
      </c>
      <c r="B25" s="125">
        <v>-6.0777558336197468E-2</v>
      </c>
      <c r="C25" s="123">
        <v>-0.19315339683157773</v>
      </c>
      <c r="D25" s="123">
        <v>-0.53222026921767163</v>
      </c>
      <c r="E25" s="123">
        <v>-0.31633241209874186</v>
      </c>
      <c r="F25" s="123">
        <v>-0.46140635317330803</v>
      </c>
      <c r="G25" s="123">
        <v>-5.4847843545609565E-2</v>
      </c>
      <c r="H25" s="123">
        <v>-6.047924966577356E-2</v>
      </c>
      <c r="I25" s="123">
        <v>-5.8083818123593089E-2</v>
      </c>
      <c r="J25" s="123">
        <v>-8.7939316673453338E-2</v>
      </c>
      <c r="K25" s="123">
        <v>-0.22928442329624477</v>
      </c>
      <c r="L25" s="123">
        <v>0.10614415542607603</v>
      </c>
      <c r="M25" s="123">
        <v>-0.35246740411093114</v>
      </c>
      <c r="N25" s="123">
        <v>-0.3046948691169804</v>
      </c>
      <c r="O25" s="123">
        <v>-0.42105817637878074</v>
      </c>
      <c r="P25" s="123">
        <v>5.1934518994873891E-2</v>
      </c>
      <c r="Q25" s="123">
        <v>-0.16630949879667434</v>
      </c>
      <c r="R25" s="123">
        <v>-0.23442976579619401</v>
      </c>
      <c r="S25" s="123">
        <v>5.7458705506278518E-2</v>
      </c>
      <c r="T25" s="123">
        <v>-0.18914849679914214</v>
      </c>
      <c r="U25" s="123">
        <v>-5.8004011359661267E-2</v>
      </c>
      <c r="V25" s="123">
        <v>-0.3378858248391442</v>
      </c>
      <c r="W25" s="123">
        <v>-0.25283771768414354</v>
      </c>
      <c r="X25" s="123">
        <v>3.5483429991164606E-2</v>
      </c>
      <c r="Y25" s="123">
        <v>3.5037983033433528E-2</v>
      </c>
      <c r="Z25" s="123">
        <v>-0.4175859200998111</v>
      </c>
      <c r="AA25" s="123">
        <v>0.19307843409482528</v>
      </c>
      <c r="AB25" s="126">
        <v>-8.7680214595122763E-2</v>
      </c>
      <c r="AC25" s="125">
        <v>-8.0135233918129378E-2</v>
      </c>
    </row>
    <row r="26" spans="1:29" x14ac:dyDescent="0.3">
      <c r="A26" s="134">
        <v>40848</v>
      </c>
      <c r="B26" s="125">
        <v>-0.29638535376840758</v>
      </c>
      <c r="C26" s="123">
        <v>4.7524777802954388E-2</v>
      </c>
      <c r="D26" s="123">
        <v>-0.10602319444520869</v>
      </c>
      <c r="E26" s="123">
        <v>-0.38892580760290474</v>
      </c>
      <c r="F26" s="123">
        <v>-0.55349726086499351</v>
      </c>
      <c r="G26" s="123">
        <v>4.9785615792861559E-2</v>
      </c>
      <c r="H26" s="123">
        <v>4.0734045237083016E-3</v>
      </c>
      <c r="I26" s="123">
        <v>8.8705142831285944E-2</v>
      </c>
      <c r="J26" s="123">
        <v>-2.0437014616870863E-2</v>
      </c>
      <c r="K26" s="123">
        <v>-0.32094502768811195</v>
      </c>
      <c r="L26" s="123">
        <v>0.16573001945384802</v>
      </c>
      <c r="M26" s="123">
        <v>-0.10343722727652049</v>
      </c>
      <c r="N26" s="123">
        <v>-5.9338338779611255E-2</v>
      </c>
      <c r="O26" s="123">
        <v>-0.24840634272435336</v>
      </c>
      <c r="P26" s="123">
        <v>5.1825835798160247E-2</v>
      </c>
      <c r="Q26" s="123">
        <v>-8.8694677400344646E-2</v>
      </c>
      <c r="R26" s="123">
        <v>0.10886932041743513</v>
      </c>
      <c r="S26" s="123">
        <v>2.273046040127169E-2</v>
      </c>
      <c r="T26" s="123">
        <v>-0.11805096304596974</v>
      </c>
      <c r="U26" s="123">
        <v>-6.654684321127502E-2</v>
      </c>
      <c r="V26" s="123">
        <v>-0.45053085009906291</v>
      </c>
      <c r="W26" s="123">
        <v>-0.11978393464487025</v>
      </c>
      <c r="X26" s="123">
        <v>9.2671861579045389E-2</v>
      </c>
      <c r="Y26" s="123">
        <v>0.12275696699053418</v>
      </c>
      <c r="Z26" s="123">
        <v>-0.47416612366873068</v>
      </c>
      <c r="AA26" s="123">
        <v>0.17959929647892436</v>
      </c>
      <c r="AB26" s="126">
        <v>-3.9929770475047754E-2</v>
      </c>
      <c r="AC26" s="125">
        <v>-4.7215243586202549E-2</v>
      </c>
    </row>
    <row r="27" spans="1:29" ht="13.5" thickBot="1" x14ac:dyDescent="0.35">
      <c r="A27" s="140">
        <v>40878</v>
      </c>
      <c r="B27" s="128">
        <v>-3.0593644726364833E-2</v>
      </c>
      <c r="C27" s="129">
        <v>9.1331351782746095E-2</v>
      </c>
      <c r="D27" s="129">
        <v>-0.23112743036750694</v>
      </c>
      <c r="E27" s="129">
        <v>-0.22439733391224781</v>
      </c>
      <c r="F27" s="129">
        <v>-0.38860775503535483</v>
      </c>
      <c r="G27" s="129">
        <v>7.0732136413469648E-2</v>
      </c>
      <c r="H27" s="129">
        <v>-0.16126041874204744</v>
      </c>
      <c r="I27" s="129">
        <v>-2.6700262424207089E-2</v>
      </c>
      <c r="J27" s="129">
        <v>-9.9181641967427292E-2</v>
      </c>
      <c r="K27" s="129">
        <v>4.3010305551040684E-2</v>
      </c>
      <c r="L27" s="129">
        <v>-2.0093993034366209E-2</v>
      </c>
      <c r="M27" s="129">
        <v>8.3000724976692419E-2</v>
      </c>
      <c r="N27" s="129">
        <v>-6.4189837290051011E-2</v>
      </c>
      <c r="O27" s="129">
        <v>-0.20753043455632469</v>
      </c>
      <c r="P27" s="129">
        <v>0.18989606325886865</v>
      </c>
      <c r="Q27" s="129">
        <v>-6.1421213431352539E-2</v>
      </c>
      <c r="R27" s="129">
        <v>-9.8886488832754527E-3</v>
      </c>
      <c r="S27" s="129">
        <v>-3.6957177669545538E-2</v>
      </c>
      <c r="T27" s="129">
        <v>-4.7492937054931961E-2</v>
      </c>
      <c r="U27" s="129">
        <v>3.6455462731930011E-2</v>
      </c>
      <c r="V27" s="129">
        <v>-6.4790915770097213E-2</v>
      </c>
      <c r="W27" s="129">
        <v>-0.15911118233317956</v>
      </c>
      <c r="X27" s="129">
        <v>9.5676666933441901E-4</v>
      </c>
      <c r="Y27" s="129">
        <v>-3.413331039013856E-2</v>
      </c>
      <c r="Z27" s="129">
        <v>-0.12604953223510051</v>
      </c>
      <c r="AA27" s="129">
        <v>0.10389333908856302</v>
      </c>
      <c r="AB27" s="130">
        <v>0.15412930089705812</v>
      </c>
      <c r="AC27" s="128">
        <v>-3.6263228822105531E-2</v>
      </c>
    </row>
    <row r="28" spans="1:29" x14ac:dyDescent="0.3">
      <c r="A28" s="132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2">
        <v>0.13835478979344695</v>
      </c>
      <c r="AC28" s="120">
        <v>0.24134354286485227</v>
      </c>
    </row>
    <row r="29" spans="1:29" x14ac:dyDescent="0.3">
      <c r="A29" s="132">
        <v>40940</v>
      </c>
      <c r="B29" s="125">
        <v>0.13935041792069836</v>
      </c>
      <c r="C29" s="123">
        <v>5.3865377831397332E-2</v>
      </c>
      <c r="D29" s="123">
        <v>-0.13878339131905759</v>
      </c>
      <c r="E29" s="123">
        <v>-0.20418654103536971</v>
      </c>
      <c r="F29" s="123">
        <v>-0.20224764343813761</v>
      </c>
      <c r="G29" s="123">
        <v>0.20303094881881556</v>
      </c>
      <c r="H29" s="123">
        <v>0.14989163374147996</v>
      </c>
      <c r="I29" s="123">
        <v>6.2019090737234439E-2</v>
      </c>
      <c r="J29" s="123">
        <v>9.8266767452017678E-2</v>
      </c>
      <c r="K29" s="123">
        <v>5.2819405084789661E-2</v>
      </c>
      <c r="L29" s="123">
        <v>0.11386675362775756</v>
      </c>
      <c r="M29" s="123">
        <v>-6.2704819708567228E-2</v>
      </c>
      <c r="N29" s="123">
        <v>1.0815759031084227E-2</v>
      </c>
      <c r="O29" s="123">
        <v>8.8312741823966201E-2</v>
      </c>
      <c r="P29" s="123">
        <v>3.9760980464815576E-2</v>
      </c>
      <c r="Q29" s="123">
        <v>7.1153758843695902E-2</v>
      </c>
      <c r="R29" s="123">
        <v>0.24625364679189943</v>
      </c>
      <c r="S29" s="123">
        <v>5.8665200268795958E-2</v>
      </c>
      <c r="T29" s="123">
        <v>-0.10942872919527047</v>
      </c>
      <c r="U29" s="123">
        <v>-8.4583250811840038E-2</v>
      </c>
      <c r="V29" s="123">
        <v>-5.9880628776647127E-2</v>
      </c>
      <c r="W29" s="123">
        <v>-8.2812542142259749E-2</v>
      </c>
      <c r="X29" s="123">
        <v>0.18651183758659284</v>
      </c>
      <c r="Y29" s="123">
        <v>5.7019666549021242E-2</v>
      </c>
      <c r="Z29" s="123">
        <v>0.1267062470475262</v>
      </c>
      <c r="AA29" s="123">
        <v>0.12568416205892596</v>
      </c>
      <c r="AB29" s="126">
        <v>0.11411303739827439</v>
      </c>
      <c r="AC29" s="125">
        <v>5.6640625000000444E-2</v>
      </c>
    </row>
    <row r="30" spans="1:29" x14ac:dyDescent="0.3">
      <c r="A30" s="132">
        <v>40969</v>
      </c>
      <c r="B30" s="125">
        <v>-1.7339275503740925E-2</v>
      </c>
      <c r="C30" s="123">
        <v>0.48552212566253306</v>
      </c>
      <c r="D30" s="123">
        <v>0.47573310650648892</v>
      </c>
      <c r="E30" s="123">
        <v>-8.7409923428611869E-2</v>
      </c>
      <c r="F30" s="123">
        <v>0.27808141203062564</v>
      </c>
      <c r="G30" s="123">
        <v>0.53691180977063246</v>
      </c>
      <c r="H30" s="123">
        <v>0.33575839735556379</v>
      </c>
      <c r="I30" s="123">
        <v>0.48030058225906913</v>
      </c>
      <c r="J30" s="123">
        <v>0.35682012901116167</v>
      </c>
      <c r="K30" s="123">
        <v>0.39811517256444806</v>
      </c>
      <c r="L30" s="123">
        <v>0.39297230247473136</v>
      </c>
      <c r="M30" s="123">
        <v>0.23055226871055123</v>
      </c>
      <c r="N30" s="123">
        <v>6.9439655181465776E-2</v>
      </c>
      <c r="O30" s="123">
        <v>0.38828542116473463</v>
      </c>
      <c r="P30" s="123">
        <v>0.36775430584172053</v>
      </c>
      <c r="Q30" s="123">
        <v>0.43186442522183266</v>
      </c>
      <c r="R30" s="123">
        <v>0.41224789546703389</v>
      </c>
      <c r="S30" s="123">
        <v>0.160649947144899</v>
      </c>
      <c r="T30" s="123">
        <v>0.32674618780050713</v>
      </c>
      <c r="U30" s="123">
        <v>0.48188527101368184</v>
      </c>
      <c r="V30" s="123">
        <v>0.14841383529355312</v>
      </c>
      <c r="W30" s="123">
        <v>0.37152723932388021</v>
      </c>
      <c r="X30" s="123">
        <v>0.18439193417592259</v>
      </c>
      <c r="Y30" s="123">
        <v>0.29401657054998487</v>
      </c>
      <c r="Z30" s="123">
        <v>0.45350884504509037</v>
      </c>
      <c r="AA30" s="123">
        <v>0.27041276229741129</v>
      </c>
      <c r="AB30" s="126">
        <v>0.16687261178111767</v>
      </c>
      <c r="AC30" s="125">
        <v>0.3005656987281593</v>
      </c>
    </row>
    <row r="31" spans="1:29" x14ac:dyDescent="0.3">
      <c r="A31" s="132">
        <v>41000</v>
      </c>
      <c r="B31" s="125">
        <v>-1.4000426922677556E-2</v>
      </c>
      <c r="C31" s="123">
        <v>0.3608729633032568</v>
      </c>
      <c r="D31" s="123">
        <v>0.26327305594679662</v>
      </c>
      <c r="E31" s="123">
        <v>-0.27809881290582406</v>
      </c>
      <c r="F31" s="123">
        <v>0.12248325468797949</v>
      </c>
      <c r="G31" s="123">
        <v>0.58270222138923278</v>
      </c>
      <c r="H31" s="123">
        <v>0.17304297236761346</v>
      </c>
      <c r="I31" s="123">
        <v>0.34690729585022617</v>
      </c>
      <c r="J31" s="123">
        <v>0.19636731463478374</v>
      </c>
      <c r="K31" s="123">
        <v>0.1895144961637969</v>
      </c>
      <c r="L31" s="123">
        <v>0.28582801464392515</v>
      </c>
      <c r="M31" s="123">
        <v>0.15891531885933818</v>
      </c>
      <c r="N31" s="123">
        <v>9.4366620896346731E-2</v>
      </c>
      <c r="O31" s="123">
        <v>0.27378790921793361</v>
      </c>
      <c r="P31" s="123">
        <v>0.20550768251707408</v>
      </c>
      <c r="Q31" s="123">
        <v>0.30397202190586725</v>
      </c>
      <c r="R31" s="123">
        <v>0.39394553879912397</v>
      </c>
      <c r="S31" s="123">
        <v>9.2890886190441613E-2</v>
      </c>
      <c r="T31" s="123">
        <v>6.819507714005435E-2</v>
      </c>
      <c r="U31" s="123">
        <v>0.25984706988551176</v>
      </c>
      <c r="V31" s="123">
        <v>0.12784000272324114</v>
      </c>
      <c r="W31" s="123">
        <v>-0.13481965034584642</v>
      </c>
      <c r="X31" s="123">
        <v>0.21166911206726891</v>
      </c>
      <c r="Y31" s="123">
        <v>0.18068963586682707</v>
      </c>
      <c r="Z31" s="123">
        <v>9.0600641413802974E-2</v>
      </c>
      <c r="AA31" s="123">
        <v>5.3143624355679098E-2</v>
      </c>
      <c r="AB31" s="126">
        <v>0.11533657577151346</v>
      </c>
      <c r="AC31" s="125">
        <v>0.15424903852641458</v>
      </c>
    </row>
    <row r="32" spans="1:29" x14ac:dyDescent="0.3">
      <c r="A32" s="132">
        <v>41030</v>
      </c>
      <c r="B32" s="125">
        <v>7.5084194996124065E-2</v>
      </c>
      <c r="C32" s="123">
        <v>0.26062836021526836</v>
      </c>
      <c r="D32" s="123">
        <v>0.29404944963992863</v>
      </c>
      <c r="E32" s="123">
        <v>-0.16063111606210578</v>
      </c>
      <c r="F32" s="123">
        <v>1.3744349697921487E-2</v>
      </c>
      <c r="G32" s="123">
        <v>0.12354038621517627</v>
      </c>
      <c r="H32" s="123">
        <v>0.11860829128230654</v>
      </c>
      <c r="I32" s="123">
        <v>0.25452830163829332</v>
      </c>
      <c r="J32" s="123">
        <v>0.13794915239255201</v>
      </c>
      <c r="K32" s="123">
        <v>-1.5544909754963254E-2</v>
      </c>
      <c r="L32" s="123">
        <v>0.20538831210121677</v>
      </c>
      <c r="M32" s="123">
        <v>0.13928804599043376</v>
      </c>
      <c r="N32" s="123">
        <v>0.14199904109547945</v>
      </c>
      <c r="O32" s="123">
        <v>0.19956623808025609</v>
      </c>
      <c r="P32" s="123">
        <v>0.13601126197463542</v>
      </c>
      <c r="Q32" s="123">
        <v>0.1411432634452503</v>
      </c>
      <c r="R32" s="123">
        <v>0.16736816813714039</v>
      </c>
      <c r="S32" s="123">
        <v>0.11191119841980957</v>
      </c>
      <c r="T32" s="123">
        <v>2.2158763633798539E-2</v>
      </c>
      <c r="U32" s="123">
        <v>0.143628621489021</v>
      </c>
      <c r="V32" s="123">
        <v>0.12205959866305882</v>
      </c>
      <c r="W32" s="123">
        <v>0.13716815022680073</v>
      </c>
      <c r="X32" s="123">
        <v>0.12165956928992827</v>
      </c>
      <c r="Y32" s="123">
        <v>0.12899532963448279</v>
      </c>
      <c r="Z32" s="123">
        <v>0.17309873648046925</v>
      </c>
      <c r="AA32" s="123">
        <v>3.842862060938379E-2</v>
      </c>
      <c r="AB32" s="126">
        <v>5.6439131920120955E-2</v>
      </c>
      <c r="AC32" s="125">
        <v>9.6193835994128563E-2</v>
      </c>
    </row>
    <row r="33" spans="1:29" x14ac:dyDescent="0.3">
      <c r="A33" s="132">
        <v>41061</v>
      </c>
      <c r="B33" s="125">
        <v>-0.12441449407276328</v>
      </c>
      <c r="C33" s="123">
        <v>-9.9190830137096064E-2</v>
      </c>
      <c r="D33" s="123">
        <v>-7.7793975320040953E-2</v>
      </c>
      <c r="E33" s="123">
        <v>-0.33129721967889458</v>
      </c>
      <c r="F33" s="123">
        <v>-0.18555811349346496</v>
      </c>
      <c r="G33" s="123">
        <v>-0.14053838613066527</v>
      </c>
      <c r="H33" s="123">
        <v>-3.8081433560358979E-2</v>
      </c>
      <c r="I33" s="123">
        <v>0.12873231655402284</v>
      </c>
      <c r="J33" s="123">
        <v>-7.8135312324218553E-2</v>
      </c>
      <c r="K33" s="123">
        <v>-0.11054362789084382</v>
      </c>
      <c r="L33" s="123">
        <v>4.7327890741267975E-2</v>
      </c>
      <c r="M33" s="123">
        <v>-3.1956736316316348E-2</v>
      </c>
      <c r="N33" s="123">
        <v>-0.16367389202633287</v>
      </c>
      <c r="O33" s="123">
        <v>-6.8545549432522335E-2</v>
      </c>
      <c r="P33" s="123">
        <v>-0.11034142289689397</v>
      </c>
      <c r="Q33" s="123">
        <v>-0.10322904991388937</v>
      </c>
      <c r="R33" s="123">
        <v>-0.35069175898266181</v>
      </c>
      <c r="S33" s="123">
        <v>-3.0234599960621278E-4</v>
      </c>
      <c r="T33" s="123">
        <v>-4.0682374010321709E-2</v>
      </c>
      <c r="U33" s="123">
        <v>-0.21935304294054137</v>
      </c>
      <c r="V33" s="123">
        <v>-0.18648680227322434</v>
      </c>
      <c r="W33" s="123">
        <v>-0.30698293276599165</v>
      </c>
      <c r="X33" s="123">
        <v>-3.0512633098218722E-2</v>
      </c>
      <c r="Y33" s="123">
        <v>5.3118033904665074E-2</v>
      </c>
      <c r="Z33" s="123">
        <v>-7.6868739798793273E-3</v>
      </c>
      <c r="AA33" s="123">
        <v>-4.0081492593132317E-2</v>
      </c>
      <c r="AB33" s="126">
        <v>-3.6971224868048824E-2</v>
      </c>
      <c r="AC33" s="125">
        <v>-5.2820189108507054E-2</v>
      </c>
    </row>
    <row r="34" spans="1:29" x14ac:dyDescent="0.3">
      <c r="A34" s="132">
        <v>41091</v>
      </c>
      <c r="B34" s="125">
        <v>-0.26989989762400246</v>
      </c>
      <c r="C34" s="123">
        <v>2.923813263224373E-2</v>
      </c>
      <c r="D34" s="123">
        <v>0.44995144252467156</v>
      </c>
      <c r="E34" s="123">
        <v>-0.18062504974857807</v>
      </c>
      <c r="F34" s="123">
        <v>-0.1736438066491699</v>
      </c>
      <c r="G34" s="123">
        <v>-7.9807941168132945E-3</v>
      </c>
      <c r="H34" s="123">
        <v>-0.30019742229731872</v>
      </c>
      <c r="I34" s="123">
        <v>1.9974654199139685E-4</v>
      </c>
      <c r="J34" s="123">
        <v>-5.0766441406675189E-2</v>
      </c>
      <c r="K34" s="123">
        <v>-0.11469591139281243</v>
      </c>
      <c r="L34" s="123">
        <v>3.0002684290397541E-2</v>
      </c>
      <c r="M34" s="123">
        <v>5.4133834517242851E-2</v>
      </c>
      <c r="N34" s="123">
        <v>-4.5373608542543797E-3</v>
      </c>
      <c r="O34" s="123">
        <v>0.15643968761918625</v>
      </c>
      <c r="P34" s="123">
        <v>-2.2023464037191243E-2</v>
      </c>
      <c r="Q34" s="123">
        <v>-0.21812482534375766</v>
      </c>
      <c r="R34" s="123">
        <v>0.10294051906164614</v>
      </c>
      <c r="S34" s="123">
        <v>6.4475888546182691E-2</v>
      </c>
      <c r="T34" s="123">
        <v>-4.3473489971678769E-2</v>
      </c>
      <c r="U34" s="123">
        <v>-3.7780525782296626E-2</v>
      </c>
      <c r="V34" s="123">
        <v>0.1516745436965965</v>
      </c>
      <c r="W34" s="123">
        <v>0.14695328045885314</v>
      </c>
      <c r="X34" s="123">
        <v>0.11384799170174031</v>
      </c>
      <c r="Y34" s="123">
        <v>0.15009623414555517</v>
      </c>
      <c r="Z34" s="123">
        <v>-7.0530942066791558E-2</v>
      </c>
      <c r="AA34" s="123">
        <v>-0.14497633380284924</v>
      </c>
      <c r="AB34" s="126">
        <v>-9.4040479068341343E-2</v>
      </c>
      <c r="AC34" s="125">
        <v>-5.4519172426921281E-2</v>
      </c>
    </row>
    <row r="35" spans="1:29" x14ac:dyDescent="0.3">
      <c r="A35" s="132">
        <v>41122</v>
      </c>
      <c r="B35" s="125">
        <v>-0.2927354726829019</v>
      </c>
      <c r="C35" s="123">
        <v>-0.22673908876418458</v>
      </c>
      <c r="D35" s="123">
        <v>-1.9448077754490312E-3</v>
      </c>
      <c r="E35" s="123">
        <v>-2.2698529061416783E-2</v>
      </c>
      <c r="F35" s="123">
        <v>-0.23892303798030301</v>
      </c>
      <c r="G35" s="123">
        <v>-0.1728396389718464</v>
      </c>
      <c r="H35" s="123">
        <v>-0.12596754715490055</v>
      </c>
      <c r="I35" s="123">
        <v>-8.0167111173210959E-2</v>
      </c>
      <c r="J35" s="123">
        <v>-0.1089849494435039</v>
      </c>
      <c r="K35" s="123">
        <v>-0.21688685504759397</v>
      </c>
      <c r="L35" s="123">
        <v>-8.2770696650165898E-2</v>
      </c>
      <c r="M35" s="123">
        <v>-4.0960762444897547E-2</v>
      </c>
      <c r="N35" s="123">
        <v>-0.16493959767225341</v>
      </c>
      <c r="O35" s="123">
        <v>-6.9585991858619911E-2</v>
      </c>
      <c r="P35" s="123">
        <v>-0.18119531998941685</v>
      </c>
      <c r="Q35" s="123">
        <v>-0.18250459940642105</v>
      </c>
      <c r="R35" s="123">
        <v>-0.25840021614545683</v>
      </c>
      <c r="S35" s="123">
        <v>-4.4298275530073594E-2</v>
      </c>
      <c r="T35" s="123">
        <v>-0.15678617104680614</v>
      </c>
      <c r="U35" s="123">
        <v>-0.24850643733548095</v>
      </c>
      <c r="V35" s="123">
        <v>-0.1026630084035054</v>
      </c>
      <c r="W35" s="123">
        <v>-2.2221499059035477E-2</v>
      </c>
      <c r="X35" s="123">
        <v>-3.8603754221068209E-3</v>
      </c>
      <c r="Y35" s="123">
        <v>4.1088337068036829E-2</v>
      </c>
      <c r="Z35" s="123">
        <v>-0.14499237790461761</v>
      </c>
      <c r="AA35" s="123">
        <v>-0.11611926322829569</v>
      </c>
      <c r="AB35" s="126">
        <v>-0.17113983383952869</v>
      </c>
      <c r="AC35" s="125">
        <v>-0.11654124581533043</v>
      </c>
    </row>
    <row r="36" spans="1:29" x14ac:dyDescent="0.3">
      <c r="A36" s="132">
        <v>41153</v>
      </c>
      <c r="B36" s="125">
        <v>-0.44441621715438484</v>
      </c>
      <c r="C36" s="123">
        <v>-0.3745387949490484</v>
      </c>
      <c r="D36" s="123">
        <v>-0.33901015838504289</v>
      </c>
      <c r="E36" s="123">
        <v>-0.49888855661055787</v>
      </c>
      <c r="F36" s="123">
        <v>-0.25958692391579485</v>
      </c>
      <c r="G36" s="123">
        <v>-0.19705960826490665</v>
      </c>
      <c r="H36" s="123">
        <v>-0.24017800815062018</v>
      </c>
      <c r="I36" s="123">
        <v>-0.22478464262128239</v>
      </c>
      <c r="J36" s="123">
        <v>-0.25632549618728262</v>
      </c>
      <c r="K36" s="123">
        <v>-0.33566281122074271</v>
      </c>
      <c r="L36" s="123">
        <v>-0.19506160156291563</v>
      </c>
      <c r="M36" s="123">
        <v>-0.28897665813236462</v>
      </c>
      <c r="N36" s="123">
        <v>-0.31247611225675953</v>
      </c>
      <c r="O36" s="123">
        <v>-0.1888644203405192</v>
      </c>
      <c r="P36" s="123">
        <v>-0.21069299564567878</v>
      </c>
      <c r="Q36" s="123">
        <v>-0.32684412904622906</v>
      </c>
      <c r="R36" s="123">
        <v>-0.27015138336562705</v>
      </c>
      <c r="S36" s="123">
        <v>-0.18965569646432057</v>
      </c>
      <c r="T36" s="123">
        <v>-0.1907903288213052</v>
      </c>
      <c r="U36" s="123">
        <v>-0.36376207915254843</v>
      </c>
      <c r="V36" s="123">
        <v>-0.28230047333227604</v>
      </c>
      <c r="W36" s="123">
        <v>-0.15952918117945125</v>
      </c>
      <c r="X36" s="123">
        <v>-0.21850738911809697</v>
      </c>
      <c r="Y36" s="123">
        <v>-0.10661099411883668</v>
      </c>
      <c r="Z36" s="123">
        <v>-0.16917612041200614</v>
      </c>
      <c r="AA36" s="123">
        <v>-0.26324549785537565</v>
      </c>
      <c r="AB36" s="126">
        <v>-0.2398537752202563</v>
      </c>
      <c r="AC36" s="125">
        <v>-0.23913433693128761</v>
      </c>
    </row>
    <row r="37" spans="1:29" x14ac:dyDescent="0.3">
      <c r="A37" s="132">
        <v>41183</v>
      </c>
      <c r="B37" s="125">
        <v>-0.21361080169217916</v>
      </c>
      <c r="C37" s="123">
        <v>-7.490249121594228E-2</v>
      </c>
      <c r="D37" s="123">
        <v>0.1303223436973604</v>
      </c>
      <c r="E37" s="123">
        <v>-0.43467139272806443</v>
      </c>
      <c r="F37" s="123">
        <v>-2.2001848335662433E-2</v>
      </c>
      <c r="G37" s="123">
        <v>-3.465030241211442E-2</v>
      </c>
      <c r="H37" s="123">
        <v>-2.8850271376472447E-2</v>
      </c>
      <c r="I37" s="123">
        <v>-7.1413888096374389E-2</v>
      </c>
      <c r="J37" s="123">
        <v>-5.0729687679497482E-2</v>
      </c>
      <c r="K37" s="123">
        <v>-0.15883851097755552</v>
      </c>
      <c r="L37" s="123">
        <v>-2.0126977249262934E-3</v>
      </c>
      <c r="M37" s="123">
        <v>3.1745983845101078E-2</v>
      </c>
      <c r="N37" s="123">
        <v>-0.21826739174717746</v>
      </c>
      <c r="O37" s="123">
        <v>5.1192130771203326E-2</v>
      </c>
      <c r="P37" s="123">
        <v>5.6616109870936571E-2</v>
      </c>
      <c r="Q37" s="123">
        <v>-0.13543331530733782</v>
      </c>
      <c r="R37" s="123">
        <v>-0.10294669314008931</v>
      </c>
      <c r="S37" s="123">
        <v>6.2873077989442638E-3</v>
      </c>
      <c r="T37" s="123">
        <v>1.4500890657531684E-2</v>
      </c>
      <c r="U37" s="123">
        <v>-0.15183893513986579</v>
      </c>
      <c r="V37" s="123">
        <v>-0.18475164698637803</v>
      </c>
      <c r="W37" s="123">
        <v>-0.11998223626158522</v>
      </c>
      <c r="X37" s="123">
        <v>-1.3912004672743228E-2</v>
      </c>
      <c r="Y37" s="123">
        <v>3.7628243550498208E-3</v>
      </c>
      <c r="Z37" s="123">
        <v>-0.1941956972433676</v>
      </c>
      <c r="AA37" s="123">
        <v>-3.2174448398612165E-2</v>
      </c>
      <c r="AB37" s="126">
        <v>-3.659809702898309E-2</v>
      </c>
      <c r="AC37" s="125">
        <v>-3.2018807324260656E-2</v>
      </c>
    </row>
    <row r="38" spans="1:29" x14ac:dyDescent="0.3">
      <c r="A38" s="132">
        <v>41214</v>
      </c>
      <c r="B38" s="125">
        <v>-0.36357600752668284</v>
      </c>
      <c r="C38" s="123">
        <v>-0.16924710216942862</v>
      </c>
      <c r="D38" s="123">
        <v>-0.16837075299055893</v>
      </c>
      <c r="E38" s="123">
        <v>-0.21871755876196275</v>
      </c>
      <c r="F38" s="123">
        <v>-7.607153173371406E-2</v>
      </c>
      <c r="G38" s="123">
        <v>-0.13049226472055442</v>
      </c>
      <c r="H38" s="123">
        <v>-0.30462547647814975</v>
      </c>
      <c r="I38" s="123">
        <v>-0.24466464645294772</v>
      </c>
      <c r="J38" s="123">
        <v>-0.13865125812636281</v>
      </c>
      <c r="K38" s="123">
        <v>-0.11191229793522861</v>
      </c>
      <c r="L38" s="123">
        <v>-9.3199369736834181E-2</v>
      </c>
      <c r="M38" s="123">
        <v>-0.12417666685655981</v>
      </c>
      <c r="N38" s="123">
        <v>-0.28918364830410215</v>
      </c>
      <c r="O38" s="123">
        <v>-0.11957378562404219</v>
      </c>
      <c r="P38" s="123">
        <v>-1.1569930210584278E-2</v>
      </c>
      <c r="Q38" s="123">
        <v>-0.12873650363214406</v>
      </c>
      <c r="R38" s="123">
        <v>-7.0420175514788075E-2</v>
      </c>
      <c r="S38" s="123">
        <v>-8.1516796963798988E-2</v>
      </c>
      <c r="T38" s="123">
        <v>-0.1441307021494167</v>
      </c>
      <c r="U38" s="123">
        <v>-0.21255251928741692</v>
      </c>
      <c r="V38" s="123">
        <v>-0.1053900793960606</v>
      </c>
      <c r="W38" s="123">
        <v>-0.16324896449548254</v>
      </c>
      <c r="X38" s="123">
        <v>-0.13333420962821763</v>
      </c>
      <c r="Y38" s="123">
        <v>-0.11918781166626713</v>
      </c>
      <c r="Z38" s="123">
        <v>-0.15137030526598572</v>
      </c>
      <c r="AA38" s="123">
        <v>-0.19194486327798543</v>
      </c>
      <c r="AB38" s="126">
        <v>-0.18324880869922955</v>
      </c>
      <c r="AC38" s="125">
        <v>-0.1497324313051841</v>
      </c>
    </row>
    <row r="39" spans="1:29" ht="13.5" thickBot="1" x14ac:dyDescent="0.35">
      <c r="A39" s="132">
        <v>41244</v>
      </c>
      <c r="B39" s="128">
        <v>-0.35304882313524133</v>
      </c>
      <c r="C39" s="129">
        <v>-0.14001486200359159</v>
      </c>
      <c r="D39" s="129">
        <v>-6.2256286125574656E-2</v>
      </c>
      <c r="E39" s="129">
        <v>-0.42162959131291822</v>
      </c>
      <c r="F39" s="129">
        <v>-1.2608451840136592E-2</v>
      </c>
      <c r="G39" s="129">
        <v>-0.10264099734012244</v>
      </c>
      <c r="H39" s="129">
        <v>3.1338538884565725E-2</v>
      </c>
      <c r="I39" s="129">
        <v>-0.10383689037745292</v>
      </c>
      <c r="J39" s="129">
        <v>-5.4900329670623638E-2</v>
      </c>
      <c r="K39" s="129">
        <v>-0.18727389934287042</v>
      </c>
      <c r="L39" s="129">
        <v>-8.709692427357818E-2</v>
      </c>
      <c r="M39" s="129">
        <v>-0.10329514412842467</v>
      </c>
      <c r="N39" s="129">
        <v>-0.13496856401227797</v>
      </c>
      <c r="O39" s="129">
        <v>2.131489175180068E-2</v>
      </c>
      <c r="P39" s="129">
        <v>-9.0088340948725532E-2</v>
      </c>
      <c r="Q39" s="129">
        <v>-7.1181181643987457E-2</v>
      </c>
      <c r="R39" s="129">
        <v>0.56003465500948724</v>
      </c>
      <c r="S39" s="129">
        <v>-6.5114220311101367E-2</v>
      </c>
      <c r="T39" s="129">
        <v>-0.18310400312157959</v>
      </c>
      <c r="U39" s="129">
        <v>-0.13097241705513563</v>
      </c>
      <c r="V39" s="129">
        <v>-4.9736054873401603E-2</v>
      </c>
      <c r="W39" s="129">
        <v>1.6386138601200972E-2</v>
      </c>
      <c r="X39" s="129">
        <v>-0.15297802683048523</v>
      </c>
      <c r="Y39" s="129">
        <v>-0.13546329467761142</v>
      </c>
      <c r="Z39" s="129">
        <v>-8.747378360133129E-2</v>
      </c>
      <c r="AA39" s="129">
        <v>-0.15697218799398338</v>
      </c>
      <c r="AB39" s="130">
        <v>-0.16663763498111128</v>
      </c>
      <c r="AC39" s="128">
        <v>-0.11218892094069288</v>
      </c>
    </row>
    <row r="40" spans="1:29" x14ac:dyDescent="0.3">
      <c r="A40" s="131">
        <v>41275</v>
      </c>
      <c r="B40" s="120">
        <v>-9.7992833700613624E-2</v>
      </c>
      <c r="C40" s="121">
        <v>-0.20883932356792612</v>
      </c>
      <c r="D40" s="121">
        <v>-8.2800620381840218E-2</v>
      </c>
      <c r="E40" s="121">
        <v>-0.32831697545259342</v>
      </c>
      <c r="F40" s="121">
        <v>6.3889198809747416E-2</v>
      </c>
      <c r="G40" s="121">
        <v>-3.672533616853535E-2</v>
      </c>
      <c r="H40" s="121">
        <v>-0.10423081439797688</v>
      </c>
      <c r="I40" s="121">
        <v>3.8285285572662087E-2</v>
      </c>
      <c r="J40" s="121">
        <v>-2.4524034465047806E-2</v>
      </c>
      <c r="K40" s="121">
        <v>7.2499562021618669E-2</v>
      </c>
      <c r="L40" s="121">
        <v>0.14437810212215818</v>
      </c>
      <c r="M40" s="121">
        <v>3.3890062509705832E-2</v>
      </c>
      <c r="N40" s="121">
        <v>1.6853342997927401E-2</v>
      </c>
      <c r="O40" s="121">
        <v>1.2070098859049416E-3</v>
      </c>
      <c r="P40" s="121">
        <v>2.4934945301583022E-2</v>
      </c>
      <c r="Q40" s="121">
        <v>-2.5300125458369571E-2</v>
      </c>
      <c r="R40" s="121">
        <v>0.11377090183192973</v>
      </c>
      <c r="S40" s="121">
        <v>0.10796124713409538</v>
      </c>
      <c r="T40" s="121">
        <v>-1.8270221152996147E-2</v>
      </c>
      <c r="U40" s="121">
        <v>-4.1848095465558011E-2</v>
      </c>
      <c r="V40" s="121">
        <v>-9.6178556295202999E-2</v>
      </c>
      <c r="W40" s="121">
        <v>-9.8536352448610254E-2</v>
      </c>
      <c r="X40" s="121">
        <v>-2.2293942844277881E-2</v>
      </c>
      <c r="Y40" s="121">
        <v>-3.1786012933811891E-2</v>
      </c>
      <c r="Z40" s="121">
        <v>-2.2867493698510044E-2</v>
      </c>
      <c r="AA40" s="121">
        <v>-4.439515977562225E-2</v>
      </c>
      <c r="AB40" s="122">
        <v>0.10448677486899927</v>
      </c>
      <c r="AC40" s="120">
        <v>9.2386651073073089E-4</v>
      </c>
    </row>
    <row r="41" spans="1:29" x14ac:dyDescent="0.3">
      <c r="A41" s="132">
        <v>41306</v>
      </c>
      <c r="B41" s="125">
        <v>-0.17682820631844054</v>
      </c>
      <c r="C41" s="123">
        <v>-4.3452814881476565E-2</v>
      </c>
      <c r="D41" s="123">
        <v>8.8727203752368977E-2</v>
      </c>
      <c r="E41" s="123">
        <v>-0.19176491176207644</v>
      </c>
      <c r="F41" s="123">
        <v>0.16048879453980236</v>
      </c>
      <c r="G41" s="123">
        <v>3.0573399492199949E-2</v>
      </c>
      <c r="H41" s="123">
        <v>-8.5442139747076484E-2</v>
      </c>
      <c r="I41" s="123">
        <v>-8.623969374195628E-3</v>
      </c>
      <c r="J41" s="123">
        <v>0.10561855796162711</v>
      </c>
      <c r="K41" s="123">
        <v>5.25391386868308E-2</v>
      </c>
      <c r="L41" s="123">
        <v>6.9999589858432243E-2</v>
      </c>
      <c r="M41" s="123">
        <v>3.3350089875669564E-2</v>
      </c>
      <c r="N41" s="123">
        <v>-4.250449666533318E-3</v>
      </c>
      <c r="O41" s="123">
        <v>2.3682323697630903E-2</v>
      </c>
      <c r="P41" s="123">
        <v>0.14244407794336533</v>
      </c>
      <c r="Q41" s="123">
        <v>-1.5352217694147297E-2</v>
      </c>
      <c r="R41" s="123">
        <v>-2.4232545697427943E-2</v>
      </c>
      <c r="S41" s="123">
        <v>3.170744815935489E-2</v>
      </c>
      <c r="T41" s="123">
        <v>-3.5423972404542425E-3</v>
      </c>
      <c r="U41" s="123">
        <v>7.2306283944308714E-2</v>
      </c>
      <c r="V41" s="123">
        <v>5.3222428397867061E-2</v>
      </c>
      <c r="W41" s="123">
        <v>-9.9605247996034874E-2</v>
      </c>
      <c r="X41" s="123">
        <v>4.0877534916406999E-2</v>
      </c>
      <c r="Y41" s="123">
        <v>8.1516722367203087E-3</v>
      </c>
      <c r="Z41" s="123">
        <v>-7.8973894950435941E-2</v>
      </c>
      <c r="AA41" s="123">
        <v>-3.5291908684758511E-2</v>
      </c>
      <c r="AB41" s="126">
        <v>4.8047316768871973E-2</v>
      </c>
      <c r="AC41" s="125">
        <v>1.6083792014415454E-2</v>
      </c>
    </row>
    <row r="42" spans="1:29" x14ac:dyDescent="0.3">
      <c r="A42" s="132">
        <v>41334</v>
      </c>
      <c r="B42" s="125">
        <v>2.828465189651741E-3</v>
      </c>
      <c r="C42" s="123">
        <v>-0.22290953646781941</v>
      </c>
      <c r="D42" s="123">
        <v>-9.5652643027973272E-2</v>
      </c>
      <c r="E42" s="123">
        <v>-0.21425612660669013</v>
      </c>
      <c r="F42" s="123">
        <v>-0.10500397810109641</v>
      </c>
      <c r="G42" s="123">
        <v>-0.16906157724291371</v>
      </c>
      <c r="H42" s="123">
        <v>-0.22010609273189019</v>
      </c>
      <c r="I42" s="123">
        <v>-0.20137682200583595</v>
      </c>
      <c r="J42" s="123">
        <v>-9.8989797284235737E-3</v>
      </c>
      <c r="K42" s="123">
        <v>-0.10485383692902617</v>
      </c>
      <c r="L42" s="123">
        <v>-8.8058692882720946E-2</v>
      </c>
      <c r="M42" s="123">
        <v>-0.11165482728056308</v>
      </c>
      <c r="N42" s="123">
        <v>-0.12847824326684953</v>
      </c>
      <c r="O42" s="123">
        <v>-7.6202520928354001E-2</v>
      </c>
      <c r="P42" s="123">
        <v>-4.3114380756274495E-2</v>
      </c>
      <c r="Q42" s="123">
        <v>-0.10604570110039213</v>
      </c>
      <c r="R42" s="123">
        <v>3.7595052359240322E-2</v>
      </c>
      <c r="S42" s="123">
        <v>-2.7376888785515918E-2</v>
      </c>
      <c r="T42" s="123">
        <v>-0.14620005295228755</v>
      </c>
      <c r="U42" s="123">
        <v>-0.14377841431723382</v>
      </c>
      <c r="V42" s="123">
        <v>-9.9317118394869452E-2</v>
      </c>
      <c r="W42" s="123">
        <v>-8.8872462871149471E-2</v>
      </c>
      <c r="X42" s="123">
        <v>-1.644340411215206E-2</v>
      </c>
      <c r="Y42" s="123">
        <v>-0.10661255378927337</v>
      </c>
      <c r="Z42" s="123">
        <v>-0.19928588309644724</v>
      </c>
      <c r="AA42" s="123">
        <v>-0.19645359858422928</v>
      </c>
      <c r="AB42" s="126">
        <v>3.5148715041597223E-2</v>
      </c>
      <c r="AC42" s="125">
        <v>-0.12477603296312156</v>
      </c>
    </row>
    <row r="43" spans="1:29" x14ac:dyDescent="0.3">
      <c r="A43" s="132">
        <v>41365</v>
      </c>
      <c r="B43" s="125">
        <v>0.19551228741550952</v>
      </c>
      <c r="C43" s="123">
        <v>5.3947994461298387E-2</v>
      </c>
      <c r="D43" s="123">
        <v>0.20698424503654222</v>
      </c>
      <c r="E43" s="123">
        <v>0.24416465419079247</v>
      </c>
      <c r="F43" s="123">
        <v>0.1406458023774757</v>
      </c>
      <c r="G43" s="123">
        <v>8.6664139916814209E-2</v>
      </c>
      <c r="H43" s="123">
        <v>9.0433159389888607E-2</v>
      </c>
      <c r="I43" s="123">
        <v>7.5861427175029306E-2</v>
      </c>
      <c r="J43" s="123">
        <v>0.28457747885662177</v>
      </c>
      <c r="K43" s="123">
        <v>0.23267335026833669</v>
      </c>
      <c r="L43" s="123">
        <v>0.16852318043105385</v>
      </c>
      <c r="M43" s="123">
        <v>0.2517418176812769</v>
      </c>
      <c r="N43" s="123">
        <v>0.19689908377196552</v>
      </c>
      <c r="O43" s="123">
        <v>0.1862221379379343</v>
      </c>
      <c r="P43" s="123">
        <v>0.16550874562687046</v>
      </c>
      <c r="Q43" s="123">
        <v>0.12583306911552916</v>
      </c>
      <c r="R43" s="123">
        <v>0.22266923670755934</v>
      </c>
      <c r="S43" s="123">
        <v>0.31348630901741292</v>
      </c>
      <c r="T43" s="123">
        <v>0.12784613456384109</v>
      </c>
      <c r="U43" s="123">
        <v>6.8970781492313948E-2</v>
      </c>
      <c r="V43" s="123">
        <v>7.8828412274042137E-2</v>
      </c>
      <c r="W43" s="123">
        <v>0.31437890408273872</v>
      </c>
      <c r="X43" s="123">
        <v>0.21095619832310164</v>
      </c>
      <c r="Y43" s="123">
        <v>0.25268111259637194</v>
      </c>
      <c r="Z43" s="123">
        <v>0.28182386433182649</v>
      </c>
      <c r="AA43" s="123">
        <v>0.21458238748751124</v>
      </c>
      <c r="AB43" s="126">
        <v>0.49508573916992193</v>
      </c>
      <c r="AC43" s="125">
        <v>0.19060040772485176</v>
      </c>
    </row>
    <row r="44" spans="1:29" x14ac:dyDescent="0.3">
      <c r="A44" s="132">
        <v>41395</v>
      </c>
      <c r="B44" s="125">
        <v>-4.4714397379618021E-2</v>
      </c>
      <c r="C44" s="123">
        <v>-0.10235090583146522</v>
      </c>
      <c r="D44" s="123">
        <v>-5.3279306076394084E-2</v>
      </c>
      <c r="E44" s="123">
        <v>-0.20138985068031423</v>
      </c>
      <c r="F44" s="123">
        <v>8.4353002725867876E-2</v>
      </c>
      <c r="G44" s="123">
        <v>-1.1610957743429351E-2</v>
      </c>
      <c r="H44" s="123">
        <v>-8.1322720320887387E-2</v>
      </c>
      <c r="I44" s="123">
        <v>3.5429854955386197E-2</v>
      </c>
      <c r="J44" s="123">
        <v>4.4843522570896299E-2</v>
      </c>
      <c r="K44" s="123">
        <v>5.8360094052958278E-2</v>
      </c>
      <c r="L44" s="123">
        <v>-1.2383023690617168E-2</v>
      </c>
      <c r="M44" s="123">
        <v>-8.2646410239891832E-2</v>
      </c>
      <c r="N44" s="123">
        <v>-6.4445763315840177E-2</v>
      </c>
      <c r="O44" s="123">
        <v>-1.3293827752543952E-2</v>
      </c>
      <c r="P44" s="123">
        <v>4.857152199417003E-2</v>
      </c>
      <c r="Q44" s="123">
        <v>-2.3070785965083163E-2</v>
      </c>
      <c r="R44" s="123">
        <v>-4.5685496048067042E-2</v>
      </c>
      <c r="S44" s="123">
        <v>1.9566505713790816E-2</v>
      </c>
      <c r="T44" s="123">
        <v>1.2300342868563297E-2</v>
      </c>
      <c r="U44" s="123">
        <v>3.9942831884418384E-2</v>
      </c>
      <c r="V44" s="123">
        <v>-9.687411676003066E-2</v>
      </c>
      <c r="W44" s="123">
        <v>-8.0977850241424898E-2</v>
      </c>
      <c r="X44" s="123">
        <v>-3.4132625643419234E-2</v>
      </c>
      <c r="Y44" s="123">
        <v>1.5541517143781158E-2</v>
      </c>
      <c r="Z44" s="123">
        <v>6.0524675417405804E-2</v>
      </c>
      <c r="AA44" s="123">
        <v>-1.4093945089523885E-2</v>
      </c>
      <c r="AB44" s="126">
        <v>0.22652628269202069</v>
      </c>
      <c r="AC44" s="125">
        <v>-3.2970096607236599E-3</v>
      </c>
    </row>
    <row r="45" spans="1:29" x14ac:dyDescent="0.3">
      <c r="A45" s="132">
        <v>41426</v>
      </c>
      <c r="B45" s="125">
        <v>-4.0591388952063712E-2</v>
      </c>
      <c r="C45" s="123">
        <v>2.536809257367989E-2</v>
      </c>
      <c r="D45" s="123">
        <v>7.4769550961877984E-2</v>
      </c>
      <c r="E45" s="123">
        <v>-0.16049035887197083</v>
      </c>
      <c r="F45" s="123">
        <v>-8.0408873333335018E-2</v>
      </c>
      <c r="G45" s="123">
        <v>9.2361533230004067E-2</v>
      </c>
      <c r="H45" s="123">
        <v>-0.15689526659782171</v>
      </c>
      <c r="I45" s="123">
        <v>4.9696878192435623E-2</v>
      </c>
      <c r="J45" s="123">
        <v>0.11658445259416661</v>
      </c>
      <c r="K45" s="123">
        <v>0.10224193290190819</v>
      </c>
      <c r="L45" s="123">
        <v>5.2724504545196282E-3</v>
      </c>
      <c r="M45" s="123">
        <v>1.4302353369224363E-3</v>
      </c>
      <c r="N45" s="123">
        <v>9.0939913777738024E-2</v>
      </c>
      <c r="O45" s="123">
        <v>8.8867298185451693E-2</v>
      </c>
      <c r="P45" s="123">
        <v>-2.2735466496877521E-2</v>
      </c>
      <c r="Q45" s="123">
        <v>-5.0242099780576033E-2</v>
      </c>
      <c r="R45" s="123">
        <v>9.6763937703900682E-2</v>
      </c>
      <c r="S45" s="123">
        <v>6.9554770399282706E-2</v>
      </c>
      <c r="T45" s="123">
        <v>4.1816855560400157E-2</v>
      </c>
      <c r="U45" s="123">
        <v>-4.6903606008952381E-2</v>
      </c>
      <c r="V45" s="123">
        <v>-0.11384483070154572</v>
      </c>
      <c r="W45" s="123">
        <v>0.16564687762464381</v>
      </c>
      <c r="X45" s="123">
        <v>4.4273344045635543E-2</v>
      </c>
      <c r="Y45" s="123">
        <v>0.10297233175646081</v>
      </c>
      <c r="Z45" s="123">
        <v>-1.2835591640618427E-2</v>
      </c>
      <c r="AA45" s="123">
        <v>5.5454234933317359E-2</v>
      </c>
      <c r="AB45" s="126">
        <v>0.28387565206803123</v>
      </c>
      <c r="AC45" s="125">
        <v>3.6668078223381695E-2</v>
      </c>
    </row>
    <row r="46" spans="1:29" x14ac:dyDescent="0.3">
      <c r="A46" s="132">
        <v>41456</v>
      </c>
      <c r="B46" s="125">
        <v>0.11314667985365068</v>
      </c>
      <c r="C46" s="123">
        <v>5.5951536032492033E-2</v>
      </c>
      <c r="D46" s="123">
        <v>-9.7854771941503826E-2</v>
      </c>
      <c r="E46" s="123">
        <v>-0.15667617047026772</v>
      </c>
      <c r="F46" s="123">
        <v>1.4704900006036636E-2</v>
      </c>
      <c r="G46" s="123">
        <v>0.35557288716678825</v>
      </c>
      <c r="H46" s="123">
        <v>-5.0096259656195352E-2</v>
      </c>
      <c r="I46" s="123">
        <v>0.14154213789690595</v>
      </c>
      <c r="J46" s="123">
        <v>0.26314719448040913</v>
      </c>
      <c r="K46" s="123">
        <v>0.16008861339417124</v>
      </c>
      <c r="L46" s="123">
        <v>0.17455426572578281</v>
      </c>
      <c r="M46" s="123">
        <v>-3.0532797319420157E-2</v>
      </c>
      <c r="N46" s="123">
        <v>0.17618789014198777</v>
      </c>
      <c r="O46" s="123">
        <v>-6.6674004835779233E-2</v>
      </c>
      <c r="P46" s="123">
        <v>0.22076122966938461</v>
      </c>
      <c r="Q46" s="123">
        <v>0.17419580932393508</v>
      </c>
      <c r="R46" s="123">
        <v>-7.1973928082316396E-2</v>
      </c>
      <c r="S46" s="123">
        <v>0.15745495941543108</v>
      </c>
      <c r="T46" s="123">
        <v>0.1162385524463172</v>
      </c>
      <c r="U46" s="123">
        <v>1.6301493221019703E-2</v>
      </c>
      <c r="V46" s="123">
        <v>-5.5098409733601694E-2</v>
      </c>
      <c r="W46" s="123">
        <v>-0.28381317515820292</v>
      </c>
      <c r="X46" s="123">
        <v>7.4315136003290982E-2</v>
      </c>
      <c r="Y46" s="123">
        <v>0.14685732654816963</v>
      </c>
      <c r="Z46" s="123">
        <v>-0.11543847848538402</v>
      </c>
      <c r="AA46" s="123">
        <v>0.1790628423765408</v>
      </c>
      <c r="AB46" s="126">
        <v>0.46961122149874956</v>
      </c>
      <c r="AC46" s="125">
        <v>0.12713522627893403</v>
      </c>
    </row>
    <row r="47" spans="1:29" x14ac:dyDescent="0.3">
      <c r="A47" s="132">
        <v>41487</v>
      </c>
      <c r="B47" s="125">
        <v>3.7633560304900726E-2</v>
      </c>
      <c r="C47" s="123">
        <v>5.2479113041281167E-2</v>
      </c>
      <c r="D47" s="123">
        <v>-3.505443598385416E-2</v>
      </c>
      <c r="E47" s="123">
        <v>0.12512121204337179</v>
      </c>
      <c r="F47" s="123">
        <v>0.17932370427591682</v>
      </c>
      <c r="G47" s="123">
        <v>0.29113384642448836</v>
      </c>
      <c r="H47" s="123">
        <v>5.9591992023314111E-2</v>
      </c>
      <c r="I47" s="123">
        <v>0.10268131343900566</v>
      </c>
      <c r="J47" s="123">
        <v>0.24735147666034729</v>
      </c>
      <c r="K47" s="123">
        <v>0.11262474324527161</v>
      </c>
      <c r="L47" s="123">
        <v>0.11586048195273246</v>
      </c>
      <c r="M47" s="123">
        <v>7.7086132102703875E-2</v>
      </c>
      <c r="N47" s="123">
        <v>0.18148653725471653</v>
      </c>
      <c r="O47" s="123">
        <v>7.9698659791361592E-2</v>
      </c>
      <c r="P47" s="123">
        <v>0.19416033746275896</v>
      </c>
      <c r="Q47" s="123">
        <v>0.14074265922651397</v>
      </c>
      <c r="R47" s="123">
        <v>0.23500505840400177</v>
      </c>
      <c r="S47" s="123">
        <v>0.11631085449471712</v>
      </c>
      <c r="T47" s="123">
        <v>0.17103136291703125</v>
      </c>
      <c r="U47" s="123">
        <v>0.44000338077304058</v>
      </c>
      <c r="V47" s="123">
        <v>1.9444349127957894E-2</v>
      </c>
      <c r="W47" s="123">
        <v>0.14774677886336951</v>
      </c>
      <c r="X47" s="123">
        <v>4.9441595553447515E-2</v>
      </c>
      <c r="Y47" s="123">
        <v>8.9781971952800355E-2</v>
      </c>
      <c r="Z47" s="123">
        <v>0.21427223616674551</v>
      </c>
      <c r="AA47" s="123">
        <v>0.11226888735095208</v>
      </c>
      <c r="AB47" s="126">
        <v>0.15367692164587776</v>
      </c>
      <c r="AC47" s="125">
        <v>0.13023707734162415</v>
      </c>
    </row>
    <row r="48" spans="1:29" x14ac:dyDescent="0.3">
      <c r="A48" s="132">
        <v>41518</v>
      </c>
      <c r="B48" s="125">
        <v>0.21243256084759143</v>
      </c>
      <c r="C48" s="123">
        <v>0.33663254550233757</v>
      </c>
      <c r="D48" s="123">
        <v>0.47248530753717488</v>
      </c>
      <c r="E48" s="123">
        <v>0.30742429230427537</v>
      </c>
      <c r="F48" s="123">
        <v>0.25901777399936399</v>
      </c>
      <c r="G48" s="123">
        <v>0.44053637794507661</v>
      </c>
      <c r="H48" s="123">
        <v>0.15973330648945483</v>
      </c>
      <c r="I48" s="123">
        <v>0.37691814509201449</v>
      </c>
      <c r="J48" s="123">
        <v>0.48255064732686925</v>
      </c>
      <c r="K48" s="123">
        <v>0.59508343684977971</v>
      </c>
      <c r="L48" s="123">
        <v>0.35272228930059635</v>
      </c>
      <c r="M48" s="123">
        <v>0.23266628850809079</v>
      </c>
      <c r="N48" s="123">
        <v>0.37602911686016571</v>
      </c>
      <c r="O48" s="123">
        <v>0.22109371429278601</v>
      </c>
      <c r="P48" s="123">
        <v>0.31971811517918991</v>
      </c>
      <c r="Q48" s="123">
        <v>0.34442741766022378</v>
      </c>
      <c r="R48" s="123">
        <v>0.37733383166381973</v>
      </c>
      <c r="S48" s="123">
        <v>0.33536890663933394</v>
      </c>
      <c r="T48" s="123">
        <v>0.30796747706418337</v>
      </c>
      <c r="U48" s="123">
        <v>0.43187941444065259</v>
      </c>
      <c r="V48" s="123">
        <v>0.27945491559447677</v>
      </c>
      <c r="W48" s="123">
        <v>0.14530189683548045</v>
      </c>
      <c r="X48" s="123">
        <v>0.27476181279737566</v>
      </c>
      <c r="Y48" s="123">
        <v>0.26103676330389902</v>
      </c>
      <c r="Z48" s="123">
        <v>0.1044844696274112</v>
      </c>
      <c r="AA48" s="123">
        <v>0.3161466485274369</v>
      </c>
      <c r="AB48" s="126">
        <v>0.51994298537022243</v>
      </c>
      <c r="AC48" s="125">
        <v>0.32379192387842526</v>
      </c>
    </row>
    <row r="49" spans="1:29" x14ac:dyDescent="0.3">
      <c r="A49" s="132">
        <v>41548</v>
      </c>
      <c r="B49" s="125">
        <v>0.24315274844175216</v>
      </c>
      <c r="C49" s="123">
        <v>8.3120507053702219E-2</v>
      </c>
      <c r="D49" s="123">
        <v>0.17161388507152475</v>
      </c>
      <c r="E49" s="123">
        <v>0.33943604596715016</v>
      </c>
      <c r="F49" s="123">
        <v>0.17724400450101685</v>
      </c>
      <c r="G49" s="123">
        <v>0.25920132345968194</v>
      </c>
      <c r="H49" s="123">
        <v>9.1178900735877644E-2</v>
      </c>
      <c r="I49" s="123">
        <v>0.31144180254994458</v>
      </c>
      <c r="J49" s="123">
        <v>0.26690059258639143</v>
      </c>
      <c r="K49" s="123">
        <v>0.28861277433189314</v>
      </c>
      <c r="L49" s="123">
        <v>0.23855096778010942</v>
      </c>
      <c r="M49" s="123">
        <v>9.7126943924916942E-2</v>
      </c>
      <c r="N49" s="123">
        <v>0.30805090721420969</v>
      </c>
      <c r="O49" s="123">
        <v>0.1068679698263717</v>
      </c>
      <c r="P49" s="123">
        <v>0.23422650590132998</v>
      </c>
      <c r="Q49" s="123">
        <v>0.29627709824050252</v>
      </c>
      <c r="R49" s="123">
        <v>0.31161211277754353</v>
      </c>
      <c r="S49" s="123">
        <v>0.15227833297280569</v>
      </c>
      <c r="T49" s="123">
        <v>0.15592497844857944</v>
      </c>
      <c r="U49" s="123">
        <v>0.15908714507624344</v>
      </c>
      <c r="V49" s="123">
        <v>0.27424346915934339</v>
      </c>
      <c r="W49" s="123">
        <v>0.42793775520197896</v>
      </c>
      <c r="X49" s="123">
        <v>9.2120635136082596E-2</v>
      </c>
      <c r="Y49" s="123">
        <v>0.25220327830309164</v>
      </c>
      <c r="Z49" s="123">
        <v>8.3913457925083534E-2</v>
      </c>
      <c r="AA49" s="123">
        <v>0.14097531456048507</v>
      </c>
      <c r="AB49" s="126">
        <v>0.45192995468019515</v>
      </c>
      <c r="AC49" s="125">
        <v>0.18045426558117295</v>
      </c>
    </row>
    <row r="50" spans="1:29" x14ac:dyDescent="0.3">
      <c r="A50" s="132">
        <v>41579</v>
      </c>
      <c r="B50" s="125">
        <v>0.24449736726290916</v>
      </c>
      <c r="C50" s="123">
        <v>9.7953701819238237E-2</v>
      </c>
      <c r="D50" s="123">
        <v>6.906137912096999E-2</v>
      </c>
      <c r="E50" s="123">
        <v>-5.3783469928837535E-2</v>
      </c>
      <c r="F50" s="123">
        <v>0.11932049419438973</v>
      </c>
      <c r="G50" s="123">
        <v>0.21411274400083369</v>
      </c>
      <c r="H50" s="123">
        <v>0.26582008618355468</v>
      </c>
      <c r="I50" s="123">
        <v>0.29836976048141639</v>
      </c>
      <c r="J50" s="123">
        <v>0.27964510084896177</v>
      </c>
      <c r="K50" s="123">
        <v>0.12928107850078763</v>
      </c>
      <c r="L50" s="123">
        <v>0.22756729913141083</v>
      </c>
      <c r="M50" s="123">
        <v>0.13487078568608268</v>
      </c>
      <c r="N50" s="123">
        <v>0.41420456283533524</v>
      </c>
      <c r="O50" s="123">
        <v>0.17298344536904309</v>
      </c>
      <c r="P50" s="123">
        <v>0.21488977202286352</v>
      </c>
      <c r="Q50" s="123">
        <v>0.2365766666450686</v>
      </c>
      <c r="R50" s="123">
        <v>0.11446702645049478</v>
      </c>
      <c r="S50" s="123">
        <v>0.1721509152035241</v>
      </c>
      <c r="T50" s="123">
        <v>0.26010087157274175</v>
      </c>
      <c r="U50" s="123">
        <v>0.17829996633202883</v>
      </c>
      <c r="V50" s="123">
        <v>7.609442398051125E-2</v>
      </c>
      <c r="W50" s="123">
        <v>0.10153622816063246</v>
      </c>
      <c r="X50" s="123">
        <v>7.3945495860126442E-2</v>
      </c>
      <c r="Y50" s="123">
        <v>0.18102339152362412</v>
      </c>
      <c r="Z50" s="123">
        <v>5.8206774689848251E-2</v>
      </c>
      <c r="AA50" s="123">
        <v>0.19883957375614059</v>
      </c>
      <c r="AB50" s="126">
        <v>0.49977377024653924</v>
      </c>
      <c r="AC50" s="125">
        <v>0.19703520178253697</v>
      </c>
    </row>
    <row r="51" spans="1:29" ht="13.5" thickBot="1" x14ac:dyDescent="0.35">
      <c r="A51" s="133">
        <v>41609</v>
      </c>
      <c r="B51" s="128">
        <v>8.7815475985970615E-3</v>
      </c>
      <c r="C51" s="129">
        <v>0.1548820946801519</v>
      </c>
      <c r="D51" s="129">
        <v>-0.19561526075888769</v>
      </c>
      <c r="E51" s="129">
        <v>-7.5059664818927008E-2</v>
      </c>
      <c r="F51" s="129">
        <v>-7.8968145589668359E-2</v>
      </c>
      <c r="G51" s="129">
        <v>0.11814426606152795</v>
      </c>
      <c r="H51" s="129">
        <v>-1.6327616215600527E-2</v>
      </c>
      <c r="I51" s="129">
        <v>7.5166883045824751E-2</v>
      </c>
      <c r="J51" s="129">
        <v>7.4336292076759403E-2</v>
      </c>
      <c r="K51" s="129">
        <v>-3.463945701784954E-2</v>
      </c>
      <c r="L51" s="129">
        <v>0.1174038908041235</v>
      </c>
      <c r="M51" s="129">
        <v>3.0173368610946216E-2</v>
      </c>
      <c r="N51" s="129">
        <v>0.1391708283948474</v>
      </c>
      <c r="O51" s="129">
        <v>-2.8493117169065219E-2</v>
      </c>
      <c r="P51" s="129">
        <v>8.0627053908416846E-2</v>
      </c>
      <c r="Q51" s="129">
        <v>6.2892303287765738E-2</v>
      </c>
      <c r="R51" s="129">
        <v>-0.36499412548233112</v>
      </c>
      <c r="S51" s="129">
        <v>3.6149688091227317E-2</v>
      </c>
      <c r="T51" s="129">
        <v>0.13727848045422886</v>
      </c>
      <c r="U51" s="129">
        <v>5.0349868005285625E-2</v>
      </c>
      <c r="V51" s="129">
        <v>4.5437832342117623E-2</v>
      </c>
      <c r="W51" s="129">
        <v>1.1123052703945868E-2</v>
      </c>
      <c r="X51" s="129">
        <v>4.5490465071769126E-3</v>
      </c>
      <c r="Y51" s="129">
        <v>4.6338286200574119E-2</v>
      </c>
      <c r="Z51" s="129">
        <v>6.186896150449428E-3</v>
      </c>
      <c r="AA51" s="129">
        <v>0.10268892646869232</v>
      </c>
      <c r="AB51" s="130">
        <v>9.1549018695922912E-2</v>
      </c>
      <c r="AC51" s="128">
        <v>5.9796017270243862E-2</v>
      </c>
    </row>
    <row r="52" spans="1:29" x14ac:dyDescent="0.3">
      <c r="A52" s="131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2">
        <v>-2.4997713809425948E-3</v>
      </c>
      <c r="AC52" s="120">
        <v>8.8307800817474691E-2</v>
      </c>
    </row>
    <row r="53" spans="1:29" x14ac:dyDescent="0.3">
      <c r="A53" s="132">
        <v>41671</v>
      </c>
      <c r="B53" s="125">
        <v>0.26878077908453046</v>
      </c>
      <c r="C53" s="123">
        <v>0.20374755877211848</v>
      </c>
      <c r="D53" s="123">
        <v>2.963181923011704E-2</v>
      </c>
      <c r="E53" s="123">
        <v>0.15168813946837001</v>
      </c>
      <c r="F53" s="123">
        <v>9.1918153975644179E-2</v>
      </c>
      <c r="G53" s="123">
        <v>0.22982687275701785</v>
      </c>
      <c r="H53" s="123">
        <v>0.17773185391583746</v>
      </c>
      <c r="I53" s="123">
        <v>0.23130167333826734</v>
      </c>
      <c r="J53" s="123">
        <v>8.8714930321048602E-2</v>
      </c>
      <c r="K53" s="123">
        <v>0.12841467855215716</v>
      </c>
      <c r="L53" s="123">
        <v>0.17263146404295937</v>
      </c>
      <c r="M53" s="123">
        <v>0.16780912878606458</v>
      </c>
      <c r="N53" s="123">
        <v>0.12278396858838625</v>
      </c>
      <c r="O53" s="123">
        <v>0.20862983429146764</v>
      </c>
      <c r="P53" s="123">
        <v>0.23348603772261933</v>
      </c>
      <c r="Q53" s="123">
        <v>0.23964647801249073</v>
      </c>
      <c r="R53" s="123">
        <v>0.32373855196739476</v>
      </c>
      <c r="S53" s="123">
        <v>0.11969774243024789</v>
      </c>
      <c r="T53" s="123">
        <v>0.28341856582521108</v>
      </c>
      <c r="U53" s="123">
        <v>0.17030304794907281</v>
      </c>
      <c r="V53" s="123">
        <v>7.7326544149262544E-2</v>
      </c>
      <c r="W53" s="123">
        <v>0.40746351578323736</v>
      </c>
      <c r="X53" s="123">
        <v>5.7063273784772051E-2</v>
      </c>
      <c r="Y53" s="123">
        <v>0.15206689480487956</v>
      </c>
      <c r="Z53" s="123">
        <v>0.2511330981176576</v>
      </c>
      <c r="AA53" s="123">
        <v>0.1443593227536808</v>
      </c>
      <c r="AB53" s="126">
        <v>0.13614897574077389</v>
      </c>
      <c r="AC53" s="125">
        <v>0.15915585362275686</v>
      </c>
    </row>
    <row r="54" spans="1:29" x14ac:dyDescent="0.3">
      <c r="A54" s="132">
        <v>41699</v>
      </c>
      <c r="B54" s="125">
        <v>7.5162713351636157E-2</v>
      </c>
      <c r="C54" s="123">
        <v>5.6690814351033181E-2</v>
      </c>
      <c r="D54" s="123">
        <v>6.3836599321906995E-3</v>
      </c>
      <c r="E54" s="123">
        <v>-0.15141662357769836</v>
      </c>
      <c r="F54" s="123">
        <v>-8.9884132598273547E-3</v>
      </c>
      <c r="G54" s="123">
        <v>-1.752705721494896E-2</v>
      </c>
      <c r="H54" s="123">
        <v>3.3954068720675856E-2</v>
      </c>
      <c r="I54" s="123">
        <v>2.6913109200621843E-2</v>
      </c>
      <c r="J54" s="123">
        <v>-4.9894178607367445E-2</v>
      </c>
      <c r="K54" s="123">
        <v>-2.677626042725767E-2</v>
      </c>
      <c r="L54" s="123">
        <v>2.6387749248883985E-2</v>
      </c>
      <c r="M54" s="123">
        <v>-5.009449954559575E-2</v>
      </c>
      <c r="N54" s="123">
        <v>2.3665596103538133E-2</v>
      </c>
      <c r="O54" s="123">
        <v>1.4927312043214735E-2</v>
      </c>
      <c r="P54" s="123">
        <v>0.10784248326429169</v>
      </c>
      <c r="Q54" s="123">
        <v>3.3549536923968448E-2</v>
      </c>
      <c r="R54" s="123">
        <v>-0.14574145876032707</v>
      </c>
      <c r="S54" s="123">
        <v>2.3843791566858341E-2</v>
      </c>
      <c r="T54" s="123">
        <v>6.2123224578296332E-2</v>
      </c>
      <c r="U54" s="123">
        <v>-8.005281963627453E-2</v>
      </c>
      <c r="V54" s="123">
        <v>-9.9019688537615891E-2</v>
      </c>
      <c r="W54" s="123">
        <v>-8.1911284044096755E-2</v>
      </c>
      <c r="X54" s="123">
        <v>-3.7403228345524342E-2</v>
      </c>
      <c r="Y54" s="123">
        <v>0.10063737056411881</v>
      </c>
      <c r="Z54" s="123">
        <v>7.2621451628700484E-3</v>
      </c>
      <c r="AA54" s="123">
        <v>0.12831658164172666</v>
      </c>
      <c r="AB54" s="126">
        <v>1.78684223581691E-2</v>
      </c>
      <c r="AC54" s="125">
        <v>4.1874026385805951E-2</v>
      </c>
    </row>
    <row r="55" spans="1:29" x14ac:dyDescent="0.3">
      <c r="A55" s="132">
        <v>41730</v>
      </c>
      <c r="B55" s="125">
        <v>0.34173177303107227</v>
      </c>
      <c r="C55" s="123">
        <v>-7.6688487293279928E-2</v>
      </c>
      <c r="D55" s="123">
        <v>0.11783379963477003</v>
      </c>
      <c r="E55" s="123">
        <v>-6.6038435424960462E-2</v>
      </c>
      <c r="F55" s="123">
        <v>2.2551677860766173E-2</v>
      </c>
      <c r="G55" s="123">
        <v>-4.955256027259558E-2</v>
      </c>
      <c r="H55" s="123">
        <v>0.1202496536049078</v>
      </c>
      <c r="I55" s="123">
        <v>3.4553649384955643E-2</v>
      </c>
      <c r="J55" s="123">
        <v>-2.6308432057499664E-2</v>
      </c>
      <c r="K55" s="123">
        <v>6.5479260594840882E-2</v>
      </c>
      <c r="L55" s="123">
        <v>-2.4597803740570634E-2</v>
      </c>
      <c r="M55" s="123">
        <v>-6.6725852404409869E-2</v>
      </c>
      <c r="N55" s="123">
        <v>-2.7663745395696049E-2</v>
      </c>
      <c r="O55" s="123">
        <v>-1.4061928975573346E-2</v>
      </c>
      <c r="P55" s="123">
        <v>0.13281690849175898</v>
      </c>
      <c r="Q55" s="123">
        <v>-4.2926596801662331E-3</v>
      </c>
      <c r="R55" s="123">
        <v>0.1403730177969853</v>
      </c>
      <c r="S55" s="123">
        <v>-4.69189440104677E-2</v>
      </c>
      <c r="T55" s="123">
        <v>5.0627599391261047E-2</v>
      </c>
      <c r="U55" s="123">
        <v>8.8975455202670028E-2</v>
      </c>
      <c r="V55" s="123">
        <v>-0.1214105526312137</v>
      </c>
      <c r="W55" s="123">
        <v>-4.5185208768341867E-2</v>
      </c>
      <c r="X55" s="123">
        <v>-5.7630733326501926E-2</v>
      </c>
      <c r="Y55" s="123">
        <v>-4.5352966636404979E-2</v>
      </c>
      <c r="Z55" s="123">
        <v>4.8369500945085075E-2</v>
      </c>
      <c r="AA55" s="123">
        <v>1.1893094104491464E-2</v>
      </c>
      <c r="AB55" s="126">
        <v>-0.11295598528814621</v>
      </c>
      <c r="AC55" s="125">
        <v>4.971094008912047E-4</v>
      </c>
    </row>
    <row r="56" spans="1:29" x14ac:dyDescent="0.3">
      <c r="A56" s="132">
        <v>41760</v>
      </c>
      <c r="B56" s="125">
        <v>-0.15977414558707237</v>
      </c>
      <c r="C56" s="123">
        <v>-0.10056475587426739</v>
      </c>
      <c r="D56" s="123">
        <v>-7.7065621302018106E-2</v>
      </c>
      <c r="E56" s="123">
        <v>0.13527767403303503</v>
      </c>
      <c r="F56" s="123">
        <v>-0.15540939256301378</v>
      </c>
      <c r="G56" s="123">
        <v>-5.4465752577198989E-2</v>
      </c>
      <c r="H56" s="123">
        <v>-2.4287354565881714E-3</v>
      </c>
      <c r="I56" s="123">
        <v>8.4849305042815626E-3</v>
      </c>
      <c r="J56" s="123">
        <v>-7.2541768557455866E-3</v>
      </c>
      <c r="K56" s="123">
        <v>-2.5632476798351345E-2</v>
      </c>
      <c r="L56" s="123">
        <v>1.5574457260343788E-2</v>
      </c>
      <c r="M56" s="123">
        <v>2.0152078800540929E-2</v>
      </c>
      <c r="N56" s="123">
        <v>3.0901889366504953E-2</v>
      </c>
      <c r="O56" s="123">
        <v>-8.2115032961164069E-2</v>
      </c>
      <c r="P56" s="123">
        <v>6.5946944440401722E-2</v>
      </c>
      <c r="Q56" s="123">
        <v>-1.812866720965034E-3</v>
      </c>
      <c r="R56" s="123">
        <v>-8.169014150742504E-2</v>
      </c>
      <c r="S56" s="123">
        <v>8.5677562587362921E-3</v>
      </c>
      <c r="T56" s="123">
        <v>1.6010900187436006E-2</v>
      </c>
      <c r="U56" s="123">
        <v>-0.14249554589707114</v>
      </c>
      <c r="V56" s="123">
        <v>-0.14022403699595298</v>
      </c>
      <c r="W56" s="123">
        <v>-8.0753724921577952E-2</v>
      </c>
      <c r="X56" s="123">
        <v>-3.0896094741232116E-2</v>
      </c>
      <c r="Y56" s="123">
        <v>3.6419932114476028E-2</v>
      </c>
      <c r="Z56" s="123">
        <v>-0.10627117285187115</v>
      </c>
      <c r="AA56" s="123">
        <v>1.9701970828434723E-2</v>
      </c>
      <c r="AB56" s="126">
        <v>-0.10469696962800279</v>
      </c>
      <c r="AC56" s="125">
        <v>-1.0173057511522976E-2</v>
      </c>
    </row>
    <row r="57" spans="1:29" x14ac:dyDescent="0.3">
      <c r="A57" s="132">
        <v>41791</v>
      </c>
      <c r="B57" s="125">
        <v>-0.16578232051260489</v>
      </c>
      <c r="C57" s="123">
        <v>-1.64830287335479E-2</v>
      </c>
      <c r="D57" s="123">
        <v>-0.27003637994737317</v>
      </c>
      <c r="E57" s="123">
        <v>-3.0650338998251647E-2</v>
      </c>
      <c r="F57" s="123">
        <v>-6.3988685260918388E-3</v>
      </c>
      <c r="G57" s="123">
        <v>-7.5829102335893683E-2</v>
      </c>
      <c r="H57" s="123">
        <v>-0.1135930532349988</v>
      </c>
      <c r="I57" s="123">
        <v>2.7969174137092434E-2</v>
      </c>
      <c r="J57" s="123">
        <v>-3.566349596634466E-2</v>
      </c>
      <c r="K57" s="123">
        <v>1.0453843724859802E-2</v>
      </c>
      <c r="L57" s="123">
        <v>3.0990135863312229E-2</v>
      </c>
      <c r="M57" s="123">
        <v>-4.3564071837258189E-2</v>
      </c>
      <c r="N57" s="123">
        <v>-5.2301316114642393E-2</v>
      </c>
      <c r="O57" s="123">
        <v>-0.13502415540673096</v>
      </c>
      <c r="P57" s="123">
        <v>0.18433709100023465</v>
      </c>
      <c r="Q57" s="123">
        <v>8.4788391377519368E-3</v>
      </c>
      <c r="R57" s="123">
        <v>-5.1134723003908977E-2</v>
      </c>
      <c r="S57" s="123">
        <v>2.0541104900592577E-2</v>
      </c>
      <c r="T57" s="123">
        <v>6.6611615975091354E-2</v>
      </c>
      <c r="U57" s="123">
        <v>-1.8256234427820428E-2</v>
      </c>
      <c r="V57" s="123">
        <v>-0.1038989845559708</v>
      </c>
      <c r="W57" s="123">
        <v>-7.410693024641346E-2</v>
      </c>
      <c r="X57" s="123">
        <v>-4.0674314391401012E-2</v>
      </c>
      <c r="Y57" s="123">
        <v>-5.8288557874979108E-2</v>
      </c>
      <c r="Z57" s="123">
        <v>7.2212540906175349E-2</v>
      </c>
      <c r="AA57" s="123">
        <v>2.9690908790933834E-2</v>
      </c>
      <c r="AB57" s="126">
        <v>-7.9432327922588475E-2</v>
      </c>
      <c r="AC57" s="125">
        <v>1.2723413089088531E-4</v>
      </c>
    </row>
    <row r="58" spans="1:29" x14ac:dyDescent="0.3">
      <c r="A58" s="132">
        <v>41821</v>
      </c>
      <c r="B58" s="125">
        <v>-0.48169421615489771</v>
      </c>
      <c r="C58" s="123">
        <v>-3.6116354173193033E-2</v>
      </c>
      <c r="D58" s="123">
        <v>-0.21908934814516678</v>
      </c>
      <c r="E58" s="123">
        <v>-0.14670579371437964</v>
      </c>
      <c r="F58" s="123">
        <v>-5.4883930634969103E-2</v>
      </c>
      <c r="G58" s="123">
        <v>-0.16451387229925685</v>
      </c>
      <c r="H58" s="123">
        <v>-0.24553175911548164</v>
      </c>
      <c r="I58" s="123">
        <v>-1.3047337912740375E-2</v>
      </c>
      <c r="J58" s="123">
        <v>-8.8759338948555699E-2</v>
      </c>
      <c r="K58" s="123">
        <v>-8.0780765320883408E-2</v>
      </c>
      <c r="L58" s="123">
        <v>-1.0529107448470132E-2</v>
      </c>
      <c r="M58" s="123">
        <v>4.3172222630608381E-2</v>
      </c>
      <c r="N58" s="123">
        <v>-0.126869501263146</v>
      </c>
      <c r="O58" s="123">
        <v>-5.4409414928554445E-2</v>
      </c>
      <c r="P58" s="123">
        <v>-0.11288642067565358</v>
      </c>
      <c r="Q58" s="123">
        <v>-5.3702688716657954E-2</v>
      </c>
      <c r="R58" s="123">
        <v>-0.31268325051721346</v>
      </c>
      <c r="S58" s="123">
        <v>-3.6204609497515472E-2</v>
      </c>
      <c r="T58" s="123">
        <v>3.0642373823091651E-2</v>
      </c>
      <c r="U58" s="123">
        <v>-0.13837599895211816</v>
      </c>
      <c r="V58" s="123">
        <v>-0.12938136483480323</v>
      </c>
      <c r="W58" s="123">
        <v>-0.2151090618305872</v>
      </c>
      <c r="X58" s="123">
        <v>-9.7969569494152586E-2</v>
      </c>
      <c r="Y58" s="123">
        <v>-3.7428311266196501E-2</v>
      </c>
      <c r="Z58" s="123">
        <v>0.10611759939195098</v>
      </c>
      <c r="AA58" s="123">
        <v>4.9423832300594661E-3</v>
      </c>
      <c r="AB58" s="126">
        <v>-0.14723433343430781</v>
      </c>
      <c r="AC58" s="125">
        <v>-4.5749882778485129E-2</v>
      </c>
    </row>
    <row r="59" spans="1:29" x14ac:dyDescent="0.3">
      <c r="A59" s="132">
        <v>41852</v>
      </c>
      <c r="B59" s="125">
        <v>-0.12850685769626546</v>
      </c>
      <c r="C59" s="123">
        <v>-3.4986085021998736E-2</v>
      </c>
      <c r="D59" s="123">
        <v>-5.6080813050114586E-2</v>
      </c>
      <c r="E59" s="123">
        <v>-0.24425354048495029</v>
      </c>
      <c r="F59" s="123">
        <v>-2.7981018678534753E-2</v>
      </c>
      <c r="G59" s="123">
        <v>-1.4969674716538872E-2</v>
      </c>
      <c r="H59" s="123">
        <v>-0.10186949260815192</v>
      </c>
      <c r="I59" s="123">
        <v>6.2845306296985592E-2</v>
      </c>
      <c r="J59" s="123">
        <v>-8.402808446559451E-2</v>
      </c>
      <c r="K59" s="123">
        <v>-3.8482230716627375E-2</v>
      </c>
      <c r="L59" s="123">
        <v>-9.1715176026748724E-3</v>
      </c>
      <c r="M59" s="123">
        <v>-8.6105552045556255E-2</v>
      </c>
      <c r="N59" s="123">
        <v>-2.6200517841105664E-2</v>
      </c>
      <c r="O59" s="123">
        <v>-2.311053768800686E-2</v>
      </c>
      <c r="P59" s="123">
        <v>-7.9561969180896863E-4</v>
      </c>
      <c r="Q59" s="123">
        <v>-6.0412416857232198E-2</v>
      </c>
      <c r="R59" s="123">
        <v>-0.12859545329605115</v>
      </c>
      <c r="S59" s="123">
        <v>-3.1967739857077238E-2</v>
      </c>
      <c r="T59" s="123">
        <v>-3.0446556482690124E-2</v>
      </c>
      <c r="U59" s="123">
        <v>-0.21637348359048769</v>
      </c>
      <c r="V59" s="123">
        <v>7.2454264940258195E-3</v>
      </c>
      <c r="W59" s="123">
        <v>-0.27076685268630996</v>
      </c>
      <c r="X59" s="123">
        <v>-5.0510333093794046E-2</v>
      </c>
      <c r="Y59" s="123">
        <v>-1.1527932103558625E-2</v>
      </c>
      <c r="Z59" s="123">
        <v>-0.13600415573856017</v>
      </c>
      <c r="AA59" s="123">
        <v>-3.9587689919595048E-2</v>
      </c>
      <c r="AB59" s="126">
        <v>0.11847982474030871</v>
      </c>
      <c r="AC59" s="125">
        <v>-3.8266680421351729E-2</v>
      </c>
    </row>
    <row r="60" spans="1:29" x14ac:dyDescent="0.3">
      <c r="A60" s="132">
        <v>41883</v>
      </c>
      <c r="B60" s="125">
        <v>-6.6845695281234407E-2</v>
      </c>
      <c r="C60" s="123">
        <v>-4.9114570039873851E-2</v>
      </c>
      <c r="D60" s="123">
        <v>-6.3612113636438927E-2</v>
      </c>
      <c r="E60" s="123">
        <v>-0.10759055480300228</v>
      </c>
      <c r="F60" s="123">
        <v>2.0908041947506062E-2</v>
      </c>
      <c r="G60" s="123">
        <v>-1.4550893221204286E-2</v>
      </c>
      <c r="H60" s="123">
        <v>0.14478634369720078</v>
      </c>
      <c r="I60" s="123">
        <v>6.4418753752502944E-2</v>
      </c>
      <c r="J60" s="123">
        <v>7.8217731510823452E-3</v>
      </c>
      <c r="K60" s="123">
        <v>-5.2303464758066021E-2</v>
      </c>
      <c r="L60" s="123">
        <v>8.6673799248817573E-3</v>
      </c>
      <c r="M60" s="123">
        <v>0.11162267815492255</v>
      </c>
      <c r="N60" s="123">
        <v>1.1042023316359728E-2</v>
      </c>
      <c r="O60" s="123">
        <v>7.0938605746888594E-3</v>
      </c>
      <c r="P60" s="123">
        <v>8.9744467536570394E-2</v>
      </c>
      <c r="Q60" s="123">
        <v>6.8307227990159314E-2</v>
      </c>
      <c r="R60" s="123">
        <v>-5.7082800253508537E-2</v>
      </c>
      <c r="S60" s="123">
        <v>3.4948184779209912E-2</v>
      </c>
      <c r="T60" s="123">
        <v>5.2675158879311956E-2</v>
      </c>
      <c r="U60" s="123">
        <v>6.5511552956438734E-3</v>
      </c>
      <c r="V60" s="123">
        <v>-4.2101916440703269E-2</v>
      </c>
      <c r="W60" s="123">
        <v>-5.6069488117187927E-2</v>
      </c>
      <c r="X60" s="123">
        <v>9.8784513131212393E-2</v>
      </c>
      <c r="Y60" s="123">
        <v>5.8999184412180217E-2</v>
      </c>
      <c r="Z60" s="123">
        <v>4.6341426638655925E-2</v>
      </c>
      <c r="AA60" s="123">
        <v>4.4853102171400705E-2</v>
      </c>
      <c r="AB60" s="126">
        <v>-5.3168755327388073E-2</v>
      </c>
      <c r="AC60" s="125">
        <v>3.6693596293216224E-2</v>
      </c>
    </row>
    <row r="61" spans="1:29" x14ac:dyDescent="0.3">
      <c r="A61" s="132">
        <v>41913</v>
      </c>
      <c r="B61" s="125">
        <v>-0.3888808202473929</v>
      </c>
      <c r="C61" s="123">
        <v>-0.14040763461921169</v>
      </c>
      <c r="D61" s="123">
        <v>-8.859348694947855E-2</v>
      </c>
      <c r="E61" s="123">
        <v>-0.27186630281792867</v>
      </c>
      <c r="F61" s="123">
        <v>-0.12633242200954864</v>
      </c>
      <c r="G61" s="123">
        <v>-0.11482898330316005</v>
      </c>
      <c r="H61" s="123">
        <v>2.346208119627935E-3</v>
      </c>
      <c r="I61" s="123">
        <v>-6.5478703283645801E-2</v>
      </c>
      <c r="J61" s="123">
        <v>-0.10051505964950092</v>
      </c>
      <c r="K61" s="123">
        <v>-0.17851635213960404</v>
      </c>
      <c r="L61" s="123">
        <v>-8.8155057623510835E-2</v>
      </c>
      <c r="M61" s="123">
        <v>-0.12560513287316011</v>
      </c>
      <c r="N61" s="123">
        <v>-0.17310670437905329</v>
      </c>
      <c r="O61" s="123">
        <v>-0.17400748576587621</v>
      </c>
      <c r="P61" s="123">
        <v>-0.10330126436675091</v>
      </c>
      <c r="Q61" s="123">
        <v>-7.65410610601297E-2</v>
      </c>
      <c r="R61" s="123">
        <v>-0.14073255562762377</v>
      </c>
      <c r="S61" s="123">
        <v>-5.2711692286173339E-2</v>
      </c>
      <c r="T61" s="123">
        <v>-7.7359943091153127E-3</v>
      </c>
      <c r="U61" s="123">
        <v>-6.2179030523339285E-2</v>
      </c>
      <c r="V61" s="123">
        <v>-0.22389224591815537</v>
      </c>
      <c r="W61" s="123">
        <v>-0.34419220158518882</v>
      </c>
      <c r="X61" s="123">
        <v>-6.3288758929633926E-2</v>
      </c>
      <c r="Y61" s="123">
        <v>-5.6659574653308287E-2</v>
      </c>
      <c r="Z61" s="123">
        <v>-7.2956007644912613E-2</v>
      </c>
      <c r="AA61" s="123">
        <v>-5.3719830641029143E-2</v>
      </c>
      <c r="AB61" s="126">
        <v>-4.8353444933357359E-2</v>
      </c>
      <c r="AC61" s="125">
        <v>-7.4455076008276055E-2</v>
      </c>
    </row>
    <row r="62" spans="1:29" x14ac:dyDescent="0.3">
      <c r="A62" s="132">
        <v>41944</v>
      </c>
      <c r="B62" s="125">
        <v>-0.20474190931786984</v>
      </c>
      <c r="C62" s="123">
        <v>5.8076854269406786E-2</v>
      </c>
      <c r="D62" s="123">
        <v>2.152115750417849E-2</v>
      </c>
      <c r="E62" s="123">
        <v>-6.6015185274742927E-2</v>
      </c>
      <c r="F62" s="123">
        <v>1.4762572089115356E-2</v>
      </c>
      <c r="G62" s="123">
        <v>-3.3920464932722827E-2</v>
      </c>
      <c r="H62" s="123">
        <v>3.6226158991629509E-2</v>
      </c>
      <c r="I62" s="123">
        <v>0.11602354176409357</v>
      </c>
      <c r="J62" s="123">
        <v>-2.0496266881914638E-2</v>
      </c>
      <c r="K62" s="123">
        <v>-3.8045768231509736E-2</v>
      </c>
      <c r="L62" s="123">
        <v>-3.6939153007767733E-2</v>
      </c>
      <c r="M62" s="123">
        <v>4.2727988372026626E-2</v>
      </c>
      <c r="N62" s="123">
        <v>-4.1811511773433785E-2</v>
      </c>
      <c r="O62" s="123">
        <v>-8.684343987680565E-2</v>
      </c>
      <c r="P62" s="123">
        <v>-6.2933603768571711E-2</v>
      </c>
      <c r="Q62" s="123">
        <v>-4.6087689444959667E-2</v>
      </c>
      <c r="R62" s="123">
        <v>-1.1848398405606142E-2</v>
      </c>
      <c r="S62" s="123">
        <v>2.898000446449811E-2</v>
      </c>
      <c r="T62" s="123">
        <v>3.9746586625884817E-2</v>
      </c>
      <c r="U62" s="123">
        <v>5.7377286675412975E-3</v>
      </c>
      <c r="V62" s="123">
        <v>-2.1683198773215784E-2</v>
      </c>
      <c r="W62" s="123">
        <v>-0.1093163635515626</v>
      </c>
      <c r="X62" s="123">
        <v>5.9752166294939402E-2</v>
      </c>
      <c r="Y62" s="123">
        <v>3.0273841036708937E-2</v>
      </c>
      <c r="Z62" s="123">
        <v>1.3336699373682759E-3</v>
      </c>
      <c r="AA62" s="123">
        <v>1.4199107200609795E-2</v>
      </c>
      <c r="AB62" s="126">
        <v>5.4919533443918089E-2</v>
      </c>
      <c r="AC62" s="125">
        <v>7.4386881237975544E-3</v>
      </c>
    </row>
    <row r="63" spans="1:29" ht="13.5" thickBot="1" x14ac:dyDescent="0.35">
      <c r="A63" s="133">
        <v>41974</v>
      </c>
      <c r="B63" s="128">
        <v>3.8291940265076541E-2</v>
      </c>
      <c r="C63" s="129">
        <v>6.1523560739592753E-2</v>
      </c>
      <c r="D63" s="129">
        <v>0.11406406023098659</v>
      </c>
      <c r="E63" s="129">
        <v>0.22080470963141119</v>
      </c>
      <c r="F63" s="129">
        <v>0.10499034708927879</v>
      </c>
      <c r="G63" s="129">
        <v>3.0958653115146673E-2</v>
      </c>
      <c r="H63" s="129">
        <v>9.0512098259597495E-2</v>
      </c>
      <c r="I63" s="129">
        <v>0.21287455908054387</v>
      </c>
      <c r="J63" s="129">
        <v>6.1243840735843991E-2</v>
      </c>
      <c r="K63" s="129">
        <v>0.14153178027948132</v>
      </c>
      <c r="L63" s="129">
        <v>3.2293226259241248E-2</v>
      </c>
      <c r="M63" s="129">
        <v>6.4235277438554617E-2</v>
      </c>
      <c r="N63" s="129">
        <v>-4.4469183085340425E-2</v>
      </c>
      <c r="O63" s="129">
        <v>-6.4936130817439985E-2</v>
      </c>
      <c r="P63" s="129">
        <v>0.19980055160872934</v>
      </c>
      <c r="Q63" s="129">
        <v>4.4993392338000815E-2</v>
      </c>
      <c r="R63" s="129">
        <v>3.0563752607403405E-2</v>
      </c>
      <c r="S63" s="129">
        <v>6.2885897280095637E-2</v>
      </c>
      <c r="T63" s="129">
        <v>7.7423264732379149E-2</v>
      </c>
      <c r="U63" s="129">
        <v>-5.5124782801910355E-2</v>
      </c>
      <c r="V63" s="129">
        <v>-1.9101600802526431E-2</v>
      </c>
      <c r="W63" s="129">
        <v>4.872800501464325E-2</v>
      </c>
      <c r="X63" s="129">
        <v>0.11731585095038977</v>
      </c>
      <c r="Y63" s="129">
        <v>0.14090160992423129</v>
      </c>
      <c r="Z63" s="129">
        <v>5.378030516914567E-2</v>
      </c>
      <c r="AA63" s="129">
        <v>5.2806913161248081E-2</v>
      </c>
      <c r="AB63" s="130">
        <v>1.5435937338704298E-2</v>
      </c>
      <c r="AC63" s="128">
        <v>6.5037777616113068E-2</v>
      </c>
    </row>
    <row r="64" spans="1:29" x14ac:dyDescent="0.3">
      <c r="A64" s="132">
        <v>42005</v>
      </c>
      <c r="B64" s="120">
        <f>'Ufs mensal'!B64/'Ufs mensal'!B52-1</f>
        <v>-7.5647191077179321E-2</v>
      </c>
      <c r="C64" s="121">
        <f>'Ufs mensal'!C64/'Ufs mensal'!C52-1</f>
        <v>-0.16150103047661102</v>
      </c>
      <c r="D64" s="121">
        <f>'Ufs mensal'!D64/'Ufs mensal'!D52-1</f>
        <v>7.3705640386021232E-2</v>
      </c>
      <c r="E64" s="121">
        <f>'Ufs mensal'!E64/'Ufs mensal'!E52-1</f>
        <v>-6.6028518405583769E-2</v>
      </c>
      <c r="F64" s="121">
        <f>'Ufs mensal'!F64/'Ufs mensal'!F52-1</f>
        <v>-7.7771827386033721E-2</v>
      </c>
      <c r="G64" s="121">
        <f>'Ufs mensal'!G64/'Ufs mensal'!G52-1</f>
        <v>-7.7046659288365293E-2</v>
      </c>
      <c r="H64" s="121">
        <f>'Ufs mensal'!H64/'Ufs mensal'!H52-1</f>
        <v>-0.15091560361545653</v>
      </c>
      <c r="I64" s="121">
        <f>'Ufs mensal'!I64/'Ufs mensal'!I52-1</f>
        <v>1.6833727779530294E-2</v>
      </c>
      <c r="J64" s="121">
        <f>'Ufs mensal'!J64/'Ufs mensal'!J52-1</f>
        <v>-3.2930149780947326E-2</v>
      </c>
      <c r="K64" s="121">
        <f>'Ufs mensal'!K64/'Ufs mensal'!K52-1</f>
        <v>-6.1183393076526427E-2</v>
      </c>
      <c r="L64" s="121">
        <f>'Ufs mensal'!L64/'Ufs mensal'!L52-1</f>
        <v>-5.0814200632343987E-2</v>
      </c>
      <c r="M64" s="121">
        <f>'Ufs mensal'!M64/'Ufs mensal'!M52-1</f>
        <v>-8.1155662072444956E-2</v>
      </c>
      <c r="N64" s="121">
        <f>'Ufs mensal'!N64/'Ufs mensal'!N52-1</f>
        <v>-3.6674339762015729E-2</v>
      </c>
      <c r="O64" s="121">
        <f>'Ufs mensal'!O64/'Ufs mensal'!O52-1</f>
        <v>-0.10276472378173462</v>
      </c>
      <c r="P64" s="121">
        <f>'Ufs mensal'!P64/'Ufs mensal'!P52-1</f>
        <v>-7.4225866596060008E-2</v>
      </c>
      <c r="Q64" s="121">
        <f>'Ufs mensal'!Q64/'Ufs mensal'!Q52-1</f>
        <v>-2.5253557347740152E-2</v>
      </c>
      <c r="R64" s="121">
        <f>'Ufs mensal'!R64/'Ufs mensal'!R52-1</f>
        <v>-3.1104657892444987E-2</v>
      </c>
      <c r="S64" s="121">
        <f>'Ufs mensal'!S64/'Ufs mensal'!S52-1</f>
        <v>-1.32674868939473E-2</v>
      </c>
      <c r="T64" s="121">
        <f>'Ufs mensal'!T64/'Ufs mensal'!T52-1</f>
        <v>-6.1851721533464188E-2</v>
      </c>
      <c r="U64" s="121">
        <f>'Ufs mensal'!U64/'Ufs mensal'!U52-1</f>
        <v>-2.8024592591674446E-2</v>
      </c>
      <c r="V64" s="121">
        <f>'Ufs mensal'!V64/'Ufs mensal'!V52-1</f>
        <v>-6.7579327033025161E-2</v>
      </c>
      <c r="W64" s="121">
        <f>'Ufs mensal'!W64/'Ufs mensal'!W52-1</f>
        <v>0.15362283143535516</v>
      </c>
      <c r="X64" s="121">
        <f>'Ufs mensal'!X64/'Ufs mensal'!X52-1</f>
        <v>-8.7016444069883514E-2</v>
      </c>
      <c r="Y64" s="121">
        <f>'Ufs mensal'!Y64/'Ufs mensal'!Y52-1</f>
        <v>-4.8955189309865754E-2</v>
      </c>
      <c r="Z64" s="121">
        <f>'Ufs mensal'!Z64/'Ufs mensal'!Z52-1</f>
        <v>-7.0960883511587358E-2</v>
      </c>
      <c r="AA64" s="121">
        <f>'Ufs mensal'!AA64/'Ufs mensal'!AA52-1</f>
        <v>-6.5534782720915508E-2</v>
      </c>
      <c r="AB64" s="122">
        <f>'Ufs mensal'!AB64/'Ufs mensal'!AB52-1</f>
        <v>-4.0267830842760421E-2</v>
      </c>
      <c r="AC64" s="120">
        <f>'Ufs mensal'!AC64/'Ufs mensal'!AC52-1</f>
        <v>-5.8560131713522923E-2</v>
      </c>
    </row>
    <row r="65" spans="1:29" x14ac:dyDescent="0.3">
      <c r="A65" s="132">
        <v>42036</v>
      </c>
      <c r="B65" s="125">
        <f>'Ufs mensal'!B65/'Ufs mensal'!B53-1</f>
        <v>-0.3399114669432014</v>
      </c>
      <c r="C65" s="123">
        <f>'Ufs mensal'!C65/'Ufs mensal'!C53-1</f>
        <v>-2.8159578642831584E-2</v>
      </c>
      <c r="D65" s="123">
        <f>'Ufs mensal'!D65/'Ufs mensal'!D53-1</f>
        <v>-1.1432685795609632E-2</v>
      </c>
      <c r="E65" s="123">
        <f>'Ufs mensal'!E65/'Ufs mensal'!E53-1</f>
        <v>-0.13849129702703955</v>
      </c>
      <c r="F65" s="123">
        <f>'Ufs mensal'!F65/'Ufs mensal'!F53-1</f>
        <v>-0.11654548814036747</v>
      </c>
      <c r="G65" s="123">
        <f>'Ufs mensal'!G65/'Ufs mensal'!G53-1</f>
        <v>-8.7154855849934321E-2</v>
      </c>
      <c r="H65" s="123">
        <f>'Ufs mensal'!H65/'Ufs mensal'!H53-1</f>
        <v>-6.1623759889790408E-2</v>
      </c>
      <c r="I65" s="123">
        <f>'Ufs mensal'!I65/'Ufs mensal'!I53-1</f>
        <v>-9.4315234862458519E-2</v>
      </c>
      <c r="J65" s="123">
        <f>'Ufs mensal'!J65/'Ufs mensal'!J53-1</f>
        <v>-9.9676807272574885E-2</v>
      </c>
      <c r="K65" s="123">
        <f>'Ufs mensal'!K65/'Ufs mensal'!K53-1</f>
        <v>-0.15344646953379515</v>
      </c>
      <c r="L65" s="123">
        <f>'Ufs mensal'!L65/'Ufs mensal'!L53-1</f>
        <v>-0.12962892399071746</v>
      </c>
      <c r="M65" s="123">
        <f>'Ufs mensal'!M65/'Ufs mensal'!M53-1</f>
        <v>-0.15773971428440392</v>
      </c>
      <c r="N65" s="123">
        <f>'Ufs mensal'!N65/'Ufs mensal'!N53-1</f>
        <v>-7.2009054059610555E-2</v>
      </c>
      <c r="O65" s="123">
        <f>'Ufs mensal'!O65/'Ufs mensal'!O53-1</f>
        <v>-0.14431317365979968</v>
      </c>
      <c r="P65" s="123">
        <f>'Ufs mensal'!P65/'Ufs mensal'!P53-1</f>
        <v>-0.14734227899742258</v>
      </c>
      <c r="Q65" s="123">
        <f>'Ufs mensal'!Q65/'Ufs mensal'!Q53-1</f>
        <v>-9.3111708251244041E-2</v>
      </c>
      <c r="R65" s="123">
        <f>'Ufs mensal'!R65/'Ufs mensal'!R53-1</f>
        <v>-0.18159363144066154</v>
      </c>
      <c r="S65" s="123">
        <f>'Ufs mensal'!S65/'Ufs mensal'!S53-1</f>
        <v>-4.1270808511842505E-2</v>
      </c>
      <c r="T65" s="123">
        <f>'Ufs mensal'!T65/'Ufs mensal'!T53-1</f>
        <v>-0.1121503336525691</v>
      </c>
      <c r="U65" s="123">
        <f>'Ufs mensal'!U65/'Ufs mensal'!U53-1</f>
        <v>-4.6777102143339189E-2</v>
      </c>
      <c r="V65" s="123">
        <f>'Ufs mensal'!V65/'Ufs mensal'!V53-1</f>
        <v>-0.11813505474258024</v>
      </c>
      <c r="W65" s="123">
        <f>'Ufs mensal'!W65/'Ufs mensal'!W53-1</f>
        <v>-0.17658407174520596</v>
      </c>
      <c r="X65" s="123">
        <f>'Ufs mensal'!X65/'Ufs mensal'!X53-1</f>
        <v>-0.12117981433236258</v>
      </c>
      <c r="Y65" s="123">
        <f>'Ufs mensal'!Y65/'Ufs mensal'!Y53-1</f>
        <v>-5.9820785177446378E-2</v>
      </c>
      <c r="Z65" s="123">
        <f>'Ufs mensal'!Z65/'Ufs mensal'!Z53-1</f>
        <v>-5.9868009800888466E-2</v>
      </c>
      <c r="AA65" s="123">
        <f>'Ufs mensal'!AA65/'Ufs mensal'!AA53-1</f>
        <v>-4.0667236662757511E-2</v>
      </c>
      <c r="AB65" s="126">
        <f>'Ufs mensal'!AB65/'Ufs mensal'!AB53-1</f>
        <v>-8.148221878712858E-2</v>
      </c>
      <c r="AC65" s="125">
        <f>'Ufs mensal'!AC65/'Ufs mensal'!AC53-1</f>
        <v>-8.556982211450237E-2</v>
      </c>
    </row>
    <row r="66" spans="1:29" x14ac:dyDescent="0.3">
      <c r="A66" s="132">
        <v>42064</v>
      </c>
      <c r="B66" s="125">
        <f>'Ufs mensal'!B66/'Ufs mensal'!B54-1</f>
        <v>-0.23931240396350861</v>
      </c>
      <c r="C66" s="123">
        <f>'Ufs mensal'!C66/'Ufs mensal'!C54-1</f>
        <v>0.20692662690365893</v>
      </c>
      <c r="D66" s="123">
        <f>'Ufs mensal'!D66/'Ufs mensal'!D54-1</f>
        <v>0.23139248528485434</v>
      </c>
      <c r="E66" s="123">
        <f>'Ufs mensal'!E66/'Ufs mensal'!E54-1</f>
        <v>0.40690308248602003</v>
      </c>
      <c r="F66" s="123">
        <f>'Ufs mensal'!F66/'Ufs mensal'!F54-1</f>
        <v>0.16828760510985941</v>
      </c>
      <c r="G66" s="123">
        <f>'Ufs mensal'!G66/'Ufs mensal'!G54-1</f>
        <v>0.30214589071878684</v>
      </c>
      <c r="H66" s="123">
        <f>'Ufs mensal'!H66/'Ufs mensal'!H54-1</f>
        <v>0.20883974411807693</v>
      </c>
      <c r="I66" s="123">
        <f>'Ufs mensal'!I66/'Ufs mensal'!I54-1</f>
        <v>0.32951736628603867</v>
      </c>
      <c r="J66" s="123">
        <f>'Ufs mensal'!J66/'Ufs mensal'!J54-1</f>
        <v>0.16181491494094824</v>
      </c>
      <c r="K66" s="123">
        <f>'Ufs mensal'!K66/'Ufs mensal'!K54-1</f>
        <v>0.24652278805310646</v>
      </c>
      <c r="L66" s="123">
        <f>'Ufs mensal'!L66/'Ufs mensal'!L54-1</f>
        <v>0.23414070686329302</v>
      </c>
      <c r="M66" s="123">
        <f>'Ufs mensal'!M66/'Ufs mensal'!M54-1</f>
        <v>0.25016155914063054</v>
      </c>
      <c r="N66" s="123">
        <f>'Ufs mensal'!N66/'Ufs mensal'!N54-1</f>
        <v>0.22314337185562638</v>
      </c>
      <c r="O66" s="123">
        <f>'Ufs mensal'!O66/'Ufs mensal'!O54-1</f>
        <v>9.1607761338818872E-2</v>
      </c>
      <c r="P66" s="123">
        <f>'Ufs mensal'!P66/'Ufs mensal'!P54-1</f>
        <v>0.15011692192104409</v>
      </c>
      <c r="Q66" s="123">
        <f>'Ufs mensal'!Q66/'Ufs mensal'!Q54-1</f>
        <v>0.22310846798259676</v>
      </c>
      <c r="R66" s="123">
        <f>'Ufs mensal'!R66/'Ufs mensal'!R54-1</f>
        <v>0.2132552396120635</v>
      </c>
      <c r="S66" s="123">
        <f>'Ufs mensal'!S66/'Ufs mensal'!S54-1</f>
        <v>0.24136002251290578</v>
      </c>
      <c r="T66" s="123">
        <f>'Ufs mensal'!T66/'Ufs mensal'!T54-1</f>
        <v>0.36143404336960061</v>
      </c>
      <c r="U66" s="123">
        <f>'Ufs mensal'!U66/'Ufs mensal'!U54-1</f>
        <v>0.23713081090233357</v>
      </c>
      <c r="V66" s="123">
        <f>'Ufs mensal'!V66/'Ufs mensal'!V54-1</f>
        <v>0.13969758689478096</v>
      </c>
      <c r="W66" s="123">
        <f>'Ufs mensal'!W66/'Ufs mensal'!W54-1</f>
        <v>0.12669775213758583</v>
      </c>
      <c r="X66" s="123">
        <f>'Ufs mensal'!X66/'Ufs mensal'!X54-1</f>
        <v>0.150196263288217</v>
      </c>
      <c r="Y66" s="123">
        <f>'Ufs mensal'!Y66/'Ufs mensal'!Y54-1</f>
        <v>0.14981613785105541</v>
      </c>
      <c r="Z66" s="123">
        <f>'Ufs mensal'!Z66/'Ufs mensal'!Z54-1</f>
        <v>0.25756738478791807</v>
      </c>
      <c r="AA66" s="123">
        <f>'Ufs mensal'!AA66/'Ufs mensal'!AA54-1</f>
        <v>0.22039660578054732</v>
      </c>
      <c r="AB66" s="126">
        <f>'Ufs mensal'!AB66/'Ufs mensal'!AB54-1</f>
        <v>0.24814154044940118</v>
      </c>
      <c r="AC66" s="125">
        <f>'Ufs mensal'!AC66/'Ufs mensal'!AC54-1</f>
        <v>0.22329692430848258</v>
      </c>
    </row>
    <row r="67" spans="1:29" x14ac:dyDescent="0.3">
      <c r="A67" s="132">
        <v>42095</v>
      </c>
      <c r="B67" s="125">
        <f>'Ufs mensal'!B67/'Ufs mensal'!B55-1</f>
        <v>-0.1082013094563723</v>
      </c>
      <c r="C67" s="123">
        <f>'Ufs mensal'!C67/'Ufs mensal'!C55-1</f>
        <v>0.1480635583839478</v>
      </c>
      <c r="D67" s="123">
        <f>'Ufs mensal'!D67/'Ufs mensal'!D55-1</f>
        <v>-4.7103779377364097E-2</v>
      </c>
      <c r="E67" s="123">
        <f>'Ufs mensal'!E67/'Ufs mensal'!E55-1</f>
        <v>8.7150898695229628E-2</v>
      </c>
      <c r="F67" s="123">
        <f>'Ufs mensal'!F67/'Ufs mensal'!F55-1</f>
        <v>-2.1226231644486226E-2</v>
      </c>
      <c r="G67" s="123">
        <f>'Ufs mensal'!G67/'Ufs mensal'!G55-1</f>
        <v>8.6196326900717768E-2</v>
      </c>
      <c r="H67" s="123">
        <f>'Ufs mensal'!H67/'Ufs mensal'!H55-1</f>
        <v>0.21084829931247584</v>
      </c>
      <c r="I67" s="123">
        <f>'Ufs mensal'!I67/'Ufs mensal'!I55-1</f>
        <v>6.356639503455308E-2</v>
      </c>
      <c r="J67" s="123">
        <f>'Ufs mensal'!J67/'Ufs mensal'!J55-1</f>
        <v>-7.4093685896807759E-2</v>
      </c>
      <c r="K67" s="123">
        <f>'Ufs mensal'!K67/'Ufs mensal'!K55-1</f>
        <v>1.2012870914791529E-2</v>
      </c>
      <c r="L67" s="123">
        <f>'Ufs mensal'!L67/'Ufs mensal'!L55-1</f>
        <v>2.6396642114995483E-2</v>
      </c>
      <c r="M67" s="123">
        <f>'Ufs mensal'!M67/'Ufs mensal'!M55-1</f>
        <v>-1.815833743896822E-3</v>
      </c>
      <c r="N67" s="123">
        <f>'Ufs mensal'!N67/'Ufs mensal'!N55-1</f>
        <v>-6.2641171899983306E-2</v>
      </c>
      <c r="O67" s="123">
        <f>'Ufs mensal'!O67/'Ufs mensal'!O55-1</f>
        <v>-8.3547201720358233E-2</v>
      </c>
      <c r="P67" s="123">
        <f>'Ufs mensal'!P67/'Ufs mensal'!P55-1</f>
        <v>-3.7542619952178891E-2</v>
      </c>
      <c r="Q67" s="123">
        <f>'Ufs mensal'!Q67/'Ufs mensal'!Q55-1</f>
        <v>1.9753997129091205E-2</v>
      </c>
      <c r="R67" s="123">
        <f>'Ufs mensal'!R67/'Ufs mensal'!R55-1</f>
        <v>0.16468523899906429</v>
      </c>
      <c r="S67" s="123">
        <f>'Ufs mensal'!S67/'Ufs mensal'!S55-1</f>
        <v>8.1796900785857662E-2</v>
      </c>
      <c r="T67" s="123">
        <f>'Ufs mensal'!T67/'Ufs mensal'!T55-1</f>
        <v>0.11288502964550795</v>
      </c>
      <c r="U67" s="123">
        <f>'Ufs mensal'!U67/'Ufs mensal'!U55-1</f>
        <v>6.9809367458795846E-2</v>
      </c>
      <c r="V67" s="123">
        <f>'Ufs mensal'!V67/'Ufs mensal'!V55-1</f>
        <v>2.1548074375658421E-2</v>
      </c>
      <c r="W67" s="123">
        <f>'Ufs mensal'!W67/'Ufs mensal'!W55-1</f>
        <v>-6.7611148426628409E-2</v>
      </c>
      <c r="X67" s="123">
        <f>'Ufs mensal'!X67/'Ufs mensal'!X55-1</f>
        <v>5.5490114062078488E-2</v>
      </c>
      <c r="Y67" s="123">
        <f>'Ufs mensal'!Y67/'Ufs mensal'!Y55-1</f>
        <v>5.2613675152960893E-2</v>
      </c>
      <c r="Z67" s="123">
        <f>'Ufs mensal'!Z67/'Ufs mensal'!Z55-1</f>
        <v>0.11667903099656729</v>
      </c>
      <c r="AA67" s="123">
        <f>'Ufs mensal'!AA67/'Ufs mensal'!AA55-1</f>
        <v>3.9113080195845029E-3</v>
      </c>
      <c r="AB67" s="126">
        <f>'Ufs mensal'!AB67/'Ufs mensal'!AB55-1</f>
        <v>-1.4578445510391003E-2</v>
      </c>
      <c r="AC67" s="125">
        <f>'Ufs mensal'!AC67/'Ufs mensal'!AC55-1</f>
        <v>3.1290063365291942E-2</v>
      </c>
    </row>
    <row r="68" spans="1:29" x14ac:dyDescent="0.3">
      <c r="A68" s="132">
        <v>42125</v>
      </c>
      <c r="B68" s="125">
        <f>'Ufs mensal'!B68/'Ufs mensal'!B56-1</f>
        <v>0.14472932708461972</v>
      </c>
      <c r="C68" s="123">
        <f>'Ufs mensal'!C68/'Ufs mensal'!C56-1</f>
        <v>0.26890686212157977</v>
      </c>
      <c r="D68" s="123">
        <f>'Ufs mensal'!D68/'Ufs mensal'!D56-1</f>
        <v>7.3210956210678413E-2</v>
      </c>
      <c r="E68" s="123">
        <f>'Ufs mensal'!E68/'Ufs mensal'!E56-1</f>
        <v>-5.997499111342719E-2</v>
      </c>
      <c r="F68" s="123">
        <f>'Ufs mensal'!F68/'Ufs mensal'!F56-1</f>
        <v>9.5161550149251539E-2</v>
      </c>
      <c r="G68" s="123">
        <f>'Ufs mensal'!G68/'Ufs mensal'!G56-1</f>
        <v>0.13670543572016358</v>
      </c>
      <c r="H68" s="123">
        <f>'Ufs mensal'!H68/'Ufs mensal'!H56-1</f>
        <v>2.4664095106361472E-3</v>
      </c>
      <c r="I68" s="123">
        <f>'Ufs mensal'!I68/'Ufs mensal'!I56-1</f>
        <v>0.10757003625137074</v>
      </c>
      <c r="J68" s="123">
        <f>'Ufs mensal'!J68/'Ufs mensal'!J56-1</f>
        <v>-1.9134472817631032E-2</v>
      </c>
      <c r="K68" s="123">
        <f>'Ufs mensal'!K68/'Ufs mensal'!K56-1</f>
        <v>0.13413246208284324</v>
      </c>
      <c r="L68" s="123">
        <f>'Ufs mensal'!L68/'Ufs mensal'!L56-1</f>
        <v>2.6064412984900143E-2</v>
      </c>
      <c r="M68" s="123">
        <f>'Ufs mensal'!M68/'Ufs mensal'!M56-1</f>
        <v>-3.309942460536841E-3</v>
      </c>
      <c r="N68" s="123">
        <f>'Ufs mensal'!N68/'Ufs mensal'!N56-1</f>
        <v>-1.5846496718826431E-2</v>
      </c>
      <c r="O68" s="123">
        <f>'Ufs mensal'!O68/'Ufs mensal'!O56-1</f>
        <v>0.15615108904955011</v>
      </c>
      <c r="P68" s="123">
        <f>'Ufs mensal'!P68/'Ufs mensal'!P56-1</f>
        <v>1.9893044982748798E-2</v>
      </c>
      <c r="Q68" s="123">
        <f>'Ufs mensal'!Q68/'Ufs mensal'!Q56-1</f>
        <v>6.3056881065387538E-2</v>
      </c>
      <c r="R68" s="123">
        <f>'Ufs mensal'!R68/'Ufs mensal'!R56-1</f>
        <v>1.0186655489250906E-2</v>
      </c>
      <c r="S68" s="123">
        <f>'Ufs mensal'!S68/'Ufs mensal'!S56-1</f>
        <v>5.4853176159937567E-2</v>
      </c>
      <c r="T68" s="123">
        <f>'Ufs mensal'!T68/'Ufs mensal'!T56-1</f>
        <v>0.14666123249045615</v>
      </c>
      <c r="U68" s="123">
        <f>'Ufs mensal'!U68/'Ufs mensal'!U56-1</f>
        <v>0.24647250672975418</v>
      </c>
      <c r="V68" s="123">
        <f>'Ufs mensal'!V68/'Ufs mensal'!V56-1</f>
        <v>5.0066611529342442E-3</v>
      </c>
      <c r="W68" s="123">
        <f>'Ufs mensal'!W68/'Ufs mensal'!W56-1</f>
        <v>9.8713275791827426E-2</v>
      </c>
      <c r="X68" s="123">
        <f>'Ufs mensal'!X68/'Ufs mensal'!X56-1</f>
        <v>1.9617592799470618E-2</v>
      </c>
      <c r="Y68" s="123">
        <f>'Ufs mensal'!Y68/'Ufs mensal'!Y56-1</f>
        <v>9.3679244624363278E-2</v>
      </c>
      <c r="Z68" s="123">
        <f>'Ufs mensal'!Z68/'Ufs mensal'!Z56-1</f>
        <v>0.16698586252172198</v>
      </c>
      <c r="AA68" s="123">
        <f>'Ufs mensal'!AA68/'Ufs mensal'!AA56-1</f>
        <v>6.272896506626835E-2</v>
      </c>
      <c r="AB68" s="126">
        <f>'Ufs mensal'!AB68/'Ufs mensal'!AB56-1</f>
        <v>6.7049815312769434E-2</v>
      </c>
      <c r="AC68" s="125">
        <f>'Ufs mensal'!AC68/'Ufs mensal'!AC56-1</f>
        <v>6.9111259913626322E-2</v>
      </c>
    </row>
    <row r="69" spans="1:29" x14ac:dyDescent="0.3">
      <c r="A69" s="132">
        <f>Var.Mensal!A69</f>
        <v>42174</v>
      </c>
      <c r="B69" s="125">
        <f>'Ufs mensal'!B69/'Ufs mensal'!B57-1</f>
        <v>8.8692546148758655E-2</v>
      </c>
      <c r="C69" s="123">
        <f>'Ufs mensal'!C69/'Ufs mensal'!C57-1</f>
        <v>0.18818209422922716</v>
      </c>
      <c r="D69" s="123">
        <f>'Ufs mensal'!D69/'Ufs mensal'!D57-1</f>
        <v>0.34520633789415078</v>
      </c>
      <c r="E69" s="123">
        <f>'Ufs mensal'!E69/'Ufs mensal'!E57-1</f>
        <v>0.11244372925612955</v>
      </c>
      <c r="F69" s="123">
        <f>'Ufs mensal'!F69/'Ufs mensal'!F57-1</f>
        <v>4.136674876386115E-2</v>
      </c>
      <c r="G69" s="123">
        <f>'Ufs mensal'!G69/'Ufs mensal'!G57-1</f>
        <v>0.23354630821060907</v>
      </c>
      <c r="H69" s="123">
        <f>'Ufs mensal'!H69/'Ufs mensal'!H57-1</f>
        <v>0.3398879333442324</v>
      </c>
      <c r="I69" s="123">
        <f>'Ufs mensal'!I69/'Ufs mensal'!I57-1</f>
        <v>8.0664535011307548E-2</v>
      </c>
      <c r="J69" s="123">
        <f>'Ufs mensal'!J69/'Ufs mensal'!J57-1</f>
        <v>8.2246590278944431E-2</v>
      </c>
      <c r="K69" s="123">
        <f>'Ufs mensal'!K69/'Ufs mensal'!K57-1</f>
        <v>7.5404540033518153E-2</v>
      </c>
      <c r="L69" s="123">
        <f>'Ufs mensal'!L69/'Ufs mensal'!L57-1</f>
        <v>0.11989131518015617</v>
      </c>
      <c r="M69" s="123">
        <f>'Ufs mensal'!M69/'Ufs mensal'!M57-1</f>
        <v>8.8802576091569829E-2</v>
      </c>
      <c r="N69" s="123">
        <f>'Ufs mensal'!N69/'Ufs mensal'!N57-1</f>
        <v>0.11081498660370315</v>
      </c>
      <c r="O69" s="123">
        <f>'Ufs mensal'!O69/'Ufs mensal'!O57-1</f>
        <v>9.5357351568244431E-2</v>
      </c>
      <c r="P69" s="123">
        <f>'Ufs mensal'!P69/'Ufs mensal'!P57-1</f>
        <v>8.6231166846264529E-2</v>
      </c>
      <c r="Q69" s="123">
        <f>'Ufs mensal'!Q69/'Ufs mensal'!Q57-1</f>
        <v>0.1700162589004659</v>
      </c>
      <c r="R69" s="123">
        <f>'Ufs mensal'!R69/'Ufs mensal'!R57-1</f>
        <v>0.1857200245594679</v>
      </c>
      <c r="S69" s="123">
        <f>'Ufs mensal'!S69/'Ufs mensal'!S57-1</f>
        <v>8.736063194031507E-2</v>
      </c>
      <c r="T69" s="123">
        <f>'Ufs mensal'!T69/'Ufs mensal'!T57-1</f>
        <v>0.20240855012662395</v>
      </c>
      <c r="U69" s="123">
        <f>'Ufs mensal'!U69/'Ufs mensal'!U57-1</f>
        <v>0.30713771783823351</v>
      </c>
      <c r="V69" s="123">
        <f>'Ufs mensal'!V69/'Ufs mensal'!V57-1</f>
        <v>5.2939702079767947E-2</v>
      </c>
      <c r="W69" s="123">
        <f>'Ufs mensal'!W69/'Ufs mensal'!W57-1</f>
        <v>-4.4207545745586718E-2</v>
      </c>
      <c r="X69" s="123">
        <f>'Ufs mensal'!X69/'Ufs mensal'!X57-1</f>
        <v>0.10837053393240748</v>
      </c>
      <c r="Y69" s="123">
        <f>'Ufs mensal'!Y69/'Ufs mensal'!Y57-1</f>
        <v>0.19894275059682753</v>
      </c>
      <c r="Z69" s="123">
        <f>'Ufs mensal'!Z69/'Ufs mensal'!Z57-1</f>
        <v>0.12081853646294238</v>
      </c>
      <c r="AA69" s="123">
        <f>'Ufs mensal'!AA69/'Ufs mensal'!AA57-1</f>
        <v>9.9721770274168398E-2</v>
      </c>
      <c r="AB69" s="126">
        <f>'Ufs mensal'!AB69/'Ufs mensal'!AB57-1</f>
        <v>5.3812399350053441E-2</v>
      </c>
      <c r="AC69" s="125">
        <f>'Ufs mensal'!AC69/'Ufs mensal'!AC57-1</f>
        <v>0.12785403414797436</v>
      </c>
    </row>
    <row r="70" spans="1:29" x14ac:dyDescent="0.3">
      <c r="A70" s="132">
        <f>Var.Mensal!A70</f>
        <v>42205</v>
      </c>
      <c r="B70" s="125">
        <f>'Ufs mensal'!B70/'Ufs mensal'!B58-1</f>
        <v>0.2494231997305667</v>
      </c>
      <c r="C70" s="123">
        <f>'Ufs mensal'!C70/'Ufs mensal'!C58-1</f>
        <v>4.8017563229854954E-2</v>
      </c>
      <c r="D70" s="123">
        <f>'Ufs mensal'!D70/'Ufs mensal'!D58-1</f>
        <v>0.1269477623910813</v>
      </c>
      <c r="E70" s="123">
        <f>'Ufs mensal'!E70/'Ufs mensal'!E58-1</f>
        <v>7.2489838753063918E-2</v>
      </c>
      <c r="F70" s="123">
        <f>'Ufs mensal'!F70/'Ufs mensal'!F58-1</f>
        <v>4.8840033672691074E-2</v>
      </c>
      <c r="G70" s="123">
        <f>'Ufs mensal'!G70/'Ufs mensal'!G58-1</f>
        <v>5.9553073689577074E-2</v>
      </c>
      <c r="H70" s="123">
        <f>'Ufs mensal'!H70/'Ufs mensal'!H58-1</f>
        <v>0.21578242856179397</v>
      </c>
      <c r="I70" s="123">
        <f>'Ufs mensal'!I70/'Ufs mensal'!I58-1</f>
        <v>0.13565724022209613</v>
      </c>
      <c r="J70" s="123">
        <f>'Ufs mensal'!J70/'Ufs mensal'!J58-1</f>
        <v>1.8766538310975189E-2</v>
      </c>
      <c r="K70" s="123">
        <f>'Ufs mensal'!K70/'Ufs mensal'!K58-1</f>
        <v>6.2273213225297663E-2</v>
      </c>
      <c r="L70" s="123">
        <f>'Ufs mensal'!L70/'Ufs mensal'!L58-1</f>
        <v>6.7189797008640362E-2</v>
      </c>
      <c r="M70" s="123">
        <f>'Ufs mensal'!M70/'Ufs mensal'!M58-1</f>
        <v>3.446846572539064E-2</v>
      </c>
      <c r="N70" s="123">
        <f>'Ufs mensal'!N70/'Ufs mensal'!N58-1</f>
        <v>2.7666250314934526E-2</v>
      </c>
      <c r="O70" s="123">
        <f>'Ufs mensal'!O70/'Ufs mensal'!O58-1</f>
        <v>-3.288630489612121E-2</v>
      </c>
      <c r="P70" s="123">
        <f>'Ufs mensal'!P70/'Ufs mensal'!P58-1</f>
        <v>0.23294731745340047</v>
      </c>
      <c r="Q70" s="123">
        <f>'Ufs mensal'!Q70/'Ufs mensal'!Q58-1</f>
        <v>9.5303297614792504E-2</v>
      </c>
      <c r="R70" s="123">
        <f>'Ufs mensal'!R70/'Ufs mensal'!R58-1</f>
        <v>0.15593652166098648</v>
      </c>
      <c r="S70" s="123">
        <f>'Ufs mensal'!S70/'Ufs mensal'!S58-1</f>
        <v>0.10746664508203185</v>
      </c>
      <c r="T70" s="123">
        <f>'Ufs mensal'!T70/'Ufs mensal'!T58-1</f>
        <v>0.24116089546362018</v>
      </c>
      <c r="U70" s="123">
        <f>'Ufs mensal'!U70/'Ufs mensal'!U58-1</f>
        <v>0.1137427649746825</v>
      </c>
      <c r="V70" s="123">
        <f>'Ufs mensal'!V70/'Ufs mensal'!V58-1</f>
        <v>-3.6162443876491701E-2</v>
      </c>
      <c r="W70" s="123">
        <f>'Ufs mensal'!W70/'Ufs mensal'!W58-1</f>
        <v>1.9827692838422895E-2</v>
      </c>
      <c r="X70" s="123">
        <f>'Ufs mensal'!X70/'Ufs mensal'!X58-1</f>
        <v>0.11689673969332182</v>
      </c>
      <c r="Y70" s="123">
        <f>'Ufs mensal'!Y70/'Ufs mensal'!Y58-1</f>
        <v>0.1119347861670601</v>
      </c>
      <c r="Z70" s="123">
        <f>'Ufs mensal'!Z70/'Ufs mensal'!Z58-1</f>
        <v>0.1307318199601013</v>
      </c>
      <c r="AA70" s="123">
        <f>'Ufs mensal'!AA70/'Ufs mensal'!AA58-1</f>
        <v>7.063439893652701E-2</v>
      </c>
      <c r="AB70" s="126">
        <f>'Ufs mensal'!AB70/'Ufs mensal'!AB58-1</f>
        <v>4.0212779642896379E-2</v>
      </c>
      <c r="AC70" s="125">
        <f>'Ufs mensal'!AC70/'Ufs mensal'!AC58-1</f>
        <v>9.6167345219710931E-2</v>
      </c>
    </row>
    <row r="71" spans="1:29" x14ac:dyDescent="0.3">
      <c r="A71" s="132">
        <f>Var.Mensal!A71</f>
        <v>42218</v>
      </c>
      <c r="B71" s="125">
        <f>'Ufs mensal'!B71/'Ufs mensal'!B59-1</f>
        <v>7.4803846334770219E-2</v>
      </c>
      <c r="C71" s="123">
        <f>'Ufs mensal'!C71/'Ufs mensal'!C59-1</f>
        <v>-5.0304294740598166E-2</v>
      </c>
      <c r="D71" s="123">
        <f>'Ufs mensal'!D71/'Ufs mensal'!D59-1</f>
        <v>-5.5054983602108476E-2</v>
      </c>
      <c r="E71" s="123">
        <f>'Ufs mensal'!E71/'Ufs mensal'!E59-1</f>
        <v>0.10160289092263541</v>
      </c>
      <c r="F71" s="123">
        <f>'Ufs mensal'!F71/'Ufs mensal'!F59-1</f>
        <v>2.0564260868541462E-2</v>
      </c>
      <c r="G71" s="123">
        <f>'Ufs mensal'!G71/'Ufs mensal'!G59-1</f>
        <v>-9.7053742898184692E-2</v>
      </c>
      <c r="H71" s="123">
        <f>'Ufs mensal'!H71/'Ufs mensal'!H59-1</f>
        <v>0.10897580260134276</v>
      </c>
      <c r="I71" s="123">
        <f>'Ufs mensal'!I71/'Ufs mensal'!I59-1</f>
        <v>-2.2510200330391084E-2</v>
      </c>
      <c r="J71" s="123">
        <f>'Ufs mensal'!J71/'Ufs mensal'!J59-1</f>
        <v>-5.4842006360934836E-2</v>
      </c>
      <c r="K71" s="123">
        <f>'Ufs mensal'!K71/'Ufs mensal'!K59-1</f>
        <v>2.1381871272327491E-2</v>
      </c>
      <c r="L71" s="123">
        <f>'Ufs mensal'!L71/'Ufs mensal'!L59-1</f>
        <v>2.2958736042337335E-2</v>
      </c>
      <c r="M71" s="123">
        <f>'Ufs mensal'!M71/'Ufs mensal'!M59-1</f>
        <v>-4.4606986058693954E-3</v>
      </c>
      <c r="N71" s="123">
        <f>'Ufs mensal'!N71/'Ufs mensal'!N59-1</f>
        <v>-0.12369316730659308</v>
      </c>
      <c r="O71" s="123">
        <f>'Ufs mensal'!O71/'Ufs mensal'!O59-1</f>
        <v>3.2944521360995793E-3</v>
      </c>
      <c r="P71" s="123">
        <f>'Ufs mensal'!P71/'Ufs mensal'!P59-1</f>
        <v>4.9165261314043418E-2</v>
      </c>
      <c r="Q71" s="123">
        <f>'Ufs mensal'!Q71/'Ufs mensal'!Q59-1</f>
        <v>8.1321211356852441E-2</v>
      </c>
      <c r="R71" s="123">
        <f>'Ufs mensal'!R71/'Ufs mensal'!R59-1</f>
        <v>3.5989776233760207E-2</v>
      </c>
      <c r="S71" s="123">
        <f>'Ufs mensal'!S71/'Ufs mensal'!S59-1</f>
        <v>7.5276302174009935E-3</v>
      </c>
      <c r="T71" s="123">
        <f>'Ufs mensal'!T71/'Ufs mensal'!T59-1</f>
        <v>0.16033639177410475</v>
      </c>
      <c r="U71" s="123">
        <f>'Ufs mensal'!U71/'Ufs mensal'!U59-1</f>
        <v>4.9023761143073274E-2</v>
      </c>
      <c r="V71" s="123">
        <f>'Ufs mensal'!V71/'Ufs mensal'!V59-1</f>
        <v>-0.1526838197826671</v>
      </c>
      <c r="W71" s="123">
        <f>'Ufs mensal'!W71/'Ufs mensal'!W59-1</f>
        <v>4.5131637545250847E-2</v>
      </c>
      <c r="X71" s="123">
        <f>'Ufs mensal'!X71/'Ufs mensal'!X59-1</f>
        <v>-1.400453833826043E-2</v>
      </c>
      <c r="Y71" s="123">
        <f>'Ufs mensal'!Y71/'Ufs mensal'!Y59-1</f>
        <v>5.0349191728844334E-2</v>
      </c>
      <c r="Z71" s="123">
        <f>'Ufs mensal'!Z71/'Ufs mensal'!Z59-1</f>
        <v>0.12101687426132512</v>
      </c>
      <c r="AA71" s="123">
        <f>'Ufs mensal'!AA71/'Ufs mensal'!AA59-1</f>
        <v>6.3350438544873544E-3</v>
      </c>
      <c r="AB71" s="126">
        <f>'Ufs mensal'!AB71/'Ufs mensal'!AB59-1</f>
        <v>-8.6874527913572308E-2</v>
      </c>
      <c r="AC71" s="125">
        <f>'Ufs mensal'!AC71/'Ufs mensal'!AC59-1</f>
        <v>2.036839502052934E-2</v>
      </c>
    </row>
    <row r="72" spans="1:29" x14ac:dyDescent="0.3">
      <c r="A72" s="132">
        <f>Var.Mensal!A72</f>
        <v>42250</v>
      </c>
      <c r="B72" s="125">
        <f>'Ufs mensal'!B72/'Ufs mensal'!B60-1</f>
        <v>-5.7860606012019478E-2</v>
      </c>
      <c r="C72" s="123">
        <f>'Ufs mensal'!C72/'Ufs mensal'!C60-1</f>
        <v>6.3045995219558337E-2</v>
      </c>
      <c r="D72" s="123">
        <f>'Ufs mensal'!D72/'Ufs mensal'!D60-1</f>
        <v>-1.2782234814775473E-2</v>
      </c>
      <c r="E72" s="123">
        <f>'Ufs mensal'!E72/'Ufs mensal'!E60-1</f>
        <v>-1.3064531711898919E-2</v>
      </c>
      <c r="F72" s="123">
        <f>'Ufs mensal'!F72/'Ufs mensal'!F60-1</f>
        <v>-3.3892349411518419E-3</v>
      </c>
      <c r="G72" s="123">
        <f>'Ufs mensal'!G72/'Ufs mensal'!G60-1</f>
        <v>-0.11883539684597655</v>
      </c>
      <c r="H72" s="123">
        <f>'Ufs mensal'!H72/'Ufs mensal'!H60-1</f>
        <v>-2.8853030452147377E-2</v>
      </c>
      <c r="I72" s="123">
        <f>'Ufs mensal'!I72/'Ufs mensal'!I60-1</f>
        <v>-2.2589535130177252E-2</v>
      </c>
      <c r="J72" s="123">
        <f>'Ufs mensal'!J72/'Ufs mensal'!J60-1</f>
        <v>-9.2526194288750419E-2</v>
      </c>
      <c r="K72" s="123">
        <f>'Ufs mensal'!K72/'Ufs mensal'!K60-1</f>
        <v>-5.7622838723928371E-2</v>
      </c>
      <c r="L72" s="123">
        <f>'Ufs mensal'!L72/'Ufs mensal'!L60-1</f>
        <v>-2.2873162085155441E-2</v>
      </c>
      <c r="M72" s="123">
        <f>'Ufs mensal'!M72/'Ufs mensal'!M60-1</f>
        <v>-0.10793036219581009</v>
      </c>
      <c r="N72" s="123">
        <f>'Ufs mensal'!N72/'Ufs mensal'!N60-1</f>
        <v>-3.8619925060144555E-2</v>
      </c>
      <c r="O72" s="123">
        <f>'Ufs mensal'!O72/'Ufs mensal'!O60-1</f>
        <v>-1.1556441839454701E-2</v>
      </c>
      <c r="P72" s="123">
        <f>'Ufs mensal'!P72/'Ufs mensal'!P60-1</f>
        <v>2.5659661951711543E-2</v>
      </c>
      <c r="Q72" s="123">
        <f>'Ufs mensal'!Q72/'Ufs mensal'!Q60-1</f>
        <v>-4.448468468622635E-2</v>
      </c>
      <c r="R72" s="123">
        <f>'Ufs mensal'!R72/'Ufs mensal'!R60-1</f>
        <v>3.14003410838537E-2</v>
      </c>
      <c r="S72" s="123">
        <f>'Ufs mensal'!S72/'Ufs mensal'!S60-1</f>
        <v>-1.5643970568942067E-2</v>
      </c>
      <c r="T72" s="123">
        <f>'Ufs mensal'!T72/'Ufs mensal'!T60-1</f>
        <v>0.10899413110905964</v>
      </c>
      <c r="U72" s="123">
        <f>'Ufs mensal'!U72/'Ufs mensal'!U60-1</f>
        <v>7.2039763931748935E-2</v>
      </c>
      <c r="V72" s="123">
        <f>'Ufs mensal'!V72/'Ufs mensal'!V60-1</f>
        <v>-6.5827999866565179E-2</v>
      </c>
      <c r="W72" s="123">
        <f>'Ufs mensal'!W72/'Ufs mensal'!W60-1</f>
        <v>6.8447632375498779E-2</v>
      </c>
      <c r="X72" s="123">
        <f>'Ufs mensal'!X72/'Ufs mensal'!X60-1</f>
        <v>-6.0191533210141146E-2</v>
      </c>
      <c r="Y72" s="123">
        <f>'Ufs mensal'!Y72/'Ufs mensal'!Y60-1</f>
        <v>2.0701332576960052E-2</v>
      </c>
      <c r="Z72" s="123">
        <f>'Ufs mensal'!Z72/'Ufs mensal'!Z60-1</f>
        <v>0.13917913501731061</v>
      </c>
      <c r="AA72" s="123">
        <f>'Ufs mensal'!AA72/'Ufs mensal'!AA60-1</f>
        <v>-2.6620402144692523E-3</v>
      </c>
      <c r="AB72" s="126">
        <f>'Ufs mensal'!AB72/'Ufs mensal'!AB60-1</f>
        <v>6.3851505296776745E-2</v>
      </c>
      <c r="AC72" s="125">
        <f>'Ufs mensal'!AC72/'Ufs mensal'!AC60-1</f>
        <v>-6.3718720812299123E-3</v>
      </c>
    </row>
    <row r="73" spans="1:29" x14ac:dyDescent="0.3">
      <c r="A73" s="132">
        <f>Var.Mensal!A73</f>
        <v>42281</v>
      </c>
      <c r="B73" s="125">
        <f>'Ufs mensal'!B73/'Ufs mensal'!B61-1</f>
        <v>0.11564707949775332</v>
      </c>
      <c r="C73" s="123">
        <f>'Ufs mensal'!C73/'Ufs mensal'!C61-1</f>
        <v>5.1271758743508311E-2</v>
      </c>
      <c r="D73" s="123">
        <f>'Ufs mensal'!D73/'Ufs mensal'!D61-1</f>
        <v>-9.1054514143854903E-2</v>
      </c>
      <c r="E73" s="123">
        <f>'Ufs mensal'!E73/'Ufs mensal'!E61-1</f>
        <v>0.52364105274339945</v>
      </c>
      <c r="F73" s="123">
        <f>'Ufs mensal'!F73/'Ufs mensal'!F61-1</f>
        <v>2.3356265831883993E-2</v>
      </c>
      <c r="G73" s="123">
        <f>'Ufs mensal'!G73/'Ufs mensal'!G61-1</f>
        <v>1.9933871816716131E-2</v>
      </c>
      <c r="H73" s="123">
        <f>'Ufs mensal'!H73/'Ufs mensal'!H61-1</f>
        <v>-6.7587681851498216E-2</v>
      </c>
      <c r="I73" s="123">
        <f>'Ufs mensal'!I73/'Ufs mensal'!I61-1</f>
        <v>2.4908392511121979E-2</v>
      </c>
      <c r="J73" s="123">
        <f>'Ufs mensal'!J73/'Ufs mensal'!J61-1</f>
        <v>-8.5504785915134773E-3</v>
      </c>
      <c r="K73" s="123">
        <f>'Ufs mensal'!K73/'Ufs mensal'!K61-1</f>
        <v>-1.3475211981984758E-2</v>
      </c>
      <c r="L73" s="123">
        <f>'Ufs mensal'!L73/'Ufs mensal'!L61-1</f>
        <v>1.2723081306750705E-2</v>
      </c>
      <c r="M73" s="123">
        <f>'Ufs mensal'!M73/'Ufs mensal'!M61-1</f>
        <v>0.17063355397570446</v>
      </c>
      <c r="N73" s="123">
        <f>'Ufs mensal'!N73/'Ufs mensal'!N61-1</f>
        <v>3.0078585289163629E-2</v>
      </c>
      <c r="O73" s="123">
        <f>'Ufs mensal'!O73/'Ufs mensal'!O61-1</f>
        <v>0.10778461152656482</v>
      </c>
      <c r="P73" s="123">
        <f>'Ufs mensal'!P73/'Ufs mensal'!P61-1</f>
        <v>0.14402830449842452</v>
      </c>
      <c r="Q73" s="123">
        <f>'Ufs mensal'!Q73/'Ufs mensal'!Q61-1</f>
        <v>4.438109674456503E-2</v>
      </c>
      <c r="R73" s="123">
        <f>'Ufs mensal'!R73/'Ufs mensal'!R61-1</f>
        <v>4.1726597593369386E-2</v>
      </c>
      <c r="S73" s="123">
        <f>'Ufs mensal'!S73/'Ufs mensal'!S61-1</f>
        <v>-1.0376709056195366E-2</v>
      </c>
      <c r="T73" s="123">
        <f>'Ufs mensal'!T73/'Ufs mensal'!T61-1</f>
        <v>0.12005760776958874</v>
      </c>
      <c r="U73" s="123">
        <f>'Ufs mensal'!U73/'Ufs mensal'!U61-1</f>
        <v>0.20910985649407077</v>
      </c>
      <c r="V73" s="123">
        <f>'Ufs mensal'!V73/'Ufs mensal'!V61-1</f>
        <v>4.4847298522381784E-2</v>
      </c>
      <c r="W73" s="123">
        <f>'Ufs mensal'!W73/'Ufs mensal'!W61-1</f>
        <v>0.13010692151175918</v>
      </c>
      <c r="X73" s="123">
        <f>'Ufs mensal'!X73/'Ufs mensal'!X61-1</f>
        <v>-8.1661458172642698E-3</v>
      </c>
      <c r="Y73" s="123">
        <f>'Ufs mensal'!Y73/'Ufs mensal'!Y61-1</f>
        <v>4.2328705686654589E-2</v>
      </c>
      <c r="Z73" s="123">
        <f>'Ufs mensal'!Z73/'Ufs mensal'!Z61-1</f>
        <v>0.17545007838124893</v>
      </c>
      <c r="AA73" s="123">
        <f>'Ufs mensal'!AA73/'Ufs mensal'!AA61-1</f>
        <v>0.10147585680418936</v>
      </c>
      <c r="AB73" s="126">
        <f>'Ufs mensal'!AB73/'Ufs mensal'!AB61-1</f>
        <v>-5.8133994155840418E-2</v>
      </c>
      <c r="AC73" s="125">
        <f>'Ufs mensal'!AC73/'Ufs mensal'!AC61-1</f>
        <v>5.6130244207889701E-2</v>
      </c>
    </row>
    <row r="74" spans="1:29" x14ac:dyDescent="0.3">
      <c r="A74" s="132">
        <f>Var.Mensal!A74</f>
        <v>42313</v>
      </c>
      <c r="B74" s="125">
        <f>'Ufs mensal'!B74/'Ufs mensal'!B62-1</f>
        <v>9.4022610635378312E-2</v>
      </c>
      <c r="C74" s="123">
        <f>'Ufs mensal'!C74/'Ufs mensal'!C62-1</f>
        <v>-3.2018895382892931E-2</v>
      </c>
      <c r="D74" s="123">
        <f>'Ufs mensal'!D74/'Ufs mensal'!D62-1</f>
        <v>6.1876408620958445E-2</v>
      </c>
      <c r="E74" s="123">
        <f>'Ufs mensal'!E74/'Ufs mensal'!E62-1</f>
        <v>0.28239724448032377</v>
      </c>
      <c r="F74" s="123">
        <f>'Ufs mensal'!F74/'Ufs mensal'!F62-1</f>
        <v>3.2808749420601524E-2</v>
      </c>
      <c r="G74" s="123">
        <f>'Ufs mensal'!G74/'Ufs mensal'!G62-1</f>
        <v>3.6405853535355082E-2</v>
      </c>
      <c r="H74" s="123">
        <f>'Ufs mensal'!H74/'Ufs mensal'!H62-1</f>
        <v>3.8720356961826186E-2</v>
      </c>
      <c r="I74" s="123">
        <f>'Ufs mensal'!I74/'Ufs mensal'!I62-1</f>
        <v>6.0222937344307947E-2</v>
      </c>
      <c r="J74" s="123">
        <f>'Ufs mensal'!J74/'Ufs mensal'!J62-1</f>
        <v>-2.7374369541626753E-2</v>
      </c>
      <c r="K74" s="123">
        <f>'Ufs mensal'!K74/'Ufs mensal'!K62-1</f>
        <v>-2.6414118130415609E-3</v>
      </c>
      <c r="L74" s="123">
        <f>'Ufs mensal'!L74/'Ufs mensal'!L62-1</f>
        <v>8.7913553685653678E-2</v>
      </c>
      <c r="M74" s="123">
        <f>'Ufs mensal'!M74/'Ufs mensal'!M62-1</f>
        <v>6.8067376982199335E-2</v>
      </c>
      <c r="N74" s="123">
        <f>'Ufs mensal'!N74/'Ufs mensal'!N62-1</f>
        <v>2.129804685094161E-3</v>
      </c>
      <c r="O74" s="123">
        <f>'Ufs mensal'!O74/'Ufs mensal'!O62-1</f>
        <v>0.12421208301420972</v>
      </c>
      <c r="P74" s="123">
        <f>'Ufs mensal'!P74/'Ufs mensal'!P62-1</f>
        <v>0.16698679154024365</v>
      </c>
      <c r="Q74" s="123">
        <f>'Ufs mensal'!Q74/'Ufs mensal'!Q62-1</f>
        <v>2.8401572021418353E-2</v>
      </c>
      <c r="R74" s="123">
        <f>'Ufs mensal'!R74/'Ufs mensal'!R62-1</f>
        <v>2.9016784581640698E-2</v>
      </c>
      <c r="S74" s="123">
        <f>'Ufs mensal'!S74/'Ufs mensal'!S62-1</f>
        <v>9.8960891189352918E-2</v>
      </c>
      <c r="T74" s="123">
        <f>'Ufs mensal'!T74/'Ufs mensal'!T62-1</f>
        <v>0.22393156799990144</v>
      </c>
      <c r="U74" s="123">
        <f>'Ufs mensal'!U74/'Ufs mensal'!U62-1</f>
        <v>8.8461133913938061E-2</v>
      </c>
      <c r="V74" s="123">
        <f>'Ufs mensal'!V74/'Ufs mensal'!V62-1</f>
        <v>-1.2564998478177936E-2</v>
      </c>
      <c r="W74" s="123">
        <f>'Ufs mensal'!W74/'Ufs mensal'!W62-1</f>
        <v>0.24775904311566377</v>
      </c>
      <c r="X74" s="123">
        <f>'Ufs mensal'!X74/'Ufs mensal'!X62-1</f>
        <v>6.4743150773296287E-2</v>
      </c>
      <c r="Y74" s="123">
        <f>'Ufs mensal'!Y74/'Ufs mensal'!Y62-1</f>
        <v>0.16722015652311151</v>
      </c>
      <c r="Z74" s="123">
        <f>'Ufs mensal'!Z74/'Ufs mensal'!Z62-1</f>
        <v>2.4691473938704522E-2</v>
      </c>
      <c r="AA74" s="123">
        <f>'Ufs mensal'!AA74/'Ufs mensal'!AA62-1</f>
        <v>0.14188031571525705</v>
      </c>
      <c r="AB74" s="126">
        <f>'Ufs mensal'!AB74/'Ufs mensal'!AB62-1</f>
        <v>-0.10355707902496736</v>
      </c>
      <c r="AC74" s="125">
        <f>'Ufs mensal'!AC74/'Ufs mensal'!AC62-1</f>
        <v>0.10108089328502312</v>
      </c>
    </row>
    <row r="75" spans="1:29" ht="13.5" thickBot="1" x14ac:dyDescent="0.35">
      <c r="A75" s="132">
        <f>Var.Mensal!A75</f>
        <v>42344</v>
      </c>
      <c r="B75" s="125">
        <f>'Ufs mensal'!B75/'Ufs mensal'!B63-1</f>
        <v>7.9387353951877238E-2</v>
      </c>
      <c r="C75" s="123">
        <f>'Ufs mensal'!C75/'Ufs mensal'!C63-1</f>
        <v>-2.8367484986745906E-2</v>
      </c>
      <c r="D75" s="123">
        <f>'Ufs mensal'!D75/'Ufs mensal'!D63-1</f>
        <v>-6.9970704291606456E-3</v>
      </c>
      <c r="E75" s="123">
        <f>'Ufs mensal'!E75/'Ufs mensal'!E63-1</f>
        <v>-3.7165068341871166E-2</v>
      </c>
      <c r="F75" s="123">
        <f>'Ufs mensal'!F75/'Ufs mensal'!F63-1</f>
        <v>2.5594878410805766E-2</v>
      </c>
      <c r="G75" s="123">
        <f>'Ufs mensal'!G75/'Ufs mensal'!G63-1</f>
        <v>5.6126645436293643E-2</v>
      </c>
      <c r="H75" s="123">
        <f>'Ufs mensal'!H75/'Ufs mensal'!H63-1</f>
        <v>5.4415562514518623E-2</v>
      </c>
      <c r="I75" s="123">
        <f>'Ufs mensal'!I75/'Ufs mensal'!I63-1</f>
        <v>1.0215815793499061E-2</v>
      </c>
      <c r="J75" s="123">
        <f>'Ufs mensal'!J75/'Ufs mensal'!J63-1</f>
        <v>2.5425028234410174E-2</v>
      </c>
      <c r="K75" s="123">
        <f>'Ufs mensal'!K75/'Ufs mensal'!K63-1</f>
        <v>-0.11718241913622895</v>
      </c>
      <c r="L75" s="123">
        <f>'Ufs mensal'!L75/'Ufs mensal'!L63-1</f>
        <v>0.10563893251423839</v>
      </c>
      <c r="M75" s="123">
        <f>'Ufs mensal'!M75/'Ufs mensal'!M63-1</f>
        <v>3.6305836896495469E-2</v>
      </c>
      <c r="N75" s="123">
        <f>'Ufs mensal'!N75/'Ufs mensal'!N63-1</f>
        <v>5.5068030970142123E-2</v>
      </c>
      <c r="O75" s="123">
        <f>'Ufs mensal'!O75/'Ufs mensal'!O63-1</f>
        <v>0.13567512978532559</v>
      </c>
      <c r="P75" s="123">
        <f>'Ufs mensal'!P75/'Ufs mensal'!P63-1</f>
        <v>-0.10867505210671968</v>
      </c>
      <c r="Q75" s="123">
        <f>'Ufs mensal'!Q75/'Ufs mensal'!Q63-1</f>
        <v>2.8459382485329421E-2</v>
      </c>
      <c r="R75" s="123">
        <f>'Ufs mensal'!R75/'Ufs mensal'!R63-1</f>
        <v>-1.0335184448771573E-2</v>
      </c>
      <c r="S75" s="123">
        <f>'Ufs mensal'!S75/'Ufs mensal'!S63-1</f>
        <v>0.12572398808923668</v>
      </c>
      <c r="T75" s="123">
        <f>'Ufs mensal'!T75/'Ufs mensal'!T63-1</f>
        <v>0.21825348330492944</v>
      </c>
      <c r="U75" s="123">
        <f>'Ufs mensal'!U75/'Ufs mensal'!U63-1</f>
        <v>0.18767905588949385</v>
      </c>
      <c r="V75" s="123">
        <f>'Ufs mensal'!V75/'Ufs mensal'!V63-1</f>
        <v>0.16839778832502139</v>
      </c>
      <c r="W75" s="123">
        <f>'Ufs mensal'!W75/'Ufs mensal'!W63-1</f>
        <v>5.24329949780169E-2</v>
      </c>
      <c r="X75" s="123">
        <f>'Ufs mensal'!X75/'Ufs mensal'!X63-1</f>
        <v>5.8312139332698854E-2</v>
      </c>
      <c r="Y75" s="123">
        <f>'Ufs mensal'!Y75/'Ufs mensal'!Y63-1</f>
        <v>0.13254533344915953</v>
      </c>
      <c r="Z75" s="123">
        <f>'Ufs mensal'!Z75/'Ufs mensal'!Z63-1</f>
        <v>1.5978500853629507E-2</v>
      </c>
      <c r="AA75" s="123">
        <f>'Ufs mensal'!AA75/'Ufs mensal'!AA63-1</f>
        <v>0.13979993289079218</v>
      </c>
      <c r="AB75" s="126">
        <f>'Ufs mensal'!AB75/'Ufs mensal'!AB63-1</f>
        <v>7.4686936579901886E-3</v>
      </c>
      <c r="AC75" s="125">
        <f>'Ufs mensal'!AC75/'Ufs mensal'!AC63-1</f>
        <v>9.8664116550707837E-2</v>
      </c>
    </row>
    <row r="76" spans="1:29" x14ac:dyDescent="0.3">
      <c r="A76" s="131">
        <f>Var.Mensal!A76</f>
        <v>42370</v>
      </c>
      <c r="B76" s="120">
        <f>'Ufs mensal'!B76/'Ufs mensal'!B64-1</f>
        <v>-9.9425809672514909E-2</v>
      </c>
      <c r="C76" s="121">
        <f>'Ufs mensal'!C76/'Ufs mensal'!C64-1</f>
        <v>0.13626078040298806</v>
      </c>
      <c r="D76" s="121">
        <f>'Ufs mensal'!D76/'Ufs mensal'!D64-1</f>
        <v>-5.2816634575546528E-3</v>
      </c>
      <c r="E76" s="121">
        <f>'Ufs mensal'!E76/'Ufs mensal'!E64-1</f>
        <v>0.44879491603629407</v>
      </c>
      <c r="F76" s="121">
        <f>'Ufs mensal'!F76/'Ufs mensal'!F64-1</f>
        <v>-1.8160788405718442E-2</v>
      </c>
      <c r="G76" s="121">
        <f>'Ufs mensal'!G76/'Ufs mensal'!G64-1</f>
        <v>-2.1936716114198118E-3</v>
      </c>
      <c r="H76" s="121">
        <f>'Ufs mensal'!H76/'Ufs mensal'!H64-1</f>
        <v>0.20220409524539673</v>
      </c>
      <c r="I76" s="121">
        <f>'Ufs mensal'!I76/'Ufs mensal'!I64-1</f>
        <v>9.8576168084065996E-2</v>
      </c>
      <c r="J76" s="121">
        <f>'Ufs mensal'!J76/'Ufs mensal'!J64-1</f>
        <v>-7.1094398219976318E-2</v>
      </c>
      <c r="K76" s="121">
        <f>'Ufs mensal'!K76/'Ufs mensal'!K64-1</f>
        <v>1.2372398901215886E-2</v>
      </c>
      <c r="L76" s="121">
        <f>'Ufs mensal'!L76/'Ufs mensal'!L64-1</f>
        <v>0.11204871239341574</v>
      </c>
      <c r="M76" s="121">
        <f>'Ufs mensal'!M76/'Ufs mensal'!M64-1</f>
        <v>1.5326225584123332E-2</v>
      </c>
      <c r="N76" s="121">
        <f>'Ufs mensal'!N76/'Ufs mensal'!N64-1</f>
        <v>-5.2124220074119099E-2</v>
      </c>
      <c r="O76" s="121">
        <f>'Ufs mensal'!O76/'Ufs mensal'!O64-1</f>
        <v>8.813706156306278E-2</v>
      </c>
      <c r="P76" s="121">
        <f>'Ufs mensal'!P76/'Ufs mensal'!P64-1</f>
        <v>5.8175951894790856E-2</v>
      </c>
      <c r="Q76" s="121">
        <f>'Ufs mensal'!Q76/'Ufs mensal'!Q64-1</f>
        <v>1.9534991450308903E-2</v>
      </c>
      <c r="R76" s="121">
        <f>'Ufs mensal'!R76/'Ufs mensal'!R64-1</f>
        <v>-9.3064800944814063E-2</v>
      </c>
      <c r="S76" s="121">
        <f>'Ufs mensal'!S76/'Ufs mensal'!S64-1</f>
        <v>4.0310788795590469E-2</v>
      </c>
      <c r="T76" s="121">
        <f>'Ufs mensal'!T76/'Ufs mensal'!T64-1</f>
        <v>0.31998444489366684</v>
      </c>
      <c r="U76" s="121">
        <f>'Ufs mensal'!U76/'Ufs mensal'!U64-1</f>
        <v>-1.2627154569058496E-2</v>
      </c>
      <c r="V76" s="121">
        <f>'Ufs mensal'!V76/'Ufs mensal'!V64-1</f>
        <v>-3.300243462498087E-2</v>
      </c>
      <c r="W76" s="121">
        <f>'Ufs mensal'!W76/'Ufs mensal'!W64-1</f>
        <v>-7.0097380451140334E-2</v>
      </c>
      <c r="X76" s="121">
        <f>'Ufs mensal'!X76/'Ufs mensal'!X64-1</f>
        <v>7.1737572347573053E-2</v>
      </c>
      <c r="Y76" s="121">
        <f>'Ufs mensal'!Y76/'Ufs mensal'!Y64-1</f>
        <v>0.14304733440672979</v>
      </c>
      <c r="Z76" s="121">
        <f>'Ufs mensal'!Z76/'Ufs mensal'!Z64-1</f>
        <v>3.0285268542645349E-2</v>
      </c>
      <c r="AA76" s="121">
        <f>'Ufs mensal'!AA76/'Ufs mensal'!AA64-1</f>
        <v>0.16032583002613676</v>
      </c>
      <c r="AB76" s="122">
        <f>'Ufs mensal'!AB76/'Ufs mensal'!AB64-1</f>
        <v>7.2467012995294677E-2</v>
      </c>
      <c r="AC76" s="120">
        <f>'Ufs mensal'!AC76/'Ufs mensal'!AC64-1</f>
        <v>0.10369945004612791</v>
      </c>
    </row>
    <row r="77" spans="1:29" x14ac:dyDescent="0.3">
      <c r="A77" s="132" t="str">
        <f>Var.Mensal!A77</f>
        <v>fev-16</v>
      </c>
      <c r="B77" s="125">
        <f>'Ufs mensal'!B77/'Ufs mensal'!B65-1</f>
        <v>0.27874418382565369</v>
      </c>
      <c r="C77" s="123">
        <f>'Ufs mensal'!C77/'Ufs mensal'!C65-1</f>
        <v>-4.5675093850291226E-2</v>
      </c>
      <c r="D77" s="123">
        <f>'Ufs mensal'!D77/'Ufs mensal'!D65-1</f>
        <v>0.15231651463305607</v>
      </c>
      <c r="E77" s="123">
        <f>'Ufs mensal'!E77/'Ufs mensal'!E65-1</f>
        <v>0.48209300379028619</v>
      </c>
      <c r="F77" s="123">
        <f>'Ufs mensal'!F77/'Ufs mensal'!F65-1</f>
        <v>3.8311667716707909E-2</v>
      </c>
      <c r="G77" s="123">
        <f>'Ufs mensal'!G77/'Ufs mensal'!G65-1</f>
        <v>8.4518511469795499E-3</v>
      </c>
      <c r="H77" s="123">
        <f>'Ufs mensal'!H77/'Ufs mensal'!H65-1</f>
        <v>4.8260295815562237E-2</v>
      </c>
      <c r="I77" s="123">
        <f>'Ufs mensal'!I77/'Ufs mensal'!I65-1</f>
        <v>0.15693217845621144</v>
      </c>
      <c r="J77" s="123">
        <f>'Ufs mensal'!J77/'Ufs mensal'!J65-1</f>
        <v>7.0454148104155845E-2</v>
      </c>
      <c r="K77" s="123">
        <f>'Ufs mensal'!K77/'Ufs mensal'!K65-1</f>
        <v>7.5821031548944484E-2</v>
      </c>
      <c r="L77" s="123">
        <f>'Ufs mensal'!L77/'Ufs mensal'!L65-1</f>
        <v>0.16673799828292957</v>
      </c>
      <c r="M77" s="123">
        <f>'Ufs mensal'!M77/'Ufs mensal'!M65-1</f>
        <v>0.13701241484289506</v>
      </c>
      <c r="N77" s="123">
        <f>'Ufs mensal'!N77/'Ufs mensal'!N65-1</f>
        <v>-3.7877651761641373E-2</v>
      </c>
      <c r="O77" s="123">
        <f>'Ufs mensal'!O77/'Ufs mensal'!O65-1</f>
        <v>8.4108512666628554E-2</v>
      </c>
      <c r="P77" s="123">
        <f>'Ufs mensal'!P77/'Ufs mensal'!P65-1</f>
        <v>6.0213564338445824E-2</v>
      </c>
      <c r="Q77" s="123">
        <f>'Ufs mensal'!Q77/'Ufs mensal'!Q65-1</f>
        <v>1.1837429044095682E-2</v>
      </c>
      <c r="R77" s="123">
        <f>'Ufs mensal'!R77/'Ufs mensal'!R65-1</f>
        <v>0.1206493189510629</v>
      </c>
      <c r="S77" s="123">
        <f>'Ufs mensal'!S77/'Ufs mensal'!S65-1</f>
        <v>0.13834370195767831</v>
      </c>
      <c r="T77" s="123">
        <f>'Ufs mensal'!T77/'Ufs mensal'!T65-1</f>
        <v>0.24579056193351323</v>
      </c>
      <c r="U77" s="123">
        <f>'Ufs mensal'!U77/'Ufs mensal'!U65-1</f>
        <v>5.1827297371798364E-2</v>
      </c>
      <c r="V77" s="123">
        <f>'Ufs mensal'!V77/'Ufs mensal'!V65-1</f>
        <v>5.029914203907504E-2</v>
      </c>
      <c r="W77" s="123">
        <f>'Ufs mensal'!W77/'Ufs mensal'!W65-1</f>
        <v>1.1354904843202007E-2</v>
      </c>
      <c r="X77" s="123">
        <f>'Ufs mensal'!X77/'Ufs mensal'!X65-1</f>
        <v>0.20898631179584792</v>
      </c>
      <c r="Y77" s="123">
        <f>'Ufs mensal'!Y77/'Ufs mensal'!Y65-1</f>
        <v>0.23374127819346846</v>
      </c>
      <c r="Z77" s="123">
        <f>'Ufs mensal'!Z77/'Ufs mensal'!Z65-1</f>
        <v>8.1430603485694641E-2</v>
      </c>
      <c r="AA77" s="123">
        <f>'Ufs mensal'!AA77/'Ufs mensal'!AA65-1</f>
        <v>0.18378285841190078</v>
      </c>
      <c r="AB77" s="126">
        <f>'Ufs mensal'!AB77/'Ufs mensal'!AB65-1</f>
        <v>-3.2112785388256349E-2</v>
      </c>
      <c r="AC77" s="125">
        <f>'Ufs mensal'!AC77/'Ufs mensal'!AC65-1</f>
        <v>0.1420521062831761</v>
      </c>
    </row>
    <row r="78" spans="1:29" x14ac:dyDescent="0.3">
      <c r="A78" s="132">
        <f>Var.Mensal!A78</f>
        <v>42445</v>
      </c>
      <c r="B78" s="125">
        <f>'Ufs mensal'!B78/'Ufs mensal'!B66-1</f>
        <v>0.21578423456596352</v>
      </c>
      <c r="C78" s="123">
        <f>'Ufs mensal'!C78/'Ufs mensal'!C66-1</f>
        <v>-2.5443112313151772E-2</v>
      </c>
      <c r="D78" s="123">
        <f>'Ufs mensal'!D78/'Ufs mensal'!D66-1</f>
        <v>-0.12766899023697797</v>
      </c>
      <c r="E78" s="123">
        <f>'Ufs mensal'!E78/'Ufs mensal'!E66-1</f>
        <v>0.24135145426919991</v>
      </c>
      <c r="F78" s="123">
        <f>'Ufs mensal'!F78/'Ufs mensal'!F66-1</f>
        <v>-2.3702761307824338E-2</v>
      </c>
      <c r="G78" s="123">
        <f>'Ufs mensal'!G78/'Ufs mensal'!G66-1</f>
        <v>-3.1784088515795061E-2</v>
      </c>
      <c r="H78" s="123">
        <f>'Ufs mensal'!H78/'Ufs mensal'!H66-1</f>
        <v>-1.8069083294355859E-2</v>
      </c>
      <c r="I78" s="123">
        <f>'Ufs mensal'!I78/'Ufs mensal'!I66-1</f>
        <v>1.6250213280000203E-4</v>
      </c>
      <c r="J78" s="123">
        <f>'Ufs mensal'!J78/'Ufs mensal'!J66-1</f>
        <v>-6.196373138217881E-2</v>
      </c>
      <c r="K78" s="123">
        <f>'Ufs mensal'!K78/'Ufs mensal'!K66-1</f>
        <v>-5.5414458218666529E-2</v>
      </c>
      <c r="L78" s="123">
        <f>'Ufs mensal'!L78/'Ufs mensal'!L66-1</f>
        <v>-6.1510126290976741E-3</v>
      </c>
      <c r="M78" s="123">
        <f>'Ufs mensal'!M78/'Ufs mensal'!M66-1</f>
        <v>-3.8240640740067611E-2</v>
      </c>
      <c r="N78" s="123">
        <f>'Ufs mensal'!N78/'Ufs mensal'!N66-1</f>
        <v>-5.6978513812728004E-2</v>
      </c>
      <c r="O78" s="123">
        <f>'Ufs mensal'!O78/'Ufs mensal'!O66-1</f>
        <v>-2.2021504713528817E-2</v>
      </c>
      <c r="P78" s="123">
        <f>'Ufs mensal'!P78/'Ufs mensal'!P66-1</f>
        <v>-5.1399127161367741E-2</v>
      </c>
      <c r="Q78" s="123">
        <f>'Ufs mensal'!Q78/'Ufs mensal'!Q66-1</f>
        <v>-2.6122738605872997E-2</v>
      </c>
      <c r="R78" s="123">
        <f>'Ufs mensal'!R78/'Ufs mensal'!R66-1</f>
        <v>-6.8045640437775501E-2</v>
      </c>
      <c r="S78" s="123">
        <f>'Ufs mensal'!S78/'Ufs mensal'!S66-1</f>
        <v>-2.1288342401976856E-2</v>
      </c>
      <c r="T78" s="123">
        <f>'Ufs mensal'!T78/'Ufs mensal'!T66-1</f>
        <v>4.5329089228977493E-2</v>
      </c>
      <c r="U78" s="123">
        <f>'Ufs mensal'!U78/'Ufs mensal'!U66-1</f>
        <v>-6.7500335742564088E-3</v>
      </c>
      <c r="V78" s="123">
        <f>'Ufs mensal'!V78/'Ufs mensal'!V66-1</f>
        <v>-6.1616324658407828E-3</v>
      </c>
      <c r="W78" s="123">
        <f>'Ufs mensal'!W78/'Ufs mensal'!W66-1</f>
        <v>-0.11667116406143307</v>
      </c>
      <c r="X78" s="123">
        <f>'Ufs mensal'!X78/'Ufs mensal'!X66-1</f>
        <v>2.7948924644665585E-2</v>
      </c>
      <c r="Y78" s="123">
        <f>'Ufs mensal'!Y78/'Ufs mensal'!Y66-1</f>
        <v>6.8125811778408485E-2</v>
      </c>
      <c r="Z78" s="123">
        <f>'Ufs mensal'!Z78/'Ufs mensal'!Z66-1</f>
        <v>-4.1282743103625563E-2</v>
      </c>
      <c r="AA78" s="123">
        <f>'Ufs mensal'!AA78/'Ufs mensal'!AA66-1</f>
        <v>1.0840777664397949E-2</v>
      </c>
      <c r="AB78" s="126">
        <f>'Ufs mensal'!AB78/'Ufs mensal'!AB66-1</f>
        <v>-9.3279363648618774E-2</v>
      </c>
      <c r="AC78" s="125">
        <f>'Ufs mensal'!AC78/'Ufs mensal'!AC66-1</f>
        <v>-1.87070958231772E-3</v>
      </c>
    </row>
    <row r="79" spans="1:29" x14ac:dyDescent="0.3">
      <c r="A79" s="132">
        <f>Var.Mensal!A79</f>
        <v>42477</v>
      </c>
      <c r="B79" s="125">
        <f>'Ufs mensal'!B79/'Ufs mensal'!B67-1</f>
        <v>-0.36411343615670377</v>
      </c>
      <c r="C79" s="123">
        <f>'Ufs mensal'!C79/'Ufs mensal'!C67-1</f>
        <v>-9.9642757889278233E-2</v>
      </c>
      <c r="D79" s="123">
        <f>'Ufs mensal'!D79/'Ufs mensal'!D67-1</f>
        <v>-0.21429830372190628</v>
      </c>
      <c r="E79" s="123">
        <f>'Ufs mensal'!E79/'Ufs mensal'!E67-1</f>
        <v>-6.2757330052943816E-3</v>
      </c>
      <c r="F79" s="123">
        <f>'Ufs mensal'!F79/'Ufs mensal'!F67-1</f>
        <v>-4.8621275843924838E-2</v>
      </c>
      <c r="G79" s="123">
        <f>'Ufs mensal'!G79/'Ufs mensal'!G67-1</f>
        <v>-0.12402815515463894</v>
      </c>
      <c r="H79" s="123">
        <f>'Ufs mensal'!H79/'Ufs mensal'!H67-1</f>
        <v>-0.34039095287711785</v>
      </c>
      <c r="I79" s="123">
        <f>'Ufs mensal'!I79/'Ufs mensal'!I67-1</f>
        <v>-1.7305937202587329E-2</v>
      </c>
      <c r="J79" s="123">
        <f>'Ufs mensal'!J79/'Ufs mensal'!J67-1</f>
        <v>-8.7747682414582862E-2</v>
      </c>
      <c r="K79" s="123">
        <f>'Ufs mensal'!K79/'Ufs mensal'!K67-1</f>
        <v>-0.13594258673544501</v>
      </c>
      <c r="L79" s="123">
        <f>'Ufs mensal'!L79/'Ufs mensal'!L67-1</f>
        <v>-1.4376495674477408E-3</v>
      </c>
      <c r="M79" s="123">
        <f>'Ufs mensal'!M79/'Ufs mensal'!M67-1</f>
        <v>-2.7565376816163889E-2</v>
      </c>
      <c r="N79" s="123">
        <f>'Ufs mensal'!N79/'Ufs mensal'!N67-1</f>
        <v>-8.0099854662052605E-2</v>
      </c>
      <c r="O79" s="123">
        <f>'Ufs mensal'!O79/'Ufs mensal'!O67-1</f>
        <v>-3.724186158442111E-2</v>
      </c>
      <c r="P79" s="123">
        <f>'Ufs mensal'!P79/'Ufs mensal'!P67-1</f>
        <v>-6.0778272044067383E-2</v>
      </c>
      <c r="Q79" s="123">
        <f>'Ufs mensal'!Q79/'Ufs mensal'!Q67-1</f>
        <v>-7.1670430225213244E-2</v>
      </c>
      <c r="R79" s="123">
        <f>'Ufs mensal'!R79/'Ufs mensal'!R67-1</f>
        <v>-0.37176494150815542</v>
      </c>
      <c r="S79" s="123">
        <f>'Ufs mensal'!S79/'Ufs mensal'!S67-1</f>
        <v>-6.5245483951524297E-2</v>
      </c>
      <c r="T79" s="123">
        <f>'Ufs mensal'!T79/'Ufs mensal'!T67-1</f>
        <v>-3.8689763813025468E-2</v>
      </c>
      <c r="U79" s="123">
        <f>'Ufs mensal'!U79/'Ufs mensal'!U67-1</f>
        <v>-0.12817590015201219</v>
      </c>
      <c r="V79" s="123">
        <f>'Ufs mensal'!V79/'Ufs mensal'!V67-1</f>
        <v>-8.0665199033115309E-2</v>
      </c>
      <c r="W79" s="123">
        <f>'Ufs mensal'!W79/'Ufs mensal'!W67-1</f>
        <v>-0.32085375590104515</v>
      </c>
      <c r="X79" s="123">
        <f>'Ufs mensal'!X79/'Ufs mensal'!X67-1</f>
        <v>-9.9328745409492436E-2</v>
      </c>
      <c r="Y79" s="123">
        <f>'Ufs mensal'!Y79/'Ufs mensal'!Y67-1</f>
        <v>2.2715284901059896E-2</v>
      </c>
      <c r="Z79" s="123">
        <f>'Ufs mensal'!Z79/'Ufs mensal'!Z67-1</f>
        <v>-0.14422273308406541</v>
      </c>
      <c r="AA79" s="123">
        <f>'Ufs mensal'!AA79/'Ufs mensal'!AA67-1</f>
        <v>-9.9833462536569328E-4</v>
      </c>
      <c r="AB79" s="126">
        <f>'Ufs mensal'!AB79/'Ufs mensal'!AB67-1</f>
        <v>-0.11271561988044043</v>
      </c>
      <c r="AC79" s="125">
        <f>'Ufs mensal'!AC79/'Ufs mensal'!AC67-1</f>
        <v>-5.5617134181068062E-2</v>
      </c>
    </row>
    <row r="80" spans="1:29" x14ac:dyDescent="0.3">
      <c r="A80" s="132">
        <f>Var.Mensal!A80</f>
        <v>42508</v>
      </c>
      <c r="B80" s="125">
        <f>'Ufs mensal'!B80/'Ufs mensal'!B68-1</f>
        <v>-0.20091945030399516</v>
      </c>
      <c r="C80" s="123">
        <f>'Ufs mensal'!C80/'Ufs mensal'!C68-1</f>
        <v>-6.4698970954535917E-2</v>
      </c>
      <c r="D80" s="123">
        <f>'Ufs mensal'!D80/'Ufs mensal'!D68-1</f>
        <v>8.9284257064570216E-3</v>
      </c>
      <c r="E80" s="123">
        <f>'Ufs mensal'!E80/'Ufs mensal'!E68-1</f>
        <v>0.46880494136363038</v>
      </c>
      <c r="F80" s="123">
        <f>'Ufs mensal'!F80/'Ufs mensal'!F68-1</f>
        <v>4.0520459210429349E-2</v>
      </c>
      <c r="G80" s="123">
        <f>'Ufs mensal'!G80/'Ufs mensal'!G68-1</f>
        <v>-7.6944481639302453E-2</v>
      </c>
      <c r="H80" s="123">
        <f>'Ufs mensal'!H80/'Ufs mensal'!H68-1</f>
        <v>5.675714612655125E-2</v>
      </c>
      <c r="I80" s="123">
        <f>'Ufs mensal'!I80/'Ufs mensal'!I68-1</f>
        <v>-1.313743813703272E-2</v>
      </c>
      <c r="J80" s="123">
        <f>'Ufs mensal'!J80/'Ufs mensal'!J68-1</f>
        <v>-3.6430243814185137E-2</v>
      </c>
      <c r="K80" s="123">
        <f>'Ufs mensal'!K80/'Ufs mensal'!K68-1</f>
        <v>-0.14839398428001771</v>
      </c>
      <c r="L80" s="123">
        <f>'Ufs mensal'!L80/'Ufs mensal'!L68-1</f>
        <v>2.8830477265577414E-2</v>
      </c>
      <c r="M80" s="123">
        <f>'Ufs mensal'!M80/'Ufs mensal'!M68-1</f>
        <v>3.9718040718997427E-2</v>
      </c>
      <c r="N80" s="123">
        <f>'Ufs mensal'!N80/'Ufs mensal'!N68-1</f>
        <v>-3.0355128510964113E-2</v>
      </c>
      <c r="O80" s="123">
        <f>'Ufs mensal'!O80/'Ufs mensal'!O68-1</f>
        <v>-3.4831331481821382E-2</v>
      </c>
      <c r="P80" s="123">
        <f>'Ufs mensal'!P80/'Ufs mensal'!P68-1</f>
        <v>-2.2267774477682689E-2</v>
      </c>
      <c r="Q80" s="123">
        <f>'Ufs mensal'!Q80/'Ufs mensal'!Q68-1</f>
        <v>-2.0116105493445002E-2</v>
      </c>
      <c r="R80" s="123">
        <f>'Ufs mensal'!R80/'Ufs mensal'!R68-1</f>
        <v>0.14415198548511365</v>
      </c>
      <c r="S80" s="123">
        <f>'Ufs mensal'!S80/'Ufs mensal'!S68-1</f>
        <v>2.0985558448380681E-2</v>
      </c>
      <c r="T80" s="123">
        <f>'Ufs mensal'!T80/'Ufs mensal'!T68-1</f>
        <v>-3.0008247113146314E-2</v>
      </c>
      <c r="U80" s="123">
        <f>'Ufs mensal'!U80/'Ufs mensal'!U68-1</f>
        <v>5.3789220742522348E-2</v>
      </c>
      <c r="V80" s="123">
        <f>'Ufs mensal'!V80/'Ufs mensal'!V68-1</f>
        <v>7.7410255260788041E-3</v>
      </c>
      <c r="W80" s="123">
        <f>'Ufs mensal'!W80/'Ufs mensal'!W68-1</f>
        <v>0.14962834184521823</v>
      </c>
      <c r="X80" s="123">
        <f>'Ufs mensal'!X80/'Ufs mensal'!X68-1</f>
        <v>6.807199750456272E-2</v>
      </c>
      <c r="Y80" s="123">
        <f>'Ufs mensal'!Y80/'Ufs mensal'!Y68-1</f>
        <v>3.0812063127442668E-2</v>
      </c>
      <c r="Z80" s="123">
        <f>'Ufs mensal'!Z80/'Ufs mensal'!Z68-1</f>
        <v>8.9747525272950934E-2</v>
      </c>
      <c r="AA80" s="123">
        <f>'Ufs mensal'!AA80/'Ufs mensal'!AA68-1</f>
        <v>2.932403480735668E-2</v>
      </c>
      <c r="AB80" s="126">
        <f>'Ufs mensal'!AB80/'Ufs mensal'!AB68-1</f>
        <v>-3.333245193600276E-2</v>
      </c>
      <c r="AC80" s="125">
        <f>'Ufs mensal'!AC80/'Ufs mensal'!AC68-1</f>
        <v>1.1933037452848794E-2</v>
      </c>
    </row>
    <row r="81" spans="1:29" x14ac:dyDescent="0.3">
      <c r="A81" s="132">
        <f>Var.Mensal!A81</f>
        <v>42537</v>
      </c>
      <c r="B81" s="125">
        <f>'Ufs mensal'!B81/'Ufs mensal'!B69-1</f>
        <v>-2.7336225479833165E-2</v>
      </c>
      <c r="C81" s="123">
        <f>'Ufs mensal'!C81/'Ufs mensal'!C69-1</f>
        <v>-8.56156111668539E-2</v>
      </c>
      <c r="D81" s="123">
        <f>'Ufs mensal'!D81/'Ufs mensal'!D69-1</f>
        <v>-1.8044154800047285E-2</v>
      </c>
      <c r="E81" s="123">
        <f>'Ufs mensal'!E81/'Ufs mensal'!E69-1</f>
        <v>7.5559472135620753E-2</v>
      </c>
      <c r="F81" s="123">
        <f>'Ufs mensal'!F81/'Ufs mensal'!F69-1</f>
        <v>4.9567768751295427E-2</v>
      </c>
      <c r="G81" s="123">
        <f>'Ufs mensal'!G81/'Ufs mensal'!G69-1</f>
        <v>-0.11711411620310563</v>
      </c>
      <c r="H81" s="123">
        <f>'Ufs mensal'!H81/'Ufs mensal'!H69-1</f>
        <v>-3.6859446016872521E-2</v>
      </c>
      <c r="I81" s="123">
        <f>'Ufs mensal'!I81/'Ufs mensal'!I69-1</f>
        <v>4.7374290189403201E-2</v>
      </c>
      <c r="J81" s="123">
        <f>'Ufs mensal'!J81/'Ufs mensal'!J69-1</f>
        <v>-3.4520216424379302E-2</v>
      </c>
      <c r="K81" s="123">
        <f>'Ufs mensal'!K81/'Ufs mensal'!K69-1</f>
        <v>-3.1583149802828503E-2</v>
      </c>
      <c r="L81" s="123">
        <f>'Ufs mensal'!L81/'Ufs mensal'!L69-1</f>
        <v>1.4831562509048934E-2</v>
      </c>
      <c r="M81" s="123">
        <f>'Ufs mensal'!M81/'Ufs mensal'!M69-1</f>
        <v>6.6069180224154644E-2</v>
      </c>
      <c r="N81" s="123">
        <f>'Ufs mensal'!N81/'Ufs mensal'!N69-1</f>
        <v>-7.6578609788940932E-2</v>
      </c>
      <c r="O81" s="123">
        <f>'Ufs mensal'!O81/'Ufs mensal'!O69-1</f>
        <v>3.0889281376421884E-2</v>
      </c>
      <c r="P81" s="123">
        <f>'Ufs mensal'!P81/'Ufs mensal'!P69-1</f>
        <v>-5.4072588658730325E-2</v>
      </c>
      <c r="Q81" s="123">
        <f>'Ufs mensal'!Q81/'Ufs mensal'!Q69-1</f>
        <v>-5.6758944372281572E-2</v>
      </c>
      <c r="R81" s="123">
        <f>'Ufs mensal'!R81/'Ufs mensal'!R69-1</f>
        <v>-0.11248623102738542</v>
      </c>
      <c r="S81" s="123">
        <f>'Ufs mensal'!S81/'Ufs mensal'!S69-1</f>
        <v>3.9124855654758539E-2</v>
      </c>
      <c r="T81" s="123">
        <f>'Ufs mensal'!T81/'Ufs mensal'!T69-1</f>
        <v>-4.5846239919322684E-4</v>
      </c>
      <c r="U81" s="123">
        <f>'Ufs mensal'!U81/'Ufs mensal'!U69-1</f>
        <v>-3.5488431331574422E-2</v>
      </c>
      <c r="V81" s="123">
        <f>'Ufs mensal'!V81/'Ufs mensal'!V69-1</f>
        <v>4.7273620933257821E-2</v>
      </c>
      <c r="W81" s="123">
        <f>'Ufs mensal'!W81/'Ufs mensal'!W69-1</f>
        <v>6.919892837101993E-2</v>
      </c>
      <c r="X81" s="123">
        <f>'Ufs mensal'!X81/'Ufs mensal'!X69-1</f>
        <v>-6.8020374827237884E-4</v>
      </c>
      <c r="Y81" s="123">
        <f>'Ufs mensal'!Y81/'Ufs mensal'!Y69-1</f>
        <v>3.1609431315348768E-2</v>
      </c>
      <c r="Z81" s="123">
        <f>'Ufs mensal'!Z81/'Ufs mensal'!Z69-1</f>
        <v>-1.3812849099279045E-2</v>
      </c>
      <c r="AA81" s="123">
        <f>'Ufs mensal'!AA81/'Ufs mensal'!AA69-1</f>
        <v>3.3563569071742405E-2</v>
      </c>
      <c r="AB81" s="126">
        <f>'Ufs mensal'!AB81/'Ufs mensal'!AB69-1</f>
        <v>4.1080850278583103E-3</v>
      </c>
      <c r="AC81" s="125">
        <f>'Ufs mensal'!AC81/'Ufs mensal'!AC69-1</f>
        <v>7.2017770193570918E-3</v>
      </c>
    </row>
    <row r="82" spans="1:29" x14ac:dyDescent="0.3">
      <c r="A82" s="132">
        <f>Var.Mensal!A82</f>
        <v>42568</v>
      </c>
      <c r="B82" s="125">
        <f>'Ufs mensal'!B82/'Ufs mensal'!B70-1</f>
        <v>-0.16770602645138621</v>
      </c>
      <c r="C82" s="123">
        <f>'Ufs mensal'!C82/'Ufs mensal'!C70-1</f>
        <v>-0.17348331603901146</v>
      </c>
      <c r="D82" s="123">
        <f>'Ufs mensal'!D82/'Ufs mensal'!D70-1</f>
        <v>-0.17058919508654535</v>
      </c>
      <c r="E82" s="123">
        <f>'Ufs mensal'!E82/'Ufs mensal'!E70-1</f>
        <v>0.56657158607811109</v>
      </c>
      <c r="F82" s="123">
        <f>'Ufs mensal'!F82/'Ufs mensal'!F70-1</f>
        <v>-4.6393242510316957E-2</v>
      </c>
      <c r="G82" s="123">
        <f>'Ufs mensal'!G82/'Ufs mensal'!G70-1</f>
        <v>-0.12923175968302958</v>
      </c>
      <c r="H82" s="123">
        <f>'Ufs mensal'!H82/'Ufs mensal'!H70-1</f>
        <v>-0.1094244066289225</v>
      </c>
      <c r="I82" s="123">
        <f>'Ufs mensal'!I82/'Ufs mensal'!I70-1</f>
        <v>-5.1160217682779008E-2</v>
      </c>
      <c r="J82" s="123">
        <f>'Ufs mensal'!J82/'Ufs mensal'!J70-1</f>
        <v>-8.8607232243758438E-2</v>
      </c>
      <c r="K82" s="123">
        <f>'Ufs mensal'!K82/'Ufs mensal'!K70-1</f>
        <v>-0.21551622148598693</v>
      </c>
      <c r="L82" s="123">
        <f>'Ufs mensal'!L82/'Ufs mensal'!L70-1</f>
        <v>-5.0085723929134018E-2</v>
      </c>
      <c r="M82" s="123">
        <f>'Ufs mensal'!M82/'Ufs mensal'!M70-1</f>
        <v>-4.5938029934829316E-2</v>
      </c>
      <c r="N82" s="123">
        <f>'Ufs mensal'!N82/'Ufs mensal'!N70-1</f>
        <v>-8.0848548016465571E-3</v>
      </c>
      <c r="O82" s="123">
        <f>'Ufs mensal'!O82/'Ufs mensal'!O70-1</f>
        <v>-9.6198963196933773E-2</v>
      </c>
      <c r="P82" s="123">
        <f>'Ufs mensal'!P82/'Ufs mensal'!P70-1</f>
        <v>-7.5300064845810644E-2</v>
      </c>
      <c r="Q82" s="123">
        <f>'Ufs mensal'!Q82/'Ufs mensal'!Q70-1</f>
        <v>-9.3107004239804669E-2</v>
      </c>
      <c r="R82" s="123">
        <f>'Ufs mensal'!R82/'Ufs mensal'!R70-1</f>
        <v>-0.12496594663913152</v>
      </c>
      <c r="S82" s="123">
        <f>'Ufs mensal'!S82/'Ufs mensal'!S70-1</f>
        <v>-5.3941361682855127E-2</v>
      </c>
      <c r="T82" s="123">
        <f>'Ufs mensal'!T82/'Ufs mensal'!T70-1</f>
        <v>-2.1128354927739457E-2</v>
      </c>
      <c r="U82" s="123">
        <f>'Ufs mensal'!U82/'Ufs mensal'!U70-1</f>
        <v>-6.2401886255649908E-2</v>
      </c>
      <c r="V82" s="123">
        <f>'Ufs mensal'!V82/'Ufs mensal'!V70-1</f>
        <v>-8.8210909858401632E-2</v>
      </c>
      <c r="W82" s="123">
        <f>'Ufs mensal'!W82/'Ufs mensal'!W70-1</f>
        <v>-2.4407503260913677E-2</v>
      </c>
      <c r="X82" s="123">
        <f>'Ufs mensal'!X82/'Ufs mensal'!X70-1</f>
        <v>-4.7412239876033047E-2</v>
      </c>
      <c r="Y82" s="123">
        <f>'Ufs mensal'!Y82/'Ufs mensal'!Y70-1</f>
        <v>-2.3741542574630348E-2</v>
      </c>
      <c r="Z82" s="123">
        <f>'Ufs mensal'!Z82/'Ufs mensal'!Z70-1</f>
        <v>-0.10176536326197927</v>
      </c>
      <c r="AA82" s="123">
        <f>'Ufs mensal'!AA82/'Ufs mensal'!AA70-1</f>
        <v>-7.0332873634639803E-3</v>
      </c>
      <c r="AB82" s="126">
        <f>'Ufs mensal'!AB82/'Ufs mensal'!AB70-1</f>
        <v>-0.13472113082595938</v>
      </c>
      <c r="AC82" s="125">
        <f>'Ufs mensal'!AC82/'Ufs mensal'!AC70-1</f>
        <v>-4.6738537806354397E-2</v>
      </c>
    </row>
    <row r="83" spans="1:29" x14ac:dyDescent="0.3">
      <c r="A83" s="132">
        <f>Var.Mensal!A83</f>
        <v>42600</v>
      </c>
      <c r="B83" s="125">
        <f>'Ufs mensal'!B83/'Ufs mensal'!B71-1</f>
        <v>5.6165299312075367E-2</v>
      </c>
      <c r="C83" s="123">
        <f>'Ufs mensal'!C83/'Ufs mensal'!C71-1</f>
        <v>-2.4572796554236054E-2</v>
      </c>
      <c r="D83" s="123">
        <f>'Ufs mensal'!D83/'Ufs mensal'!D71-1</f>
        <v>-4.4321410694472263E-3</v>
      </c>
      <c r="E83" s="123">
        <f>'Ufs mensal'!E83/'Ufs mensal'!E71-1</f>
        <v>0.14451121492151198</v>
      </c>
      <c r="F83" s="123">
        <f>'Ufs mensal'!F83/'Ufs mensal'!F71-1</f>
        <v>-8.6995934582130285E-3</v>
      </c>
      <c r="G83" s="123">
        <f>'Ufs mensal'!G83/'Ufs mensal'!G71-1</f>
        <v>2.3464189024287263E-2</v>
      </c>
      <c r="H83" s="123">
        <f>'Ufs mensal'!H83/'Ufs mensal'!H71-1</f>
        <v>-9.9723704634842925E-2</v>
      </c>
      <c r="I83" s="123">
        <f>'Ufs mensal'!I83/'Ufs mensal'!I71-1</f>
        <v>9.1925099349700501E-2</v>
      </c>
      <c r="J83" s="123">
        <f>'Ufs mensal'!J83/'Ufs mensal'!J71-1</f>
        <v>5.4465778970390177E-2</v>
      </c>
      <c r="K83" s="123">
        <f>'Ufs mensal'!K83/'Ufs mensal'!K71-1</f>
        <v>-4.3944326283758883E-2</v>
      </c>
      <c r="L83" s="123">
        <f>'Ufs mensal'!L83/'Ufs mensal'!L71-1</f>
        <v>8.2491899098942501E-2</v>
      </c>
      <c r="M83" s="123">
        <f>'Ufs mensal'!M83/'Ufs mensal'!M71-1</f>
        <v>9.4415792950371946E-2</v>
      </c>
      <c r="N83" s="123">
        <f>'Ufs mensal'!N83/'Ufs mensal'!N71-1</f>
        <v>0.18485128141308826</v>
      </c>
      <c r="O83" s="123">
        <f>'Ufs mensal'!O83/'Ufs mensal'!O71-1</f>
        <v>-4.5930742752707476E-2</v>
      </c>
      <c r="P83" s="123">
        <f>'Ufs mensal'!P83/'Ufs mensal'!P71-1</f>
        <v>6.1715251925882786E-2</v>
      </c>
      <c r="Q83" s="123">
        <f>'Ufs mensal'!Q83/'Ufs mensal'!Q71-1</f>
        <v>-4.2644419109667431E-2</v>
      </c>
      <c r="R83" s="123">
        <f>'Ufs mensal'!R83/'Ufs mensal'!R71-1</f>
        <v>-5.6010513902389536E-2</v>
      </c>
      <c r="S83" s="123">
        <f>'Ufs mensal'!S83/'Ufs mensal'!S71-1</f>
        <v>0.11554101820911122</v>
      </c>
      <c r="T83" s="123">
        <f>'Ufs mensal'!T83/'Ufs mensal'!T71-1</f>
        <v>-5.9093888967567842E-2</v>
      </c>
      <c r="U83" s="123">
        <f>'Ufs mensal'!U83/'Ufs mensal'!U71-1</f>
        <v>9.921533389246151E-2</v>
      </c>
      <c r="V83" s="123">
        <f>'Ufs mensal'!V83/'Ufs mensal'!V71-1</f>
        <v>0.10394041294380241</v>
      </c>
      <c r="W83" s="123">
        <f>'Ufs mensal'!W83/'Ufs mensal'!W71-1</f>
        <v>0.13043771754706723</v>
      </c>
      <c r="X83" s="123">
        <f>'Ufs mensal'!X83/'Ufs mensal'!X71-1</f>
        <v>0.12690439312546786</v>
      </c>
      <c r="Y83" s="123">
        <f>'Ufs mensal'!Y83/'Ufs mensal'!Y71-1</f>
        <v>0.14691175637778797</v>
      </c>
      <c r="Z83" s="123">
        <f>'Ufs mensal'!Z83/'Ufs mensal'!Z71-1</f>
        <v>-4.1265018302573675E-2</v>
      </c>
      <c r="AA83" s="123">
        <f>'Ufs mensal'!AA83/'Ufs mensal'!AA71-1</f>
        <v>9.6348128549600398E-2</v>
      </c>
      <c r="AB83" s="126">
        <f>'Ufs mensal'!AB83/'Ufs mensal'!AB71-1</f>
        <v>3.3608421254165854E-2</v>
      </c>
      <c r="AC83" s="125">
        <f>'Ufs mensal'!AC83/'Ufs mensal'!AC71-1</f>
        <v>5.4823268275949744E-2</v>
      </c>
    </row>
    <row r="84" spans="1:29" x14ac:dyDescent="0.3">
      <c r="A84" s="132">
        <f>Var.Mensal!A84</f>
        <v>42614</v>
      </c>
      <c r="B84" s="125">
        <f>'Ufs mensal'!B84/'Ufs mensal'!B72-1</f>
        <v>-0.1589719811657746</v>
      </c>
      <c r="C84" s="123">
        <f>'Ufs mensal'!C84/'Ufs mensal'!C72-1</f>
        <v>-0.31118226739376087</v>
      </c>
      <c r="D84" s="123">
        <f>'Ufs mensal'!D84/'Ufs mensal'!D72-1</f>
        <v>-0.13985689818796498</v>
      </c>
      <c r="E84" s="123">
        <f>'Ufs mensal'!E84/'Ufs mensal'!E72-1</f>
        <v>0.24182014108776229</v>
      </c>
      <c r="F84" s="123">
        <f>'Ufs mensal'!F84/'Ufs mensal'!F72-1</f>
        <v>-0.13346574217507801</v>
      </c>
      <c r="G84" s="123">
        <f>'Ufs mensal'!G84/'Ufs mensal'!G72-1</f>
        <v>-0.14271308329157451</v>
      </c>
      <c r="H84" s="123">
        <f>'Ufs mensal'!H84/'Ufs mensal'!H72-1</f>
        <v>-0.18913489478849577</v>
      </c>
      <c r="I84" s="123">
        <f>'Ufs mensal'!I84/'Ufs mensal'!I72-1</f>
        <v>-5.9253430646770466E-2</v>
      </c>
      <c r="J84" s="123">
        <f>'Ufs mensal'!J84/'Ufs mensal'!J72-1</f>
        <v>-7.4017161800016384E-2</v>
      </c>
      <c r="K84" s="123">
        <f>'Ufs mensal'!K84/'Ufs mensal'!K72-1</f>
        <v>-0.22123957934454574</v>
      </c>
      <c r="L84" s="123">
        <f>'Ufs mensal'!L84/'Ufs mensal'!L72-1</f>
        <v>-1.3246216833633029E-2</v>
      </c>
      <c r="M84" s="123">
        <f>'Ufs mensal'!M84/'Ufs mensal'!M72-1</f>
        <v>3.2243058232555466E-2</v>
      </c>
      <c r="N84" s="123">
        <f>'Ufs mensal'!N84/'Ufs mensal'!N72-1</f>
        <v>-6.3348832816176981E-2</v>
      </c>
      <c r="O84" s="123">
        <f>'Ufs mensal'!O84/'Ufs mensal'!O72-1</f>
        <v>-0.16331854268589641</v>
      </c>
      <c r="P84" s="123">
        <f>'Ufs mensal'!P84/'Ufs mensal'!P72-1</f>
        <v>-0.11886477086947078</v>
      </c>
      <c r="Q84" s="123">
        <f>'Ufs mensal'!Q84/'Ufs mensal'!Q72-1</f>
        <v>-8.5008189386915678E-2</v>
      </c>
      <c r="R84" s="123">
        <f>'Ufs mensal'!R84/'Ufs mensal'!R72-1</f>
        <v>-0.15324422219320866</v>
      </c>
      <c r="S84" s="123">
        <f>'Ufs mensal'!S84/'Ufs mensal'!S72-1</f>
        <v>-3.6021076707107302E-2</v>
      </c>
      <c r="T84" s="123">
        <f>'Ufs mensal'!T84/'Ufs mensal'!T72-1</f>
        <v>-8.0419559032948507E-2</v>
      </c>
      <c r="U84" s="123">
        <f>'Ufs mensal'!U84/'Ufs mensal'!U72-1</f>
        <v>-0.20774731899085275</v>
      </c>
      <c r="V84" s="123">
        <f>'Ufs mensal'!V84/'Ufs mensal'!V72-1</f>
        <v>-2.1258734943031543E-3</v>
      </c>
      <c r="W84" s="123">
        <f>'Ufs mensal'!W84/'Ufs mensal'!W72-1</f>
        <v>-5.232571051010948E-2</v>
      </c>
      <c r="X84" s="123">
        <f>'Ufs mensal'!X84/'Ufs mensal'!X72-1</f>
        <v>-5.9745597870548783E-2</v>
      </c>
      <c r="Y84" s="123">
        <f>'Ufs mensal'!Y84/'Ufs mensal'!Y72-1</f>
        <v>5.2522668107106929E-2</v>
      </c>
      <c r="Z84" s="123">
        <f>'Ufs mensal'!Z84/'Ufs mensal'!Z72-1</f>
        <v>-0.26642520430207461</v>
      </c>
      <c r="AA84" s="123">
        <f>'Ufs mensal'!AA84/'Ufs mensal'!AA72-1</f>
        <v>-1.1261592341910709E-2</v>
      </c>
      <c r="AB84" s="126">
        <f>'Ufs mensal'!AB84/'Ufs mensal'!AB72-1</f>
        <v>-0.27234315412431842</v>
      </c>
      <c r="AC84" s="125">
        <f>'Ufs mensal'!AC84/'Ufs mensal'!AC72-1</f>
        <v>-6.0119434614796963E-2</v>
      </c>
    </row>
    <row r="85" spans="1:29" x14ac:dyDescent="0.3">
      <c r="A85" s="132">
        <f>Var.Mensal!A85</f>
        <v>42659</v>
      </c>
      <c r="B85" s="125">
        <f>'Ufs mensal'!B85/'Ufs mensal'!B73-1</f>
        <v>-5.448046746505153E-2</v>
      </c>
      <c r="C85" s="123">
        <f>'Ufs mensal'!C85/'Ufs mensal'!C73-1</f>
        <v>-9.1238197488270556E-2</v>
      </c>
      <c r="D85" s="123">
        <f>'Ufs mensal'!D85/'Ufs mensal'!D73-1</f>
        <v>8.6575250104541368E-3</v>
      </c>
      <c r="E85" s="123">
        <f>'Ufs mensal'!E85/'Ufs mensal'!E73-1</f>
        <v>-0.15033474197030872</v>
      </c>
      <c r="F85" s="123">
        <f>'Ufs mensal'!F85/'Ufs mensal'!F73-1</f>
        <v>-7.7897838753118287E-2</v>
      </c>
      <c r="G85" s="123">
        <f>'Ufs mensal'!G85/'Ufs mensal'!G73-1</f>
        <v>-0.13258855644565892</v>
      </c>
      <c r="H85" s="123">
        <f>'Ufs mensal'!H85/'Ufs mensal'!H73-1</f>
        <v>-0.17530786607309401</v>
      </c>
      <c r="I85" s="123">
        <f>'Ufs mensal'!I85/'Ufs mensal'!I73-1</f>
        <v>-5.9622800718416413E-2</v>
      </c>
      <c r="J85" s="123">
        <f>'Ufs mensal'!J85/'Ufs mensal'!J73-1</f>
        <v>-7.3868853433892046E-2</v>
      </c>
      <c r="K85" s="123">
        <f>'Ufs mensal'!K85/'Ufs mensal'!K73-1</f>
        <v>-0.10708561093946756</v>
      </c>
      <c r="L85" s="123">
        <f>'Ufs mensal'!L85/'Ufs mensal'!L73-1</f>
        <v>1.8657391962453751E-2</v>
      </c>
      <c r="M85" s="123">
        <f>'Ufs mensal'!M85/'Ufs mensal'!M73-1</f>
        <v>-9.036813854975978E-2</v>
      </c>
      <c r="N85" s="123">
        <f>'Ufs mensal'!N85/'Ufs mensal'!N73-1</f>
        <v>-7.6255508676353001E-2</v>
      </c>
      <c r="O85" s="123">
        <f>'Ufs mensal'!O85/'Ufs mensal'!O73-1</f>
        <v>-5.8164701740343827E-2</v>
      </c>
      <c r="P85" s="123">
        <f>'Ufs mensal'!P85/'Ufs mensal'!P73-1</f>
        <v>-0.13441628105182346</v>
      </c>
      <c r="Q85" s="123">
        <f>'Ufs mensal'!Q85/'Ufs mensal'!Q73-1</f>
        <v>-0.17007670759919036</v>
      </c>
      <c r="R85" s="123">
        <f>'Ufs mensal'!R85/'Ufs mensal'!R73-1</f>
        <v>-0.13111227254951174</v>
      </c>
      <c r="S85" s="123">
        <f>'Ufs mensal'!S85/'Ufs mensal'!S73-1</f>
        <v>4.5462699627188297E-2</v>
      </c>
      <c r="T85" s="123">
        <f>'Ufs mensal'!T85/'Ufs mensal'!T73-1</f>
        <v>-7.928383679312323E-2</v>
      </c>
      <c r="U85" s="123">
        <f>'Ufs mensal'!U85/'Ufs mensal'!U73-1</f>
        <v>-0.12949380988868942</v>
      </c>
      <c r="V85" s="123">
        <f>'Ufs mensal'!V85/'Ufs mensal'!V73-1</f>
        <v>6.1746955657435709E-3</v>
      </c>
      <c r="W85" s="123">
        <f>'Ufs mensal'!W85/'Ufs mensal'!W73-1</f>
        <v>-0.10830358396537443</v>
      </c>
      <c r="X85" s="123">
        <f>'Ufs mensal'!X85/'Ufs mensal'!X73-1</f>
        <v>3.6515200547993176E-2</v>
      </c>
      <c r="Y85" s="123">
        <f>'Ufs mensal'!Y85/'Ufs mensal'!Y73-1</f>
        <v>9.182267697683888E-2</v>
      </c>
      <c r="Z85" s="123">
        <f>'Ufs mensal'!Z85/'Ufs mensal'!Z73-1</f>
        <v>-0.16002360123663506</v>
      </c>
      <c r="AA85" s="123">
        <f>'Ufs mensal'!AA85/'Ufs mensal'!AA73-1</f>
        <v>-6.53207861881826E-2</v>
      </c>
      <c r="AB85" s="126">
        <f>'Ufs mensal'!AB85/'Ufs mensal'!AB73-1</f>
        <v>-0.14164890434520383</v>
      </c>
      <c r="AC85" s="125">
        <f>'Ufs mensal'!AC85/'Ufs mensal'!AC73-1</f>
        <v>-5.1421695135042134E-2</v>
      </c>
    </row>
    <row r="86" spans="1:29" x14ac:dyDescent="0.3">
      <c r="A86" s="132">
        <f>Var.Mensal!A86</f>
        <v>42691</v>
      </c>
      <c r="B86" s="125">
        <f>'Ufs mensal'!B86/'Ufs mensal'!B74-1</f>
        <v>3.1117578724791928E-2</v>
      </c>
      <c r="C86" s="123">
        <f>'Ufs mensal'!C86/'Ufs mensal'!C74-1</f>
        <v>-1.2858295643339401E-2</v>
      </c>
      <c r="D86" s="123">
        <f>'Ufs mensal'!D86/'Ufs mensal'!D74-1</f>
        <v>-3.4978460813089862E-2</v>
      </c>
      <c r="E86" s="123">
        <f>'Ufs mensal'!E86/'Ufs mensal'!E74-1</f>
        <v>-0.14629951001255548</v>
      </c>
      <c r="F86" s="123">
        <f>'Ufs mensal'!F86/'Ufs mensal'!F74-1</f>
        <v>-8.461737127375224E-2</v>
      </c>
      <c r="G86" s="123">
        <f>'Ufs mensal'!G86/'Ufs mensal'!G74-1</f>
        <v>-9.5092970396330245E-2</v>
      </c>
      <c r="H86" s="123">
        <f>'Ufs mensal'!H86/'Ufs mensal'!H74-1</f>
        <v>-0.1838284628355864</v>
      </c>
      <c r="I86" s="123">
        <f>'Ufs mensal'!I86/'Ufs mensal'!I74-1</f>
        <v>-1.9937208771041548E-2</v>
      </c>
      <c r="J86" s="123">
        <f>'Ufs mensal'!J86/'Ufs mensal'!J74-1</f>
        <v>-1.8674449893008038E-5</v>
      </c>
      <c r="K86" s="123">
        <f>'Ufs mensal'!K86/'Ufs mensal'!K74-1</f>
        <v>-8.3609238108289796E-3</v>
      </c>
      <c r="L86" s="123">
        <f>'Ufs mensal'!L86/'Ufs mensal'!L74-1</f>
        <v>-1.586377041122855E-3</v>
      </c>
      <c r="M86" s="123">
        <f>'Ufs mensal'!M86/'Ufs mensal'!M74-1</f>
        <v>5.7009225210684855E-2</v>
      </c>
      <c r="N86" s="123">
        <f>'Ufs mensal'!N86/'Ufs mensal'!N74-1</f>
        <v>2.1719787495366516E-2</v>
      </c>
      <c r="O86" s="123">
        <f>'Ufs mensal'!O86/'Ufs mensal'!O74-1</f>
        <v>-4.3708431298904005E-2</v>
      </c>
      <c r="P86" s="123">
        <f>'Ufs mensal'!P86/'Ufs mensal'!P74-1</f>
        <v>-2.3949276206572834E-2</v>
      </c>
      <c r="Q86" s="123">
        <f>'Ufs mensal'!Q86/'Ufs mensal'!Q74-1</f>
        <v>-0.26607064416210524</v>
      </c>
      <c r="R86" s="123">
        <f>'Ufs mensal'!R86/'Ufs mensal'!R74-1</f>
        <v>-0.12230994591861311</v>
      </c>
      <c r="S86" s="123">
        <f>'Ufs mensal'!S86/'Ufs mensal'!S74-1</f>
        <v>-8.064387773221604E-3</v>
      </c>
      <c r="T86" s="123">
        <f>'Ufs mensal'!T86/'Ufs mensal'!T74-1</f>
        <v>-0.10652099955247318</v>
      </c>
      <c r="U86" s="123">
        <f>'Ufs mensal'!U86/'Ufs mensal'!U74-1</f>
        <v>-4.5880471023108771E-2</v>
      </c>
      <c r="V86" s="123">
        <f>'Ufs mensal'!V86/'Ufs mensal'!V74-1</f>
        <v>-1.4486122388405298E-2</v>
      </c>
      <c r="W86" s="123">
        <f>'Ufs mensal'!W86/'Ufs mensal'!W74-1</f>
        <v>-0.12120154420270413</v>
      </c>
      <c r="X86" s="123">
        <f>'Ufs mensal'!X86/'Ufs mensal'!X74-1</f>
        <v>-1.3221827143992448E-2</v>
      </c>
      <c r="Y86" s="123">
        <f>'Ufs mensal'!Y86/'Ufs mensal'!Y74-1</f>
        <v>-1.6940751847096092E-2</v>
      </c>
      <c r="Z86" s="123">
        <f>'Ufs mensal'!Z86/'Ufs mensal'!Z74-1</f>
        <v>5.8319976988284505E-2</v>
      </c>
      <c r="AA86" s="123">
        <f>'Ufs mensal'!AA86/'Ufs mensal'!AA74-1</f>
        <v>-1.5162672098768981E-2</v>
      </c>
      <c r="AB86" s="126">
        <f>'Ufs mensal'!AB86/'Ufs mensal'!AB74-1</f>
        <v>-4.5416469732530107E-2</v>
      </c>
      <c r="AC86" s="125">
        <f>'Ufs mensal'!AC86/'Ufs mensal'!AC74-1</f>
        <v>-4.2369452064764612E-2</v>
      </c>
    </row>
    <row r="87" spans="1:29" ht="13.5" thickBot="1" x14ac:dyDescent="0.35">
      <c r="A87" s="132">
        <f>Var.Mensal!A87</f>
        <v>42722</v>
      </c>
      <c r="B87" s="125">
        <f>'Ufs mensal'!B87/'Ufs mensal'!B75-1</f>
        <v>-1.7503298149104118E-3</v>
      </c>
      <c r="C87" s="123">
        <f>'Ufs mensal'!C87/'Ufs mensal'!C75-1</f>
        <v>0.105282104875561</v>
      </c>
      <c r="D87" s="123">
        <f>'Ufs mensal'!D87/'Ufs mensal'!D75-1</f>
        <v>0.15751587349890928</v>
      </c>
      <c r="E87" s="123">
        <f>'Ufs mensal'!E87/'Ufs mensal'!E75-1</f>
        <v>0.12900613270161676</v>
      </c>
      <c r="F87" s="123">
        <f>'Ufs mensal'!F87/'Ufs mensal'!F75-1</f>
        <v>0.10683733363690284</v>
      </c>
      <c r="G87" s="123">
        <f>'Ufs mensal'!G87/'Ufs mensal'!G75-1</f>
        <v>0.10756519115367458</v>
      </c>
      <c r="H87" s="123">
        <f>'Ufs mensal'!H87/'Ufs mensal'!H75-1</f>
        <v>-6.4735386583838928E-2</v>
      </c>
      <c r="I87" s="123">
        <f>'Ufs mensal'!I87/'Ufs mensal'!I75-1</f>
        <v>0.12401516235815402</v>
      </c>
      <c r="J87" s="123">
        <f>'Ufs mensal'!J87/'Ufs mensal'!J75-1</f>
        <v>8.2956287626913205E-2</v>
      </c>
      <c r="K87" s="123">
        <f>'Ufs mensal'!K87/'Ufs mensal'!K75-1</f>
        <v>0.20086485475188298</v>
      </c>
      <c r="L87" s="123">
        <f>'Ufs mensal'!L87/'Ufs mensal'!L75-1</f>
        <v>8.3230543716479533E-2</v>
      </c>
      <c r="M87" s="123">
        <f>'Ufs mensal'!M87/'Ufs mensal'!M75-1</f>
        <v>0.27449356040877815</v>
      </c>
      <c r="N87" s="123">
        <f>'Ufs mensal'!N87/'Ufs mensal'!N75-1</f>
        <v>3.8196447510190357E-2</v>
      </c>
      <c r="O87" s="123">
        <f>'Ufs mensal'!O87/'Ufs mensal'!O75-1</f>
        <v>0.10241524375560385</v>
      </c>
      <c r="P87" s="123">
        <f>'Ufs mensal'!P87/'Ufs mensal'!P75-1</f>
        <v>0.24725840297044499</v>
      </c>
      <c r="Q87" s="123">
        <f>'Ufs mensal'!Q87/'Ufs mensal'!Q75-1</f>
        <v>5.2353535624083403E-3</v>
      </c>
      <c r="R87" s="123">
        <f>'Ufs mensal'!R87/'Ufs mensal'!R75-1</f>
        <v>0.22285271805443529</v>
      </c>
      <c r="S87" s="123">
        <f>'Ufs mensal'!S87/'Ufs mensal'!S75-1</f>
        <v>1.4189847934266808E-2</v>
      </c>
      <c r="T87" s="123">
        <f>'Ufs mensal'!T87/'Ufs mensal'!T75-1</f>
        <v>-1.5643910477151413E-2</v>
      </c>
      <c r="U87" s="123">
        <f>'Ufs mensal'!U87/'Ufs mensal'!U75-1</f>
        <v>0.11902277515959425</v>
      </c>
      <c r="V87" s="123">
        <f>'Ufs mensal'!V87/'Ufs mensal'!V75-1</f>
        <v>0.10923851869935541</v>
      </c>
      <c r="W87" s="123">
        <f>'Ufs mensal'!W87/'Ufs mensal'!W75-1</f>
        <v>6.9927513640233308E-4</v>
      </c>
      <c r="X87" s="123">
        <f>'Ufs mensal'!X87/'Ufs mensal'!X75-1</f>
        <v>0.13424972444604233</v>
      </c>
      <c r="Y87" s="123">
        <f>'Ufs mensal'!Y87/'Ufs mensal'!Y75-1</f>
        <v>7.9751703457390022E-2</v>
      </c>
      <c r="Z87" s="123">
        <f>'Ufs mensal'!Z87/'Ufs mensal'!Z75-1</f>
        <v>0.25316458947031095</v>
      </c>
      <c r="AA87" s="123">
        <f>'Ufs mensal'!AA87/'Ufs mensal'!AA75-1</f>
        <v>6.4408055349067572E-2</v>
      </c>
      <c r="AB87" s="126">
        <f>'Ufs mensal'!AB87/'Ufs mensal'!AB75-1</f>
        <v>0.15009628682371923</v>
      </c>
      <c r="AC87" s="125">
        <f>'Ufs mensal'!AC87/'Ufs mensal'!AC75-1</f>
        <v>7.1440315798954046E-2</v>
      </c>
    </row>
    <row r="88" spans="1:29" x14ac:dyDescent="0.3">
      <c r="A88" s="131">
        <f>Var.Mensal!A88</f>
        <v>42737</v>
      </c>
      <c r="B88" s="120">
        <f>'Ufs mensal'!B88/'Ufs mensal'!B76-1</f>
        <v>4.8091509139411848E-3</v>
      </c>
      <c r="C88" s="121">
        <f>'Ufs mensal'!C88/'Ufs mensal'!C76-1</f>
        <v>8.0688582335026737E-3</v>
      </c>
      <c r="D88" s="121">
        <f>'Ufs mensal'!D88/'Ufs mensal'!D76-1</f>
        <v>0.17280990021996745</v>
      </c>
      <c r="E88" s="121">
        <f>'Ufs mensal'!E88/'Ufs mensal'!E76-1</f>
        <v>-5.6499701040995109E-2</v>
      </c>
      <c r="F88" s="121">
        <f>'Ufs mensal'!F88/'Ufs mensal'!F76-1</f>
        <v>0.23362455222098255</v>
      </c>
      <c r="G88" s="121">
        <f>'Ufs mensal'!G88/'Ufs mensal'!G76-1</f>
        <v>0.17289398224201435</v>
      </c>
      <c r="H88" s="121">
        <f>'Ufs mensal'!H88/'Ufs mensal'!H76-1</f>
        <v>3.0498591606450409E-2</v>
      </c>
      <c r="I88" s="121">
        <f>'Ufs mensal'!I88/'Ufs mensal'!I76-1</f>
        <v>0.1595812183062788</v>
      </c>
      <c r="J88" s="121">
        <f>'Ufs mensal'!J88/'Ufs mensal'!J76-1</f>
        <v>0.3085917388056918</v>
      </c>
      <c r="K88" s="121">
        <f>'Ufs mensal'!K88/'Ufs mensal'!K76-1</f>
        <v>0.12928098808127797</v>
      </c>
      <c r="L88" s="121">
        <f>'Ufs mensal'!L88/'Ufs mensal'!L76-1</f>
        <v>0.19354691964387993</v>
      </c>
      <c r="M88" s="121">
        <f>'Ufs mensal'!M88/'Ufs mensal'!M76-1</f>
        <v>0.31552558426999755</v>
      </c>
      <c r="N88" s="121">
        <f>'Ufs mensal'!N88/'Ufs mensal'!N76-1</f>
        <v>0.3559269415121793</v>
      </c>
      <c r="O88" s="121">
        <f>'Ufs mensal'!O88/'Ufs mensal'!O76-1</f>
        <v>0.15197992959344098</v>
      </c>
      <c r="P88" s="121">
        <f>'Ufs mensal'!P88/'Ufs mensal'!P76-1</f>
        <v>0.24017870594645685</v>
      </c>
      <c r="Q88" s="121">
        <f>'Ufs mensal'!Q88/'Ufs mensal'!Q76-1</f>
        <v>0.21369484910556591</v>
      </c>
      <c r="R88" s="121">
        <f>'Ufs mensal'!R88/'Ufs mensal'!R76-1</f>
        <v>0.32991778503183644</v>
      </c>
      <c r="S88" s="121">
        <f>'Ufs mensal'!S88/'Ufs mensal'!S76-1</f>
        <v>0.23947849978435465</v>
      </c>
      <c r="T88" s="121">
        <f>'Ufs mensal'!T88/'Ufs mensal'!T76-1</f>
        <v>-1.0660618163548574E-2</v>
      </c>
      <c r="U88" s="121">
        <f>'Ufs mensal'!U88/'Ufs mensal'!U76-1</f>
        <v>0.18930790299775224</v>
      </c>
      <c r="V88" s="121">
        <f>'Ufs mensal'!V88/'Ufs mensal'!V76-1</f>
        <v>0.16430419537602625</v>
      </c>
      <c r="W88" s="121">
        <f>'Ufs mensal'!W88/'Ufs mensal'!W76-1</f>
        <v>-3.3321879530801235E-2</v>
      </c>
      <c r="X88" s="121">
        <f>'Ufs mensal'!X88/'Ufs mensal'!X76-1</f>
        <v>0.21315811261097561</v>
      </c>
      <c r="Y88" s="121">
        <f>'Ufs mensal'!Y88/'Ufs mensal'!Y76-1</f>
        <v>0.18291962747892998</v>
      </c>
      <c r="Z88" s="121">
        <f>'Ufs mensal'!Z88/'Ufs mensal'!Z76-1</f>
        <v>0.29311335189666665</v>
      </c>
      <c r="AA88" s="121">
        <f>'Ufs mensal'!AA88/'Ufs mensal'!AA76-1</f>
        <v>0.15053918326578009</v>
      </c>
      <c r="AB88" s="122">
        <f>'Ufs mensal'!AB88/'Ufs mensal'!AB76-1</f>
        <v>0.29802345039198741</v>
      </c>
      <c r="AC88" s="120">
        <f>'Ufs mensal'!AC88/'Ufs mensal'!AC76-1</f>
        <v>0.16557447908286194</v>
      </c>
    </row>
    <row r="89" spans="1:29" x14ac:dyDescent="0.3">
      <c r="A89" s="132">
        <f>Var.Mensal!A89</f>
        <v>42769</v>
      </c>
      <c r="B89" s="125">
        <f>'Ufs mensal'!B89/'Ufs mensal'!B77-1</f>
        <v>0.13928446152865592</v>
      </c>
      <c r="C89" s="123">
        <f>'Ufs mensal'!C89/'Ufs mensal'!C77-1</f>
        <v>0.10435997743602443</v>
      </c>
      <c r="D89" s="123">
        <f>'Ufs mensal'!D89/'Ufs mensal'!D77-1</f>
        <v>0.2157629874710878</v>
      </c>
      <c r="E89" s="123">
        <f>'Ufs mensal'!E89/'Ufs mensal'!E77-1</f>
        <v>-3.282746338788789E-2</v>
      </c>
      <c r="F89" s="123">
        <f>'Ufs mensal'!F89/'Ufs mensal'!F77-1</f>
        <v>0.10807378624544817</v>
      </c>
      <c r="G89" s="123">
        <f>'Ufs mensal'!G89/'Ufs mensal'!G77-1</f>
        <v>2.5321019874505302E-2</v>
      </c>
      <c r="H89" s="123">
        <f>'Ufs mensal'!H89/'Ufs mensal'!H77-1</f>
        <v>-9.3435034687143648E-2</v>
      </c>
      <c r="I89" s="123">
        <f>'Ufs mensal'!I89/'Ufs mensal'!I77-1</f>
        <v>-0.14766130320218362</v>
      </c>
      <c r="J89" s="123">
        <f>'Ufs mensal'!J89/'Ufs mensal'!J77-1</f>
        <v>6.7710443876572546E-2</v>
      </c>
      <c r="K89" s="123">
        <f>'Ufs mensal'!K89/'Ufs mensal'!K77-1</f>
        <v>7.5908848248705585E-2</v>
      </c>
      <c r="L89" s="123">
        <f>'Ufs mensal'!L89/'Ufs mensal'!L77-1</f>
        <v>0.14612803105753525</v>
      </c>
      <c r="M89" s="123">
        <f>'Ufs mensal'!M89/'Ufs mensal'!M77-1</f>
        <v>0.10702483724327139</v>
      </c>
      <c r="N89" s="123">
        <f>'Ufs mensal'!N89/'Ufs mensal'!N77-1</f>
        <v>0.24021113908249925</v>
      </c>
      <c r="O89" s="123">
        <f>'Ufs mensal'!O89/'Ufs mensal'!O77-1</f>
        <v>0.10894999044824538</v>
      </c>
      <c r="P89" s="123">
        <f>'Ufs mensal'!P89/'Ufs mensal'!P77-1</f>
        <v>0.21015086781474523</v>
      </c>
      <c r="Q89" s="123">
        <f>'Ufs mensal'!Q89/'Ufs mensal'!Q77-1</f>
        <v>0.1777798621176192</v>
      </c>
      <c r="R89" s="123">
        <f>'Ufs mensal'!R89/'Ufs mensal'!R77-1</f>
        <v>8.9201270667242705E-2</v>
      </c>
      <c r="S89" s="123">
        <f>'Ufs mensal'!S89/'Ufs mensal'!S77-1</f>
        <v>7.5871622207174694E-2</v>
      </c>
      <c r="T89" s="123">
        <f>'Ufs mensal'!T89/'Ufs mensal'!T77-1</f>
        <v>2.0528516662226659E-2</v>
      </c>
      <c r="U89" s="123">
        <f>'Ufs mensal'!U89/'Ufs mensal'!U77-1</f>
        <v>0.10703925932969049</v>
      </c>
      <c r="V89" s="123">
        <f>'Ufs mensal'!V89/'Ufs mensal'!V77-1</f>
        <v>0.14216147269965718</v>
      </c>
      <c r="W89" s="123">
        <f>'Ufs mensal'!W89/'Ufs mensal'!W77-1</f>
        <v>0.16098064547928259</v>
      </c>
      <c r="X89" s="123">
        <f>'Ufs mensal'!X89/'Ufs mensal'!X77-1</f>
        <v>3.2598863734987882E-2</v>
      </c>
      <c r="Y89" s="123">
        <f>'Ufs mensal'!Y89/'Ufs mensal'!Y77-1</f>
        <v>9.9586370987125417E-2</v>
      </c>
      <c r="Z89" s="123">
        <f>'Ufs mensal'!Z89/'Ufs mensal'!Z77-1</f>
        <v>7.2991629729449059E-2</v>
      </c>
      <c r="AA89" s="123">
        <f>'Ufs mensal'!AA89/'Ufs mensal'!AA77-1</f>
        <v>3.6345656421325589E-2</v>
      </c>
      <c r="AB89" s="126">
        <f>'Ufs mensal'!AB89/'Ufs mensal'!AB77-1</f>
        <v>0.19638852493323022</v>
      </c>
      <c r="AC89" s="125">
        <f>'Ufs mensal'!AC89/'Ufs mensal'!AC77-1</f>
        <v>6.8420819935830712E-2</v>
      </c>
    </row>
    <row r="90" spans="1:29" x14ac:dyDescent="0.3">
      <c r="A90" s="132">
        <f>Var.Mensal!A90</f>
        <v>42798</v>
      </c>
      <c r="B90" s="125">
        <f>'Ufs mensal'!B90/'Ufs mensal'!B78-1</f>
        <v>0.1784460898817406</v>
      </c>
      <c r="C90" s="123">
        <f>'Ufs mensal'!C90/'Ufs mensal'!C78-1</f>
        <v>0.13585764541525736</v>
      </c>
      <c r="D90" s="123">
        <f>'Ufs mensal'!D90/'Ufs mensal'!D78-1</f>
        <v>0.37732227795030271</v>
      </c>
      <c r="E90" s="123">
        <f>'Ufs mensal'!E90/'Ufs mensal'!E78-1</f>
        <v>-0.11529324847672173</v>
      </c>
      <c r="F90" s="123">
        <f>'Ufs mensal'!F90/'Ufs mensal'!F78-1</f>
        <v>0.13097779105291818</v>
      </c>
      <c r="G90" s="123">
        <f>'Ufs mensal'!G90/'Ufs mensal'!G78-1</f>
        <v>4.1475777172545802E-2</v>
      </c>
      <c r="H90" s="123">
        <f>'Ufs mensal'!H90/'Ufs mensal'!H78-1</f>
        <v>-2.5916906746220381E-2</v>
      </c>
      <c r="I90" s="123">
        <f>'Ufs mensal'!I90/'Ufs mensal'!I78-1</f>
        <v>0.12209448544231671</v>
      </c>
      <c r="J90" s="123">
        <f>'Ufs mensal'!J90/'Ufs mensal'!J78-1</f>
        <v>0.22422056949922675</v>
      </c>
      <c r="K90" s="123">
        <f>'Ufs mensal'!K90/'Ufs mensal'!K78-1</f>
        <v>4.3474271126810127E-2</v>
      </c>
      <c r="L90" s="123">
        <f>'Ufs mensal'!L90/'Ufs mensal'!L78-1</f>
        <v>0.17806659206992936</v>
      </c>
      <c r="M90" s="123">
        <f>'Ufs mensal'!M90/'Ufs mensal'!M78-1</f>
        <v>0.264130260005077</v>
      </c>
      <c r="N90" s="123">
        <f>'Ufs mensal'!N90/'Ufs mensal'!N78-1</f>
        <v>0.27216973471109052</v>
      </c>
      <c r="O90" s="123">
        <f>'Ufs mensal'!O90/'Ufs mensal'!O78-1</f>
        <v>0.16903777496053651</v>
      </c>
      <c r="P90" s="123">
        <f>'Ufs mensal'!P90/'Ufs mensal'!P78-1</f>
        <v>0.24361743660283253</v>
      </c>
      <c r="Q90" s="123">
        <f>'Ufs mensal'!Q90/'Ufs mensal'!Q78-1</f>
        <v>5.7921147397781203E-2</v>
      </c>
      <c r="R90" s="123">
        <f>'Ufs mensal'!R90/'Ufs mensal'!R78-1</f>
        <v>0.201321221666664</v>
      </c>
      <c r="S90" s="123">
        <f>'Ufs mensal'!S90/'Ufs mensal'!S78-1</f>
        <v>0.15658436072489756</v>
      </c>
      <c r="T90" s="123">
        <f>'Ufs mensal'!T90/'Ufs mensal'!T78-1</f>
        <v>4.7931535420167259E-2</v>
      </c>
      <c r="U90" s="123">
        <f>'Ufs mensal'!U90/'Ufs mensal'!U78-1</f>
        <v>0.1476582053153972</v>
      </c>
      <c r="V90" s="123">
        <f>'Ufs mensal'!V90/'Ufs mensal'!V78-1</f>
        <v>0.16787311721508091</v>
      </c>
      <c r="W90" s="123">
        <f>'Ufs mensal'!W90/'Ufs mensal'!W78-1</f>
        <v>0.27606263109385565</v>
      </c>
      <c r="X90" s="123">
        <f>'Ufs mensal'!X90/'Ufs mensal'!X78-1</f>
        <v>0.13205255611703959</v>
      </c>
      <c r="Y90" s="123">
        <f>'Ufs mensal'!Y90/'Ufs mensal'!Y78-1</f>
        <v>0.19488175505299488</v>
      </c>
      <c r="Z90" s="123">
        <f>'Ufs mensal'!Z90/'Ufs mensal'!Z78-1</f>
        <v>0.10437209351431287</v>
      </c>
      <c r="AA90" s="123">
        <f>'Ufs mensal'!AA90/'Ufs mensal'!AA78-1</f>
        <v>0.15191568872449079</v>
      </c>
      <c r="AB90" s="126">
        <f>'Ufs mensal'!AB90/'Ufs mensal'!AB78-1</f>
        <v>0.24214965996786386</v>
      </c>
      <c r="AC90" s="125">
        <f>'Ufs mensal'!AC90/'Ufs mensal'!AC78-1</f>
        <v>0.14176978571826115</v>
      </c>
    </row>
    <row r="91" spans="1:29" x14ac:dyDescent="0.3">
      <c r="A91" s="132">
        <f>Var.Mensal!A91</f>
        <v>42830</v>
      </c>
      <c r="B91" s="125">
        <f>'Ufs mensal'!B91/'Ufs mensal'!B79-1</f>
        <v>0.12132756687622726</v>
      </c>
      <c r="C91" s="123">
        <f>'Ufs mensal'!C91/'Ufs mensal'!C79-1</f>
        <v>-1.0735997002993658E-2</v>
      </c>
      <c r="D91" s="123">
        <f>'Ufs mensal'!D91/'Ufs mensal'!D79-1</f>
        <v>0.28860804927775052</v>
      </c>
      <c r="E91" s="123">
        <f>'Ufs mensal'!E91/'Ufs mensal'!E79-1</f>
        <v>-0.18637831862981591</v>
      </c>
      <c r="F91" s="123">
        <f>'Ufs mensal'!F91/'Ufs mensal'!F79-1</f>
        <v>-1.1371802856226854E-2</v>
      </c>
      <c r="G91" s="123">
        <f>'Ufs mensal'!G91/'Ufs mensal'!G79-1</f>
        <v>-5.1617160522042238E-2</v>
      </c>
      <c r="H91" s="123">
        <f>'Ufs mensal'!H91/'Ufs mensal'!H79-1</f>
        <v>3.5717659548995861E-2</v>
      </c>
      <c r="I91" s="123">
        <f>'Ufs mensal'!I91/'Ufs mensal'!I79-1</f>
        <v>-2.8369645293663925E-2</v>
      </c>
      <c r="J91" s="123">
        <f>'Ufs mensal'!J91/'Ufs mensal'!J79-1</f>
        <v>9.5612087581944838E-2</v>
      </c>
      <c r="K91" s="123">
        <f>'Ufs mensal'!K91/'Ufs mensal'!K79-1</f>
        <v>-0.15950105701799278</v>
      </c>
      <c r="L91" s="123">
        <f>'Ufs mensal'!L91/'Ufs mensal'!L79-1</f>
        <v>5.7050264589793898E-2</v>
      </c>
      <c r="M91" s="123">
        <f>'Ufs mensal'!M91/'Ufs mensal'!M79-1</f>
        <v>-3.4998530279838791E-2</v>
      </c>
      <c r="N91" s="123">
        <f>'Ufs mensal'!N91/'Ufs mensal'!N79-1</f>
        <v>0.17882847697649495</v>
      </c>
      <c r="O91" s="123">
        <f>'Ufs mensal'!O91/'Ufs mensal'!O79-1</f>
        <v>3.2775559076367422E-2</v>
      </c>
      <c r="P91" s="123">
        <f>'Ufs mensal'!P91/'Ufs mensal'!P79-1</f>
        <v>7.3819050803635822E-2</v>
      </c>
      <c r="Q91" s="123">
        <f>'Ufs mensal'!Q91/'Ufs mensal'!Q79-1</f>
        <v>-7.0572513590215546E-2</v>
      </c>
      <c r="R91" s="123">
        <f>'Ufs mensal'!R91/'Ufs mensal'!R79-1</f>
        <v>1.415985351384208E-3</v>
      </c>
      <c r="S91" s="123">
        <f>'Ufs mensal'!S91/'Ufs mensal'!S79-1</f>
        <v>3.1863373544560591E-2</v>
      </c>
      <c r="T91" s="123">
        <f>'Ufs mensal'!T91/'Ufs mensal'!T79-1</f>
        <v>6.3785586377245851E-2</v>
      </c>
      <c r="U91" s="123">
        <f>'Ufs mensal'!U91/'Ufs mensal'!U79-1</f>
        <v>4.7108499864054743E-3</v>
      </c>
      <c r="V91" s="123">
        <f>'Ufs mensal'!V91/'Ufs mensal'!V79-1</f>
        <v>0.14019338545996285</v>
      </c>
      <c r="W91" s="123">
        <f>'Ufs mensal'!W91/'Ufs mensal'!W79-1</f>
        <v>0.26665878970500212</v>
      </c>
      <c r="X91" s="123">
        <f>'Ufs mensal'!X91/'Ufs mensal'!X79-1</f>
        <v>5.7063297043868477E-2</v>
      </c>
      <c r="Y91" s="123">
        <f>'Ufs mensal'!Y91/'Ufs mensal'!Y79-1</f>
        <v>3.3407753825545949E-2</v>
      </c>
      <c r="Z91" s="123">
        <f>'Ufs mensal'!Z91/'Ufs mensal'!Z79-1</f>
        <v>-6.6986587252969021E-2</v>
      </c>
      <c r="AA91" s="123">
        <f>'Ufs mensal'!AA91/'Ufs mensal'!AA79-1</f>
        <v>5.163047840144519E-2</v>
      </c>
      <c r="AB91" s="126">
        <f>'Ufs mensal'!AB91/'Ufs mensal'!AB79-1</f>
        <v>4.3943320892177784E-2</v>
      </c>
      <c r="AC91" s="125">
        <f>'Ufs mensal'!AC91/'Ufs mensal'!AC79-1</f>
        <v>3.9065574542323844E-2</v>
      </c>
    </row>
    <row r="92" spans="1:29" x14ac:dyDescent="0.3">
      <c r="A92" s="132">
        <f>Var.Mensal!A92</f>
        <v>42861</v>
      </c>
      <c r="B92" s="125">
        <f>'Ufs mensal'!B92/'Ufs mensal'!B80-1</f>
        <v>0.40356584621364888</v>
      </c>
      <c r="C92" s="123">
        <f>'Ufs mensal'!C92/'Ufs mensal'!C80-1</f>
        <v>7.6367119439505249E-2</v>
      </c>
      <c r="D92" s="123">
        <f>'Ufs mensal'!D92/'Ufs mensal'!D80-1</f>
        <v>0.16380174297969097</v>
      </c>
      <c r="E92" s="123">
        <f>'Ufs mensal'!E92/'Ufs mensal'!E80-1</f>
        <v>9.0082523828823646E-2</v>
      </c>
      <c r="F92" s="123">
        <f>'Ufs mensal'!F92/'Ufs mensal'!F80-1</f>
        <v>0.15968260033518766</v>
      </c>
      <c r="G92" s="123">
        <f>'Ufs mensal'!G92/'Ufs mensal'!G80-1</f>
        <v>6.5714972398497107E-2</v>
      </c>
      <c r="H92" s="123">
        <f>'Ufs mensal'!H92/'Ufs mensal'!H80-1</f>
        <v>7.6015532676756647E-2</v>
      </c>
      <c r="I92" s="123">
        <f>'Ufs mensal'!I92/'Ufs mensal'!I80-1</f>
        <v>0.19760387357445808</v>
      </c>
      <c r="J92" s="123">
        <f>'Ufs mensal'!J92/'Ufs mensal'!J80-1</f>
        <v>0.18174526605914076</v>
      </c>
      <c r="K92" s="123">
        <f>'Ufs mensal'!K92/'Ufs mensal'!K80-1</f>
        <v>8.3509213174939534E-2</v>
      </c>
      <c r="L92" s="123">
        <f>'Ufs mensal'!L92/'Ufs mensal'!L80-1</f>
        <v>0.22292743218076905</v>
      </c>
      <c r="M92" s="123">
        <f>'Ufs mensal'!M92/'Ufs mensal'!M80-1</f>
        <v>0.22583904575174807</v>
      </c>
      <c r="N92" s="123">
        <f>'Ufs mensal'!N92/'Ufs mensal'!N80-1</f>
        <v>0.42468350444437863</v>
      </c>
      <c r="O92" s="123">
        <f>'Ufs mensal'!O92/'Ufs mensal'!O80-1</f>
        <v>0.20430325830535057</v>
      </c>
      <c r="P92" s="123">
        <f>'Ufs mensal'!P92/'Ufs mensal'!P80-1</f>
        <v>0.19818160681474906</v>
      </c>
      <c r="Q92" s="123">
        <f>'Ufs mensal'!Q92/'Ufs mensal'!Q80-1</f>
        <v>0.13185187745362903</v>
      </c>
      <c r="R92" s="123">
        <f>'Ufs mensal'!R92/'Ufs mensal'!R80-1</f>
        <v>0.1800743496038224</v>
      </c>
      <c r="S92" s="123">
        <f>'Ufs mensal'!S92/'Ufs mensal'!S80-1</f>
        <v>0.20370010196760524</v>
      </c>
      <c r="T92" s="123">
        <f>'Ufs mensal'!T92/'Ufs mensal'!T80-1</f>
        <v>0.21226778605945906</v>
      </c>
      <c r="U92" s="123">
        <f>'Ufs mensal'!U92/'Ufs mensal'!U80-1</f>
        <v>0.19177586892292076</v>
      </c>
      <c r="V92" s="123">
        <f>'Ufs mensal'!V92/'Ufs mensal'!V80-1</f>
        <v>0.35418055361583844</v>
      </c>
      <c r="W92" s="123">
        <f>'Ufs mensal'!W92/'Ufs mensal'!W80-1</f>
        <v>3.123225010376296E-2</v>
      </c>
      <c r="X92" s="123">
        <f>'Ufs mensal'!X92/'Ufs mensal'!X80-1</f>
        <v>0.16571902120247839</v>
      </c>
      <c r="Y92" s="123">
        <f>'Ufs mensal'!Y92/'Ufs mensal'!Y80-1</f>
        <v>0.2361339606965287</v>
      </c>
      <c r="Z92" s="123">
        <f>'Ufs mensal'!Z92/'Ufs mensal'!Z80-1</f>
        <v>5.3895030590251691E-2</v>
      </c>
      <c r="AA92" s="123">
        <f>'Ufs mensal'!AA92/'Ufs mensal'!AA80-1</f>
        <v>0.18042717880972048</v>
      </c>
      <c r="AB92" s="126">
        <f>'Ufs mensal'!AB92/'Ufs mensal'!AB80-1</f>
        <v>0.30238537465923687</v>
      </c>
      <c r="AC92" s="125">
        <f>'Ufs mensal'!AC92/'Ufs mensal'!AC80-1</f>
        <v>0.18762540251818272</v>
      </c>
    </row>
    <row r="93" spans="1:29" x14ac:dyDescent="0.3">
      <c r="A93" s="132">
        <f>Var.Mensal!A93</f>
        <v>42893</v>
      </c>
      <c r="B93" s="125">
        <f>'Ufs mensal'!B93/'Ufs mensal'!B81-1</f>
        <v>5.1194039746777831E-2</v>
      </c>
      <c r="C93" s="123">
        <f>'Ufs mensal'!C93/'Ufs mensal'!C81-1</f>
        <v>3.7976907339697608E-2</v>
      </c>
      <c r="D93" s="123">
        <f>'Ufs mensal'!D93/'Ufs mensal'!D81-1</f>
        <v>8.5377286980433009E-2</v>
      </c>
      <c r="E93" s="123">
        <f>'Ufs mensal'!E93/'Ufs mensal'!E81-1</f>
        <v>3.3903666881415884E-2</v>
      </c>
      <c r="F93" s="123">
        <f>'Ufs mensal'!F93/'Ufs mensal'!F81-1</f>
        <v>5.351634307890718E-2</v>
      </c>
      <c r="G93" s="123">
        <f>'Ufs mensal'!G93/'Ufs mensal'!G81-1</f>
        <v>0.13871084208987439</v>
      </c>
      <c r="H93" s="123">
        <f>'Ufs mensal'!H93/'Ufs mensal'!H81-1</f>
        <v>-7.8796685970375702E-2</v>
      </c>
      <c r="I93" s="123">
        <f>'Ufs mensal'!I93/'Ufs mensal'!I81-1</f>
        <v>4.9002842921932022E-2</v>
      </c>
      <c r="J93" s="123">
        <f>'Ufs mensal'!J93/'Ufs mensal'!J81-1</f>
        <v>0.11166988641731512</v>
      </c>
      <c r="K93" s="123">
        <f>'Ufs mensal'!K93/'Ufs mensal'!K81-1</f>
        <v>5.3976199375123324E-2</v>
      </c>
      <c r="L93" s="123">
        <f>'Ufs mensal'!L93/'Ufs mensal'!L81-1</f>
        <v>0.11502843150452757</v>
      </c>
      <c r="M93" s="123">
        <f>'Ufs mensal'!M93/'Ufs mensal'!M81-1</f>
        <v>0.13472346049393424</v>
      </c>
      <c r="N93" s="123">
        <f>'Ufs mensal'!N93/'Ufs mensal'!N81-1</f>
        <v>0.42125688141474193</v>
      </c>
      <c r="O93" s="123">
        <f>'Ufs mensal'!O93/'Ufs mensal'!O81-1</f>
        <v>0.10038583777302579</v>
      </c>
      <c r="P93" s="123">
        <f>'Ufs mensal'!P93/'Ufs mensal'!P81-1</f>
        <v>0.18267703467941487</v>
      </c>
      <c r="Q93" s="123">
        <f>'Ufs mensal'!Q93/'Ufs mensal'!Q81-1</f>
        <v>0.13823872781482138</v>
      </c>
      <c r="R93" s="123">
        <f>'Ufs mensal'!R93/'Ufs mensal'!R81-1</f>
        <v>0.20008090826789338</v>
      </c>
      <c r="S93" s="123">
        <f>'Ufs mensal'!S93/'Ufs mensal'!S81-1</f>
        <v>9.8836520747041412E-2</v>
      </c>
      <c r="T93" s="123">
        <f>'Ufs mensal'!T93/'Ufs mensal'!T81-1</f>
        <v>8.3275880203932395E-2</v>
      </c>
      <c r="U93" s="123">
        <f>'Ufs mensal'!U93/'Ufs mensal'!U81-1</f>
        <v>0.12434363863083342</v>
      </c>
      <c r="V93" s="123">
        <f>'Ufs mensal'!V93/'Ufs mensal'!V81-1</f>
        <v>0.18102725249284224</v>
      </c>
      <c r="W93" s="123">
        <f>'Ufs mensal'!W93/'Ufs mensal'!W81-1</f>
        <v>2.7823189640932444E-2</v>
      </c>
      <c r="X93" s="123">
        <f>'Ufs mensal'!X93/'Ufs mensal'!X81-1</f>
        <v>0.13432650220791231</v>
      </c>
      <c r="Y93" s="123">
        <f>'Ufs mensal'!Y93/'Ufs mensal'!Y81-1</f>
        <v>0.14326688983215008</v>
      </c>
      <c r="Z93" s="123">
        <f>'Ufs mensal'!Z93/'Ufs mensal'!Z81-1</f>
        <v>3.1257130812581524E-2</v>
      </c>
      <c r="AA93" s="123">
        <f>'Ufs mensal'!AA93/'Ufs mensal'!AA81-1</f>
        <v>9.2352780797449574E-2</v>
      </c>
      <c r="AB93" s="126">
        <f>'Ufs mensal'!AB93/'Ufs mensal'!AB81-1</f>
        <v>0.15914072358428544</v>
      </c>
      <c r="AC93" s="125">
        <f>'Ufs mensal'!AC93/'Ufs mensal'!AC81-1</f>
        <v>0.1038258493065265</v>
      </c>
    </row>
    <row r="94" spans="1:29" x14ac:dyDescent="0.3">
      <c r="A94" s="132">
        <f>Var.Mensal!A94</f>
        <v>42924</v>
      </c>
      <c r="B94" s="125">
        <f>'Ufs mensal'!B94/'Ufs mensal'!B82-1</f>
        <v>2.1349216231829393E-2</v>
      </c>
      <c r="C94" s="123">
        <f>'Ufs mensal'!C94/'Ufs mensal'!C82-1</f>
        <v>3.6871391990959124E-2</v>
      </c>
      <c r="D94" s="123">
        <f>'Ufs mensal'!D94/'Ufs mensal'!D82-1</f>
        <v>0.19787347624097396</v>
      </c>
      <c r="E94" s="123">
        <f>'Ufs mensal'!E94/'Ufs mensal'!E82-1</f>
        <v>-0.19828011932145251</v>
      </c>
      <c r="F94" s="123">
        <f>'Ufs mensal'!F94/'Ufs mensal'!F82-1</f>
        <v>2.6549863642035376E-2</v>
      </c>
      <c r="G94" s="123">
        <f>'Ufs mensal'!G94/'Ufs mensal'!G82-1</f>
        <v>8.5038188578525409E-2</v>
      </c>
      <c r="H94" s="123">
        <f>'Ufs mensal'!H94/'Ufs mensal'!H82-1</f>
        <v>-2.2074706271199451E-2</v>
      </c>
      <c r="I94" s="123">
        <f>'Ufs mensal'!I94/'Ufs mensal'!I82-1</f>
        <v>2.7880888990607255E-2</v>
      </c>
      <c r="J94" s="123">
        <f>'Ufs mensal'!J94/'Ufs mensal'!J82-1</f>
        <v>0.22029965966512965</v>
      </c>
      <c r="K94" s="123">
        <f>'Ufs mensal'!K94/'Ufs mensal'!K82-1</f>
        <v>0.14080537516430791</v>
      </c>
      <c r="L94" s="123">
        <f>'Ufs mensal'!L94/'Ufs mensal'!L82-1</f>
        <v>0.13626448268653868</v>
      </c>
      <c r="M94" s="123">
        <f>'Ufs mensal'!M94/'Ufs mensal'!M82-1</f>
        <v>8.3622314280002552E-2</v>
      </c>
      <c r="N94" s="123">
        <f>'Ufs mensal'!N94/'Ufs mensal'!N82-1</f>
        <v>0.1882697620672551</v>
      </c>
      <c r="O94" s="123">
        <f>'Ufs mensal'!O94/'Ufs mensal'!O82-1</f>
        <v>0.11921668688205211</v>
      </c>
      <c r="P94" s="123">
        <f>'Ufs mensal'!P94/'Ufs mensal'!P82-1</f>
        <v>5.6580565185117671E-2</v>
      </c>
      <c r="Q94" s="123">
        <f>'Ufs mensal'!Q94/'Ufs mensal'!Q82-1</f>
        <v>7.9856740056378328E-2</v>
      </c>
      <c r="R94" s="123">
        <f>'Ufs mensal'!R94/'Ufs mensal'!R82-1</f>
        <v>0.15002298412622661</v>
      </c>
      <c r="S94" s="123">
        <f>'Ufs mensal'!S94/'Ufs mensal'!S82-1</f>
        <v>0.10116528183590678</v>
      </c>
      <c r="T94" s="123">
        <f>'Ufs mensal'!T94/'Ufs mensal'!T82-1</f>
        <v>-6.6795332017838716E-2</v>
      </c>
      <c r="U94" s="123">
        <f>'Ufs mensal'!U94/'Ufs mensal'!U82-1</f>
        <v>2.2172759347266924E-2</v>
      </c>
      <c r="V94" s="123">
        <f>'Ufs mensal'!V94/'Ufs mensal'!V82-1</f>
        <v>0.12682092258206623</v>
      </c>
      <c r="W94" s="123">
        <f>'Ufs mensal'!W94/'Ufs mensal'!W82-1</f>
        <v>9.0439612534524594E-2</v>
      </c>
      <c r="X94" s="123">
        <f>'Ufs mensal'!X94/'Ufs mensal'!X82-1</f>
        <v>0.14191776280627622</v>
      </c>
      <c r="Y94" s="123">
        <f>'Ufs mensal'!Y94/'Ufs mensal'!Y82-1</f>
        <v>0.14649764960951317</v>
      </c>
      <c r="Z94" s="123">
        <f>'Ufs mensal'!Z94/'Ufs mensal'!Z82-1</f>
        <v>4.6552079457331974E-2</v>
      </c>
      <c r="AA94" s="123">
        <f>'Ufs mensal'!AA94/'Ufs mensal'!AA82-1</f>
        <v>0.12553782253766821</v>
      </c>
      <c r="AB94" s="126">
        <f>'Ufs mensal'!AB94/'Ufs mensal'!AB82-1</f>
        <v>0.14081868769760408</v>
      </c>
      <c r="AC94" s="125">
        <f>'Ufs mensal'!AC94/'Ufs mensal'!AC82-1</f>
        <v>9.0326963195519472E-2</v>
      </c>
    </row>
    <row r="95" spans="1:29" x14ac:dyDescent="0.3">
      <c r="A95" s="132">
        <f>Var.Mensal!A95</f>
        <v>42956</v>
      </c>
      <c r="B95" s="125">
        <f>'Ufs mensal'!B95/'Ufs mensal'!B83-1</f>
        <v>-0.10929890687071464</v>
      </c>
      <c r="C95" s="123">
        <f>'Ufs mensal'!C95/'Ufs mensal'!C83-1</f>
        <v>0.15498666219413781</v>
      </c>
      <c r="D95" s="123">
        <f>'Ufs mensal'!D95/'Ufs mensal'!D83-1</f>
        <v>0.13393632815288981</v>
      </c>
      <c r="E95" s="123">
        <f>'Ufs mensal'!E95/'Ufs mensal'!E83-1</f>
        <v>-2.6108295680108862E-2</v>
      </c>
      <c r="F95" s="123">
        <f>'Ufs mensal'!F95/'Ufs mensal'!F83-1</f>
        <v>0.11017321805374891</v>
      </c>
      <c r="G95" s="123">
        <f>'Ufs mensal'!G95/'Ufs mensal'!G83-1</f>
        <v>0.10457599214739721</v>
      </c>
      <c r="H95" s="123">
        <f>'Ufs mensal'!H95/'Ufs mensal'!H83-1</f>
        <v>0.15847523078218062</v>
      </c>
      <c r="I95" s="123">
        <f>'Ufs mensal'!I95/'Ufs mensal'!I83-1</f>
        <v>0.10216534962998725</v>
      </c>
      <c r="J95" s="123">
        <f>'Ufs mensal'!J95/'Ufs mensal'!J83-1</f>
        <v>0.18876408239369202</v>
      </c>
      <c r="K95" s="123">
        <f>'Ufs mensal'!K95/'Ufs mensal'!K83-1</f>
        <v>0.12162471721633872</v>
      </c>
      <c r="L95" s="123">
        <f>'Ufs mensal'!L95/'Ufs mensal'!L83-1</f>
        <v>0.12542391361979455</v>
      </c>
      <c r="M95" s="123">
        <f>'Ufs mensal'!M95/'Ufs mensal'!M83-1</f>
        <v>0.19617299457553128</v>
      </c>
      <c r="N95" s="123">
        <f>'Ufs mensal'!N95/'Ufs mensal'!N83-1</f>
        <v>0.23537610676258236</v>
      </c>
      <c r="O95" s="123">
        <f>'Ufs mensal'!O95/'Ufs mensal'!O83-1</f>
        <v>0.22489712896166103</v>
      </c>
      <c r="P95" s="123">
        <f>'Ufs mensal'!P95/'Ufs mensal'!P83-1</f>
        <v>0.11940910526520954</v>
      </c>
      <c r="Q95" s="123">
        <f>'Ufs mensal'!Q95/'Ufs mensal'!Q83-1</f>
        <v>0.15457371496417238</v>
      </c>
      <c r="R95" s="123">
        <f>'Ufs mensal'!R95/'Ufs mensal'!R83-1</f>
        <v>0.1782071722709222</v>
      </c>
      <c r="S95" s="123">
        <f>'Ufs mensal'!S95/'Ufs mensal'!S83-1</f>
        <v>5.8859389478961743E-2</v>
      </c>
      <c r="T95" s="123">
        <f>'Ufs mensal'!T95/'Ufs mensal'!T83-1</f>
        <v>0.20310217424829724</v>
      </c>
      <c r="U95" s="123">
        <f>'Ufs mensal'!U95/'Ufs mensal'!U83-1</f>
        <v>4.5310306353210983E-2</v>
      </c>
      <c r="V95" s="123">
        <f>'Ufs mensal'!V95/'Ufs mensal'!V83-1</f>
        <v>0.18209959577940515</v>
      </c>
      <c r="W95" s="123">
        <f>'Ufs mensal'!W95/'Ufs mensal'!W83-1</f>
        <v>6.8304197350448126E-2</v>
      </c>
      <c r="X95" s="123">
        <f>'Ufs mensal'!X95/'Ufs mensal'!X83-1</f>
        <v>0.17857070148025866</v>
      </c>
      <c r="Y95" s="123">
        <f>'Ufs mensal'!Y95/'Ufs mensal'!Y83-1</f>
        <v>0.18529740568176267</v>
      </c>
      <c r="Z95" s="123">
        <f>'Ufs mensal'!Z95/'Ufs mensal'!Z83-1</f>
        <v>9.9898483564709206E-2</v>
      </c>
      <c r="AA95" s="123">
        <f>'Ufs mensal'!AA95/'Ufs mensal'!AA83-1</f>
        <v>0.16096275350592237</v>
      </c>
      <c r="AB95" s="126">
        <f>'Ufs mensal'!AB95/'Ufs mensal'!AB83-1</f>
        <v>0.24219402275647761</v>
      </c>
      <c r="AC95" s="125">
        <f>'Ufs mensal'!AC95/'Ufs mensal'!AC83-1</f>
        <v>0.1513489672866446</v>
      </c>
    </row>
    <row r="96" spans="1:29" x14ac:dyDescent="0.3">
      <c r="A96" s="132">
        <f>Var.Mensal!A96</f>
        <v>42981</v>
      </c>
      <c r="B96" s="125">
        <f>'Ufs mensal'!B96/'Ufs mensal'!B84-1</f>
        <v>0.27579935232141417</v>
      </c>
      <c r="C96" s="123">
        <f>'Ufs mensal'!C96/'Ufs mensal'!C84-1</f>
        <v>0.56022726832920244</v>
      </c>
      <c r="D96" s="123">
        <f>'Ufs mensal'!D96/'Ufs mensal'!D84-1</f>
        <v>0.36792835584163885</v>
      </c>
      <c r="E96" s="123">
        <f>'Ufs mensal'!E96/'Ufs mensal'!E84-1</f>
        <v>-0.18364348150254861</v>
      </c>
      <c r="F96" s="123">
        <f>'Ufs mensal'!F96/'Ufs mensal'!F84-1</f>
        <v>0.14206920164525827</v>
      </c>
      <c r="G96" s="123">
        <f>'Ufs mensal'!G96/'Ufs mensal'!G84-1</f>
        <v>0.20796731477248431</v>
      </c>
      <c r="H96" s="123">
        <f>'Ufs mensal'!H96/'Ufs mensal'!H84-1</f>
        <v>4.1528054482302235E-2</v>
      </c>
      <c r="I96" s="123">
        <f>'Ufs mensal'!I96/'Ufs mensal'!I84-1</f>
        <v>0.10168567973574838</v>
      </c>
      <c r="J96" s="123">
        <f>'Ufs mensal'!J96/'Ufs mensal'!J84-1</f>
        <v>0.19696149714418354</v>
      </c>
      <c r="K96" s="123">
        <f>'Ufs mensal'!K96/'Ufs mensal'!K84-1</f>
        <v>0.21089052997522528</v>
      </c>
      <c r="L96" s="123">
        <f>'Ufs mensal'!L96/'Ufs mensal'!L84-1</f>
        <v>0.11663747866226215</v>
      </c>
      <c r="M96" s="123">
        <f>'Ufs mensal'!M96/'Ufs mensal'!M84-1</f>
        <v>0.10126299784934178</v>
      </c>
      <c r="N96" s="123">
        <f>'Ufs mensal'!N96/'Ufs mensal'!N84-1</f>
        <v>0.20555476230374659</v>
      </c>
      <c r="O96" s="123">
        <f>'Ufs mensal'!O96/'Ufs mensal'!O84-1</f>
        <v>0.23090703518228328</v>
      </c>
      <c r="P96" s="123">
        <f>'Ufs mensal'!P96/'Ufs mensal'!P84-1</f>
        <v>0.29498367646615664</v>
      </c>
      <c r="Q96" s="123">
        <f>'Ufs mensal'!Q96/'Ufs mensal'!Q84-1</f>
        <v>0.16911209482335687</v>
      </c>
      <c r="R96" s="123">
        <f>'Ufs mensal'!R96/'Ufs mensal'!R84-1</f>
        <v>9.3109337728482844E-2</v>
      </c>
      <c r="S96" s="123">
        <f>'Ufs mensal'!S96/'Ufs mensal'!S84-1</f>
        <v>0.15498190747878615</v>
      </c>
      <c r="T96" s="123">
        <f>'Ufs mensal'!T96/'Ufs mensal'!T84-1</f>
        <v>8.2389626373343683E-2</v>
      </c>
      <c r="U96" s="123">
        <f>'Ufs mensal'!U96/'Ufs mensal'!U84-1</f>
        <v>0.27948595963390588</v>
      </c>
      <c r="V96" s="123">
        <f>'Ufs mensal'!V96/'Ufs mensal'!V84-1</f>
        <v>0.13497434921133888</v>
      </c>
      <c r="W96" s="123">
        <f>'Ufs mensal'!W96/'Ufs mensal'!W84-1</f>
        <v>-1.5721879400835803E-2</v>
      </c>
      <c r="X96" s="123">
        <f>'Ufs mensal'!X96/'Ufs mensal'!X84-1</f>
        <v>0.18497791764875471</v>
      </c>
      <c r="Y96" s="123">
        <f>'Ufs mensal'!Y96/'Ufs mensal'!Y84-1</f>
        <v>0.12799366184711514</v>
      </c>
      <c r="Z96" s="123">
        <f>'Ufs mensal'!Z96/'Ufs mensal'!Z84-1</f>
        <v>0.26710925980160205</v>
      </c>
      <c r="AA96" s="123">
        <f>'Ufs mensal'!AA96/'Ufs mensal'!AA84-1</f>
        <v>8.6326227185226312E-2</v>
      </c>
      <c r="AB96" s="126">
        <f>'Ufs mensal'!AB96/'Ufs mensal'!AB84-1</f>
        <v>0.34393426805783744</v>
      </c>
      <c r="AC96" s="125">
        <f>'Ufs mensal'!AC96/'Ufs mensal'!AC84-1</f>
        <v>0.1319365072557761</v>
      </c>
    </row>
    <row r="97" spans="1:29" x14ac:dyDescent="0.3">
      <c r="A97" s="132">
        <f>Var.Mensal!A97</f>
        <v>43012</v>
      </c>
      <c r="B97" s="125">
        <f>'Ufs mensal'!B97/'Ufs mensal'!B85-1</f>
        <v>-2.445084884688975E-3</v>
      </c>
      <c r="C97" s="123">
        <f>'Ufs mensal'!C97/'Ufs mensal'!C85-1</f>
        <v>0.21318770740465554</v>
      </c>
      <c r="D97" s="123">
        <f>'Ufs mensal'!D97/'Ufs mensal'!D85-1</f>
        <v>0.19090605921458614</v>
      </c>
      <c r="E97" s="123">
        <f>'Ufs mensal'!E97/'Ufs mensal'!E85-1</f>
        <v>-2.7143296064966571E-2</v>
      </c>
      <c r="F97" s="123">
        <f>'Ufs mensal'!F97/'Ufs mensal'!F85-1</f>
        <v>8.9225836177062146E-2</v>
      </c>
      <c r="G97" s="123">
        <f>'Ufs mensal'!G97/'Ufs mensal'!G85-1</f>
        <v>0.17061662856377979</v>
      </c>
      <c r="H97" s="123">
        <f>'Ufs mensal'!H97/'Ufs mensal'!H85-1</f>
        <v>0.22146021401154847</v>
      </c>
      <c r="I97" s="123">
        <f>'Ufs mensal'!I97/'Ufs mensal'!I85-1</f>
        <v>0.14308243454300373</v>
      </c>
      <c r="J97" s="123">
        <f>'Ufs mensal'!J97/'Ufs mensal'!J85-1</f>
        <v>0.13646581305315708</v>
      </c>
      <c r="K97" s="123">
        <f>'Ufs mensal'!K97/'Ufs mensal'!K85-1</f>
        <v>0.10005898838894356</v>
      </c>
      <c r="L97" s="123">
        <f>'Ufs mensal'!L97/'Ufs mensal'!L85-1</f>
        <v>0.11043337132246345</v>
      </c>
      <c r="M97" s="123">
        <f>'Ufs mensal'!M97/'Ufs mensal'!M85-1</f>
        <v>0.12764803355926579</v>
      </c>
      <c r="N97" s="123">
        <f>'Ufs mensal'!N97/'Ufs mensal'!N85-1</f>
        <v>0.30656467730932357</v>
      </c>
      <c r="O97" s="123">
        <f>'Ufs mensal'!O97/'Ufs mensal'!O85-1</f>
        <v>9.817617005768664E-2</v>
      </c>
      <c r="P97" s="123">
        <f>'Ufs mensal'!P97/'Ufs mensal'!P85-1</f>
        <v>0.29783188209514111</v>
      </c>
      <c r="Q97" s="123">
        <f>'Ufs mensal'!Q97/'Ufs mensal'!Q85-1</f>
        <v>0.2872610504035007</v>
      </c>
      <c r="R97" s="123">
        <f>'Ufs mensal'!R97/'Ufs mensal'!R85-1</f>
        <v>0.10482090450006609</v>
      </c>
      <c r="S97" s="123">
        <f>'Ufs mensal'!S97/'Ufs mensal'!S85-1</f>
        <v>9.0466070491753481E-2</v>
      </c>
      <c r="T97" s="123">
        <f>'Ufs mensal'!T97/'Ufs mensal'!T85-1</f>
        <v>0.10157604789517527</v>
      </c>
      <c r="U97" s="123">
        <f>'Ufs mensal'!U97/'Ufs mensal'!U85-1</f>
        <v>0.21754220626447762</v>
      </c>
      <c r="V97" s="123">
        <f>'Ufs mensal'!V97/'Ufs mensal'!V85-1</f>
        <v>9.0243326427486226E-2</v>
      </c>
      <c r="W97" s="123">
        <f>'Ufs mensal'!W97/'Ufs mensal'!W85-1</f>
        <v>0.15560451723941671</v>
      </c>
      <c r="X97" s="123">
        <f>'Ufs mensal'!X97/'Ufs mensal'!X85-1</f>
        <v>0.15001000740642323</v>
      </c>
      <c r="Y97" s="123">
        <f>'Ufs mensal'!Y97/'Ufs mensal'!Y85-1</f>
        <v>0.15389927099278089</v>
      </c>
      <c r="Z97" s="123">
        <f>'Ufs mensal'!Z97/'Ufs mensal'!Z85-1</f>
        <v>0.14428510079116807</v>
      </c>
      <c r="AA97" s="123">
        <f>'Ufs mensal'!AA97/'Ufs mensal'!AA85-1</f>
        <v>0.1293767352991515</v>
      </c>
      <c r="AB97" s="126">
        <f>'Ufs mensal'!AB97/'Ufs mensal'!AB85-1</f>
        <v>0.18162330312691877</v>
      </c>
      <c r="AC97" s="125">
        <f>'Ufs mensal'!AC97/'Ufs mensal'!AC85-1</f>
        <v>0.13557004624185254</v>
      </c>
    </row>
    <row r="98" spans="1:29" x14ac:dyDescent="0.3">
      <c r="A98" s="132">
        <f>Var.Mensal!A98</f>
        <v>43044</v>
      </c>
      <c r="B98" s="125">
        <f>'Ufs mensal'!B98/'Ufs mensal'!B86-1</f>
        <v>2.5743554512976496E-2</v>
      </c>
      <c r="C98" s="123">
        <f>'Ufs mensal'!C98/'Ufs mensal'!C86-1</f>
        <v>-1.5560551490090724E-2</v>
      </c>
      <c r="D98" s="123">
        <f>'Ufs mensal'!D98/'Ufs mensal'!D86-1</f>
        <v>0.15057352606096153</v>
      </c>
      <c r="E98" s="123">
        <f>'Ufs mensal'!E98/'Ufs mensal'!E86-1</f>
        <v>7.9773326507474485E-2</v>
      </c>
      <c r="F98" s="123">
        <f>'Ufs mensal'!F98/'Ufs mensal'!F86-1</f>
        <v>9.5580760976925028E-2</v>
      </c>
      <c r="G98" s="123">
        <f>'Ufs mensal'!G98/'Ufs mensal'!G86-1</f>
        <v>8.6691777705150797E-2</v>
      </c>
      <c r="H98" s="123">
        <f>'Ufs mensal'!H98/'Ufs mensal'!H86-1</f>
        <v>0.21052569506811136</v>
      </c>
      <c r="I98" s="123">
        <f>'Ufs mensal'!I98/'Ufs mensal'!I86-1</f>
        <v>0.1091460218603566</v>
      </c>
      <c r="J98" s="123">
        <f>'Ufs mensal'!J98/'Ufs mensal'!J86-1</f>
        <v>0.13475804782383038</v>
      </c>
      <c r="K98" s="123">
        <f>'Ufs mensal'!K98/'Ufs mensal'!K86-1</f>
        <v>-8.2620919929818903E-2</v>
      </c>
      <c r="L98" s="123">
        <f>'Ufs mensal'!L98/'Ufs mensal'!L86-1</f>
        <v>0.12795040714349937</v>
      </c>
      <c r="M98" s="123">
        <f>'Ufs mensal'!M98/'Ufs mensal'!M86-1</f>
        <v>3.9703438082430376E-2</v>
      </c>
      <c r="N98" s="123">
        <f>'Ufs mensal'!N98/'Ufs mensal'!N86-1</f>
        <v>0.15294736305916001</v>
      </c>
      <c r="O98" s="123">
        <f>'Ufs mensal'!O98/'Ufs mensal'!O86-1</f>
        <v>1.504056100440998E-2</v>
      </c>
      <c r="P98" s="123">
        <f>'Ufs mensal'!P98/'Ufs mensal'!P86-1</f>
        <v>0.15350379625598198</v>
      </c>
      <c r="Q98" s="123">
        <f>'Ufs mensal'!Q98/'Ufs mensal'!Q86-1</f>
        <v>0.41646955566866506</v>
      </c>
      <c r="R98" s="123">
        <f>'Ufs mensal'!R98/'Ufs mensal'!R86-1</f>
        <v>0.11625742618099477</v>
      </c>
      <c r="S98" s="123">
        <f>'Ufs mensal'!S98/'Ufs mensal'!S86-1</f>
        <v>0.12994841702627991</v>
      </c>
      <c r="T98" s="123">
        <f>'Ufs mensal'!T98/'Ufs mensal'!T86-1</f>
        <v>8.2725910809581249E-2</v>
      </c>
      <c r="U98" s="123">
        <f>'Ufs mensal'!U98/'Ufs mensal'!U86-1</f>
        <v>0.12604415620825193</v>
      </c>
      <c r="V98" s="123">
        <f>'Ufs mensal'!V98/'Ufs mensal'!V86-1</f>
        <v>9.9790529725325872E-2</v>
      </c>
      <c r="W98" s="123">
        <f>'Ufs mensal'!W98/'Ufs mensal'!W86-1</f>
        <v>1.8543010031232043E-2</v>
      </c>
      <c r="X98" s="123">
        <f>'Ufs mensal'!X98/'Ufs mensal'!X86-1</f>
        <v>0.18326626877505658</v>
      </c>
      <c r="Y98" s="123">
        <f>'Ufs mensal'!Y98/'Ufs mensal'!Y86-1</f>
        <v>0.192699670735206</v>
      </c>
      <c r="Z98" s="123">
        <f>'Ufs mensal'!Z98/'Ufs mensal'!Z86-1</f>
        <v>2.9380139102489711E-2</v>
      </c>
      <c r="AA98" s="123">
        <f>'Ufs mensal'!AA98/'Ufs mensal'!AA86-1</f>
        <v>0.11659122875693728</v>
      </c>
      <c r="AB98" s="126">
        <f>'Ufs mensal'!AB98/'Ufs mensal'!AB86-1</f>
        <v>0.16394615711851479</v>
      </c>
      <c r="AC98" s="125">
        <f>'Ufs mensal'!AC98/'Ufs mensal'!AC86-1</f>
        <v>0.12319134508498353</v>
      </c>
    </row>
    <row r="99" spans="1:29" ht="13.5" thickBot="1" x14ac:dyDescent="0.35">
      <c r="A99" s="132">
        <f>Var.Mensal!A99</f>
        <v>43075</v>
      </c>
      <c r="B99" s="125">
        <f>'Ufs mensal'!B99/'Ufs mensal'!B87-1</f>
        <v>-9.9760172716269357E-2</v>
      </c>
      <c r="C99" s="123">
        <f>'Ufs mensal'!C99/'Ufs mensal'!C87-1</f>
        <v>-0.57632577331000923</v>
      </c>
      <c r="D99" s="123">
        <f>'Ufs mensal'!D99/'Ufs mensal'!D87-1</f>
        <v>-1.7969650358898859E-3</v>
      </c>
      <c r="E99" s="123">
        <f>'Ufs mensal'!E99/'Ufs mensal'!E87-1</f>
        <v>-0.11382236813148294</v>
      </c>
      <c r="F99" s="123">
        <f>'Ufs mensal'!F99/'Ufs mensal'!F87-1</f>
        <v>-0.57615461617916641</v>
      </c>
      <c r="G99" s="123">
        <f>'Ufs mensal'!G99/'Ufs mensal'!G87-1</f>
        <v>-0.4481971225717043</v>
      </c>
      <c r="H99" s="123">
        <f>'Ufs mensal'!H99/'Ufs mensal'!H87-1</f>
        <v>-6.2850536681762659E-2</v>
      </c>
      <c r="I99" s="123">
        <f>'Ufs mensal'!I99/'Ufs mensal'!I87-1</f>
        <v>3.5993062622473149E-2</v>
      </c>
      <c r="J99" s="123">
        <f>'Ufs mensal'!J99/'Ufs mensal'!J87-1</f>
        <v>3.0794916878922995E-2</v>
      </c>
      <c r="K99" s="123">
        <f>'Ufs mensal'!K99/'Ufs mensal'!K87-1</f>
        <v>-0.24113642307956085</v>
      </c>
      <c r="L99" s="123">
        <f>'Ufs mensal'!L99/'Ufs mensal'!L87-1</f>
        <v>2.8942451918526624E-2</v>
      </c>
      <c r="M99" s="123">
        <f>'Ufs mensal'!M99/'Ufs mensal'!M87-1</f>
        <v>-7.4270313590141246E-2</v>
      </c>
      <c r="N99" s="123">
        <f>'Ufs mensal'!N99/'Ufs mensal'!N87-1</f>
        <v>0.14641856344836102</v>
      </c>
      <c r="O99" s="123">
        <f>'Ufs mensal'!O99/'Ufs mensal'!O87-1</f>
        <v>-0.64868485499490158</v>
      </c>
      <c r="P99" s="123">
        <f>'Ufs mensal'!P99/'Ufs mensal'!P87-1</f>
        <v>-1.0070275660734818E-2</v>
      </c>
      <c r="Q99" s="123">
        <f>'Ufs mensal'!Q99/'Ufs mensal'!Q87-1</f>
        <v>0.10334234663315067</v>
      </c>
      <c r="R99" s="123">
        <f>'Ufs mensal'!R99/'Ufs mensal'!R87-1</f>
        <v>-0.10319475229448383</v>
      </c>
      <c r="S99" s="123">
        <f>'Ufs mensal'!S99/'Ufs mensal'!S87-1</f>
        <v>0.11152132365730028</v>
      </c>
      <c r="T99" s="123">
        <f>'Ufs mensal'!T99/'Ufs mensal'!T87-1</f>
        <v>0.14041751250525802</v>
      </c>
      <c r="U99" s="123">
        <f>'Ufs mensal'!U99/'Ufs mensal'!U87-1</f>
        <v>-4.77611174404593E-2</v>
      </c>
      <c r="V99" s="123">
        <f>'Ufs mensal'!V99/'Ufs mensal'!V87-1</f>
        <v>-9.273232154243638E-2</v>
      </c>
      <c r="W99" s="123">
        <f>'Ufs mensal'!W99/'Ufs mensal'!W87-1</f>
        <v>6.3066757605914514E-2</v>
      </c>
      <c r="X99" s="123">
        <f>'Ufs mensal'!X99/'Ufs mensal'!X87-1</f>
        <v>0.13751533674001504</v>
      </c>
      <c r="Y99" s="123">
        <f>'Ufs mensal'!Y99/'Ufs mensal'!Y87-1</f>
        <v>0.10217060199617811</v>
      </c>
      <c r="Z99" s="123">
        <f>'Ufs mensal'!Z99/'Ufs mensal'!Z87-1</f>
        <v>-0.11344454763278633</v>
      </c>
      <c r="AA99" s="123">
        <f>'Ufs mensal'!AA99/'Ufs mensal'!AA87-1</f>
        <v>7.4923039035809769E-2</v>
      </c>
      <c r="AB99" s="126">
        <f>'Ufs mensal'!AB99/'Ufs mensal'!AB87-1</f>
        <v>-1.5738154140713112E-3</v>
      </c>
      <c r="AC99" s="125">
        <f>'Ufs mensal'!AC99/'Ufs mensal'!AC87-1</f>
        <v>-1.0937803652577571E-2</v>
      </c>
    </row>
    <row r="100" spans="1:29" x14ac:dyDescent="0.3">
      <c r="A100" s="131">
        <f>Var.Mensal!A100</f>
        <v>43102</v>
      </c>
      <c r="B100" s="120">
        <f>'Ufs mensal'!B100/'Ufs mensal'!B88-1</f>
        <v>0.18198190704684247</v>
      </c>
      <c r="C100" s="121">
        <f>'Ufs mensal'!C100/'Ufs mensal'!C88-1</f>
        <v>4.1527942200304979E-2</v>
      </c>
      <c r="D100" s="121">
        <f>'Ufs mensal'!D100/'Ufs mensal'!D88-1</f>
        <v>4.0467798204561367E-2</v>
      </c>
      <c r="E100" s="121">
        <f>'Ufs mensal'!E100/'Ufs mensal'!E88-1</f>
        <v>-0.14827660041007695</v>
      </c>
      <c r="F100" s="121">
        <f>'Ufs mensal'!F100/'Ufs mensal'!F88-1</f>
        <v>-7.788624389005161E-2</v>
      </c>
      <c r="G100" s="121">
        <f>'Ufs mensal'!G100/'Ufs mensal'!G88-1</f>
        <v>2.2549334822490996E-2</v>
      </c>
      <c r="H100" s="121">
        <f>'Ufs mensal'!H100/'Ufs mensal'!H88-1</f>
        <v>0.20084050008063614</v>
      </c>
      <c r="I100" s="121">
        <f>'Ufs mensal'!I100/'Ufs mensal'!I88-1</f>
        <v>9.9104651848351377E-2</v>
      </c>
      <c r="J100" s="121">
        <f>'Ufs mensal'!J100/'Ufs mensal'!J88-1</f>
        <v>4.2653077237879033E-2</v>
      </c>
      <c r="K100" s="121">
        <f>'Ufs mensal'!K100/'Ufs mensal'!K88-1</f>
        <v>2.127769284043346E-3</v>
      </c>
      <c r="L100" s="121">
        <f>'Ufs mensal'!L100/'Ufs mensal'!L88-1</f>
        <v>0.11161942306269346</v>
      </c>
      <c r="M100" s="121">
        <f>'Ufs mensal'!M100/'Ufs mensal'!M88-1</f>
        <v>-1.2229733907685447E-2</v>
      </c>
      <c r="N100" s="121">
        <f>'Ufs mensal'!N100/'Ufs mensal'!N88-1</f>
        <v>-5.1522226494506218E-2</v>
      </c>
      <c r="O100" s="121">
        <f>'Ufs mensal'!O100/'Ufs mensal'!O88-1</f>
        <v>-0.15853431345581093</v>
      </c>
      <c r="P100" s="121">
        <f>'Ufs mensal'!P100/'Ufs mensal'!P88-1</f>
        <v>3.9518644396027147E-2</v>
      </c>
      <c r="Q100" s="121">
        <f>'Ufs mensal'!Q100/'Ufs mensal'!Q88-1</f>
        <v>5.7734763703259029E-2</v>
      </c>
      <c r="R100" s="121">
        <f>'Ufs mensal'!R100/'Ufs mensal'!R88-1</f>
        <v>0.18960443748178646</v>
      </c>
      <c r="S100" s="121">
        <f>'Ufs mensal'!S100/'Ufs mensal'!S88-1</f>
        <v>8.2111621484224573E-2</v>
      </c>
      <c r="T100" s="121">
        <f>'Ufs mensal'!T100/'Ufs mensal'!T88-1</f>
        <v>0.13261430770470506</v>
      </c>
      <c r="U100" s="121">
        <f>'Ufs mensal'!U100/'Ufs mensal'!U88-1</f>
        <v>4.0165394216518102E-2</v>
      </c>
      <c r="V100" s="121">
        <f>'Ufs mensal'!V100/'Ufs mensal'!V88-1</f>
        <v>8.2735016867214961E-2</v>
      </c>
      <c r="W100" s="121">
        <f>'Ufs mensal'!W100/'Ufs mensal'!W88-1</f>
        <v>9.5549963505272562E-2</v>
      </c>
      <c r="X100" s="121">
        <f>'Ufs mensal'!X100/'Ufs mensal'!X88-1</f>
        <v>0.20174904855933851</v>
      </c>
      <c r="Y100" s="121">
        <f>'Ufs mensal'!Y100/'Ufs mensal'!Y88-1</f>
        <v>0.17009669545462414</v>
      </c>
      <c r="Z100" s="121">
        <f>'Ufs mensal'!Z100/'Ufs mensal'!Z88-1</f>
        <v>-4.1993673343193927E-2</v>
      </c>
      <c r="AA100" s="121">
        <f>'Ufs mensal'!AA100/'Ufs mensal'!AA88-1</f>
        <v>0.10083026500632775</v>
      </c>
      <c r="AB100" s="122">
        <f>'Ufs mensal'!AB100/'Ufs mensal'!AB88-1</f>
        <v>-9.5411645547671675E-2</v>
      </c>
      <c r="AC100" s="120">
        <f>'Ufs mensal'!AC100/'Ufs mensal'!AC88-1</f>
        <v>8.2060154789674877E-2</v>
      </c>
    </row>
    <row r="101" spans="1:29" x14ac:dyDescent="0.3">
      <c r="A101" s="132">
        <f>Var.Mensal!A101</f>
        <v>43134</v>
      </c>
      <c r="B101" s="125">
        <f>'Ufs mensal'!B101/'Ufs mensal'!B89-1</f>
        <v>-3.8376477262040742E-2</v>
      </c>
      <c r="C101" s="123">
        <f>'Ufs mensal'!C101/'Ufs mensal'!C89-1</f>
        <v>5.3047610296887093E-2</v>
      </c>
      <c r="D101" s="123">
        <f>'Ufs mensal'!D101/'Ufs mensal'!D89-1</f>
        <v>-9.533561344564323E-2</v>
      </c>
      <c r="E101" s="123">
        <f>'Ufs mensal'!E101/'Ufs mensal'!E89-1</f>
        <v>-0.24158245606180284</v>
      </c>
      <c r="F101" s="123">
        <f>'Ufs mensal'!F101/'Ufs mensal'!F89-1</f>
        <v>8.5309368985859724E-3</v>
      </c>
      <c r="G101" s="123">
        <f>'Ufs mensal'!G101/'Ufs mensal'!G89-1</f>
        <v>4.3657301430545914E-2</v>
      </c>
      <c r="H101" s="123">
        <f>'Ufs mensal'!H101/'Ufs mensal'!H89-1</f>
        <v>0.29762828236116179</v>
      </c>
      <c r="I101" s="123">
        <f>'Ufs mensal'!I101/'Ufs mensal'!I89-1</f>
        <v>0.37122712897079491</v>
      </c>
      <c r="J101" s="123">
        <f>'Ufs mensal'!J101/'Ufs mensal'!J89-1</f>
        <v>0.14112768590953451</v>
      </c>
      <c r="K101" s="123">
        <f>'Ufs mensal'!K101/'Ufs mensal'!K89-1</f>
        <v>-5.878987906342803E-2</v>
      </c>
      <c r="L101" s="123">
        <f>'Ufs mensal'!L101/'Ufs mensal'!L89-1</f>
        <v>4.4768608868599014E-2</v>
      </c>
      <c r="M101" s="123">
        <f>'Ufs mensal'!M101/'Ufs mensal'!M89-1</f>
        <v>6.4582246068937366E-2</v>
      </c>
      <c r="N101" s="123">
        <f>'Ufs mensal'!N101/'Ufs mensal'!N89-1</f>
        <v>-0.11684413768944879</v>
      </c>
      <c r="O101" s="123">
        <f>'Ufs mensal'!O101/'Ufs mensal'!O89-1</f>
        <v>-0.13877203404460059</v>
      </c>
      <c r="P101" s="123">
        <f>'Ufs mensal'!P101/'Ufs mensal'!P89-1</f>
        <v>4.2888892333420525E-2</v>
      </c>
      <c r="Q101" s="123">
        <f>'Ufs mensal'!Q101/'Ufs mensal'!Q89-1</f>
        <v>2.563623943114357E-2</v>
      </c>
      <c r="R101" s="123">
        <f>'Ufs mensal'!R101/'Ufs mensal'!R89-1</f>
        <v>-1.0033550463780183E-2</v>
      </c>
      <c r="S101" s="123">
        <f>'Ufs mensal'!S101/'Ufs mensal'!S89-1</f>
        <v>9.2277597158843427E-2</v>
      </c>
      <c r="T101" s="123">
        <f>'Ufs mensal'!T101/'Ufs mensal'!T89-1</f>
        <v>5.6223152873010163E-2</v>
      </c>
      <c r="U101" s="123">
        <f>'Ufs mensal'!U101/'Ufs mensal'!U89-1</f>
        <v>-2.765071799504315E-2</v>
      </c>
      <c r="V101" s="123">
        <f>'Ufs mensal'!V101/'Ufs mensal'!V89-1</f>
        <v>-1.9549402060757837E-2</v>
      </c>
      <c r="W101" s="123">
        <f>'Ufs mensal'!W101/'Ufs mensal'!W89-1</f>
        <v>-7.3910259784645271E-3</v>
      </c>
      <c r="X101" s="123">
        <f>'Ufs mensal'!X101/'Ufs mensal'!X89-1</f>
        <v>0.18296184001954319</v>
      </c>
      <c r="Y101" s="123">
        <f>'Ufs mensal'!Y101/'Ufs mensal'!Y89-1</f>
        <v>0.16463340943545135</v>
      </c>
      <c r="Z101" s="123">
        <f>'Ufs mensal'!Z101/'Ufs mensal'!Z89-1</f>
        <v>-2.7843807503011186E-2</v>
      </c>
      <c r="AA101" s="123">
        <f>'Ufs mensal'!AA101/'Ufs mensal'!AA89-1</f>
        <v>0.13449249494454341</v>
      </c>
      <c r="AB101" s="126">
        <f>'Ufs mensal'!AB101/'Ufs mensal'!AB89-1</f>
        <v>-1.36276207496413E-2</v>
      </c>
      <c r="AC101" s="125">
        <f>'Ufs mensal'!AC101/'Ufs mensal'!AC89-1</f>
        <v>8.6088283168575197E-2</v>
      </c>
    </row>
    <row r="102" spans="1:29" x14ac:dyDescent="0.3">
      <c r="A102" s="132">
        <f>Var.Mensal!A102</f>
        <v>43163</v>
      </c>
      <c r="B102" s="125">
        <f>'Ufs mensal'!B102/'Ufs mensal'!B90-1</f>
        <v>-2.4970651679358857E-2</v>
      </c>
      <c r="C102" s="123">
        <f>'Ufs mensal'!C102/'Ufs mensal'!C90-1</f>
        <v>-4.3508135199284093E-2</v>
      </c>
      <c r="D102" s="123">
        <f>'Ufs mensal'!D102/'Ufs mensal'!D90-1</f>
        <v>-0.11839988258173051</v>
      </c>
      <c r="E102" s="123">
        <f>'Ufs mensal'!E102/'Ufs mensal'!E90-1</f>
        <v>-0.1774276576687841</v>
      </c>
      <c r="F102" s="123">
        <f>'Ufs mensal'!F102/'Ufs mensal'!F90-1</f>
        <v>-5.5413378318843742E-3</v>
      </c>
      <c r="G102" s="123">
        <f>'Ufs mensal'!G102/'Ufs mensal'!G90-1</f>
        <v>7.6009801581955028E-2</v>
      </c>
      <c r="H102" s="123">
        <f>'Ufs mensal'!H102/'Ufs mensal'!H90-1</f>
        <v>0.14987642192209716</v>
      </c>
      <c r="I102" s="123">
        <f>'Ufs mensal'!I102/'Ufs mensal'!I90-1</f>
        <v>2.5329114152929044E-2</v>
      </c>
      <c r="J102" s="123">
        <f>'Ufs mensal'!J102/'Ufs mensal'!J90-1</f>
        <v>-1.3639926771934596E-2</v>
      </c>
      <c r="K102" s="123">
        <f>'Ufs mensal'!K102/'Ufs mensal'!K90-1</f>
        <v>-1.6129468478012554E-2</v>
      </c>
      <c r="L102" s="123">
        <f>'Ufs mensal'!L102/'Ufs mensal'!L90-1</f>
        <v>4.2543908441342149E-2</v>
      </c>
      <c r="M102" s="123">
        <f>'Ufs mensal'!M102/'Ufs mensal'!M90-1</f>
        <v>-2.8539324947036371E-2</v>
      </c>
      <c r="N102" s="123">
        <f>'Ufs mensal'!N102/'Ufs mensal'!N90-1</f>
        <v>-9.3007963321670384E-2</v>
      </c>
      <c r="O102" s="123">
        <f>'Ufs mensal'!O102/'Ufs mensal'!O90-1</f>
        <v>-0.12640503114387802</v>
      </c>
      <c r="P102" s="123">
        <f>'Ufs mensal'!P102/'Ufs mensal'!P90-1</f>
        <v>-5.0709914011699997E-2</v>
      </c>
      <c r="Q102" s="123">
        <f>'Ufs mensal'!Q102/'Ufs mensal'!Q90-1</f>
        <v>3.5506966958333441E-2</v>
      </c>
      <c r="R102" s="123">
        <f>'Ufs mensal'!R102/'Ufs mensal'!R90-1</f>
        <v>-5.5678866340656108E-2</v>
      </c>
      <c r="S102" s="123">
        <f>'Ufs mensal'!S102/'Ufs mensal'!S90-1</f>
        <v>2.2101746699150659E-2</v>
      </c>
      <c r="T102" s="123">
        <f>'Ufs mensal'!T102/'Ufs mensal'!T90-1</f>
        <v>2.3838937301853047E-2</v>
      </c>
      <c r="U102" s="123">
        <f>'Ufs mensal'!U102/'Ufs mensal'!U90-1</f>
        <v>3.9354252808161183E-2</v>
      </c>
      <c r="V102" s="123">
        <f>'Ufs mensal'!V102/'Ufs mensal'!V90-1</f>
        <v>-4.0719000592911003E-2</v>
      </c>
      <c r="W102" s="123">
        <f>'Ufs mensal'!W102/'Ufs mensal'!W90-1</f>
        <v>-0.13807911238164494</v>
      </c>
      <c r="X102" s="123">
        <f>'Ufs mensal'!X102/'Ufs mensal'!X90-1</f>
        <v>5.0007866418182445E-3</v>
      </c>
      <c r="Y102" s="123">
        <f>'Ufs mensal'!Y102/'Ufs mensal'!Y90-1</f>
        <v>6.0420712587094805E-2</v>
      </c>
      <c r="Z102" s="123">
        <f>'Ufs mensal'!Z102/'Ufs mensal'!Z90-1</f>
        <v>7.1323297634575233E-2</v>
      </c>
      <c r="AA102" s="123">
        <f>'Ufs mensal'!AA102/'Ufs mensal'!AA90-1</f>
        <v>4.4437561344006893E-2</v>
      </c>
      <c r="AB102" s="126">
        <f>'Ufs mensal'!AB102/'Ufs mensal'!AB90-1</f>
        <v>-0.15901041347041667</v>
      </c>
      <c r="AC102" s="125">
        <f>'Ufs mensal'!AC102/'Ufs mensal'!AC90-1</f>
        <v>2.0420075549059336E-2</v>
      </c>
    </row>
    <row r="103" spans="1:29" x14ac:dyDescent="0.3">
      <c r="A103" s="132">
        <f>Var.Mensal!A103</f>
        <v>43195</v>
      </c>
      <c r="B103" s="125">
        <f>'Ufs mensal'!B103/'Ufs mensal'!B91-1</f>
        <v>0.40944409807081694</v>
      </c>
      <c r="C103" s="123">
        <f>'Ufs mensal'!C103/'Ufs mensal'!C91-1</f>
        <v>0.19543959833708713</v>
      </c>
      <c r="D103" s="123">
        <f>'Ufs mensal'!D103/'Ufs mensal'!D91-1</f>
        <v>6.0931160895300707E-2</v>
      </c>
      <c r="E103" s="123">
        <f>'Ufs mensal'!E103/'Ufs mensal'!E91-1</f>
        <v>0.22248898796642047</v>
      </c>
      <c r="F103" s="123">
        <f>'Ufs mensal'!F103/'Ufs mensal'!F91-1</f>
        <v>0.3603751329524969</v>
      </c>
      <c r="G103" s="123">
        <f>'Ufs mensal'!G103/'Ufs mensal'!G91-1</f>
        <v>0.37680089954515084</v>
      </c>
      <c r="H103" s="123">
        <f>'Ufs mensal'!H103/'Ufs mensal'!H91-1</f>
        <v>0.23429725406114033</v>
      </c>
      <c r="I103" s="123">
        <f>'Ufs mensal'!I103/'Ufs mensal'!I91-1</f>
        <v>0.32461678412826522</v>
      </c>
      <c r="J103" s="123">
        <f>'Ufs mensal'!J103/'Ufs mensal'!J91-1</f>
        <v>0.29944308132548225</v>
      </c>
      <c r="K103" s="123">
        <f>'Ufs mensal'!K103/'Ufs mensal'!K91-1</f>
        <v>0.39968578779546449</v>
      </c>
      <c r="L103" s="123">
        <f>'Ufs mensal'!L103/'Ufs mensal'!L91-1</f>
        <v>0.36483399733290822</v>
      </c>
      <c r="M103" s="123">
        <f>'Ufs mensal'!M103/'Ufs mensal'!M91-1</f>
        <v>0.42856670629341664</v>
      </c>
      <c r="N103" s="123">
        <f>'Ufs mensal'!N103/'Ufs mensal'!N91-1</f>
        <v>0.31208206675157868</v>
      </c>
      <c r="O103" s="123">
        <f>'Ufs mensal'!O103/'Ufs mensal'!O91-1</f>
        <v>0.14827340787448984</v>
      </c>
      <c r="P103" s="123">
        <f>'Ufs mensal'!P103/'Ufs mensal'!P91-1</f>
        <v>0.24253671890426176</v>
      </c>
      <c r="Q103" s="123">
        <f>'Ufs mensal'!Q103/'Ufs mensal'!Q91-1</f>
        <v>0.44976788771423726</v>
      </c>
      <c r="R103" s="123">
        <f>'Ufs mensal'!R103/'Ufs mensal'!R91-1</f>
        <v>0.32213075534876712</v>
      </c>
      <c r="S103" s="123">
        <f>'Ufs mensal'!S103/'Ufs mensal'!S91-1</f>
        <v>0.4174925526447093</v>
      </c>
      <c r="T103" s="123">
        <f>'Ufs mensal'!T103/'Ufs mensal'!T91-1</f>
        <v>0.30286078084337609</v>
      </c>
      <c r="U103" s="123">
        <f>'Ufs mensal'!U103/'Ufs mensal'!U91-1</f>
        <v>0.30248342817636509</v>
      </c>
      <c r="V103" s="123">
        <f>'Ufs mensal'!V103/'Ufs mensal'!V91-1</f>
        <v>0.21611340164157822</v>
      </c>
      <c r="W103" s="123">
        <f>'Ufs mensal'!W103/'Ufs mensal'!W91-1</f>
        <v>0.23269038918651774</v>
      </c>
      <c r="X103" s="123">
        <f>'Ufs mensal'!X103/'Ufs mensal'!X91-1</f>
        <v>0.36534504793471689</v>
      </c>
      <c r="Y103" s="123">
        <f>'Ufs mensal'!Y103/'Ufs mensal'!Y91-1</f>
        <v>0.37170285627160893</v>
      </c>
      <c r="Z103" s="123">
        <f>'Ufs mensal'!Z103/'Ufs mensal'!Z91-1</f>
        <v>0.30083741998939906</v>
      </c>
      <c r="AA103" s="123">
        <f>'Ufs mensal'!AA103/'Ufs mensal'!AA91-1</f>
        <v>0.38113700626291425</v>
      </c>
      <c r="AB103" s="126">
        <f>'Ufs mensal'!AB103/'Ufs mensal'!AB91-1</f>
        <v>0.21319338568421653</v>
      </c>
      <c r="AC103" s="125">
        <f>'Ufs mensal'!AC103/'Ufs mensal'!AC91-1</f>
        <v>0.34802637959460792</v>
      </c>
    </row>
    <row r="104" spans="1:29" x14ac:dyDescent="0.3">
      <c r="A104" s="132">
        <f>Var.Mensal!A104</f>
        <v>43226</v>
      </c>
      <c r="B104" s="125">
        <f>'Ufs mensal'!B104/'Ufs mensal'!B92-1</f>
        <v>5.0889787207583304E-2</v>
      </c>
      <c r="C104" s="123">
        <f>'Ufs mensal'!C104/'Ufs mensal'!C92-1</f>
        <v>1.760697778060516E-2</v>
      </c>
      <c r="D104" s="123">
        <f>'Ufs mensal'!D104/'Ufs mensal'!D92-1</f>
        <v>0.14352850636186698</v>
      </c>
      <c r="E104" s="123">
        <f>'Ufs mensal'!E104/'Ufs mensal'!E92-1</f>
        <v>-0.18719499940488338</v>
      </c>
      <c r="F104" s="123">
        <f>'Ufs mensal'!F104/'Ufs mensal'!F92-1</f>
        <v>2.856428646488296E-2</v>
      </c>
      <c r="G104" s="123">
        <f>'Ufs mensal'!G104/'Ufs mensal'!G92-1</f>
        <v>9.3148133259236987E-2</v>
      </c>
      <c r="H104" s="123">
        <f>'Ufs mensal'!H104/'Ufs mensal'!H92-1</f>
        <v>5.8692131455754692E-2</v>
      </c>
      <c r="I104" s="123">
        <f>'Ufs mensal'!I104/'Ufs mensal'!I92-1</f>
        <v>4.5003789722884102E-2</v>
      </c>
      <c r="J104" s="123">
        <f>'Ufs mensal'!J104/'Ufs mensal'!J92-1</f>
        <v>7.9702623067905876E-2</v>
      </c>
      <c r="K104" s="123">
        <f>'Ufs mensal'!K104/'Ufs mensal'!K92-1</f>
        <v>9.223100464784828E-2</v>
      </c>
      <c r="L104" s="123">
        <f>'Ufs mensal'!L104/'Ufs mensal'!L92-1</f>
        <v>0.10042526219300862</v>
      </c>
      <c r="M104" s="123">
        <f>'Ufs mensal'!M104/'Ufs mensal'!M92-1</f>
        <v>3.631243555235586E-2</v>
      </c>
      <c r="N104" s="123">
        <f>'Ufs mensal'!N104/'Ufs mensal'!N92-1</f>
        <v>-6.7070055589853794E-2</v>
      </c>
      <c r="O104" s="123">
        <f>'Ufs mensal'!O104/'Ufs mensal'!O92-1</f>
        <v>-0.13545765262990717</v>
      </c>
      <c r="P104" s="123">
        <f>'Ufs mensal'!P104/'Ufs mensal'!P92-1</f>
        <v>-1.5074827241852273E-2</v>
      </c>
      <c r="Q104" s="123">
        <f>'Ufs mensal'!Q104/'Ufs mensal'!Q92-1</f>
        <v>9.0970474050962258E-2</v>
      </c>
      <c r="R104" s="123">
        <f>'Ufs mensal'!R104/'Ufs mensal'!R92-1</f>
        <v>-9.5411167798834962E-2</v>
      </c>
      <c r="S104" s="123">
        <f>'Ufs mensal'!S104/'Ufs mensal'!S92-1</f>
        <v>9.753020318509642E-2</v>
      </c>
      <c r="T104" s="123">
        <f>'Ufs mensal'!T104/'Ufs mensal'!T92-1</f>
        <v>9.0189374697916103E-2</v>
      </c>
      <c r="U104" s="123">
        <f>'Ufs mensal'!U104/'Ufs mensal'!U92-1</f>
        <v>-7.8066954573750569E-2</v>
      </c>
      <c r="V104" s="123">
        <f>'Ufs mensal'!V104/'Ufs mensal'!V92-1</f>
        <v>-1.8140252815240343E-2</v>
      </c>
      <c r="W104" s="123">
        <f>'Ufs mensal'!W104/'Ufs mensal'!W92-1</f>
        <v>5.2348740442752506E-2</v>
      </c>
      <c r="X104" s="123">
        <f>'Ufs mensal'!X104/'Ufs mensal'!X92-1</f>
        <v>7.2491733748782927E-2</v>
      </c>
      <c r="Y104" s="123">
        <f>'Ufs mensal'!Y104/'Ufs mensal'!Y92-1</f>
        <v>7.0782673751343061E-2</v>
      </c>
      <c r="Z104" s="123">
        <f>'Ufs mensal'!Z104/'Ufs mensal'!Z92-1</f>
        <v>0.12758017175410319</v>
      </c>
      <c r="AA104" s="123">
        <f>'Ufs mensal'!AA104/'Ufs mensal'!AA92-1</f>
        <v>0.14887176456577755</v>
      </c>
      <c r="AB104" s="126">
        <f>'Ufs mensal'!AB104/'Ufs mensal'!AB92-1</f>
        <v>-6.516004651587326E-2</v>
      </c>
      <c r="AC104" s="125">
        <f>'Ufs mensal'!AC104/'Ufs mensal'!AC92-1</f>
        <v>8.3686349509920932E-2</v>
      </c>
    </row>
    <row r="105" spans="1:29" x14ac:dyDescent="0.3">
      <c r="A105" s="132">
        <f>Var.Mensal!A105</f>
        <v>43258</v>
      </c>
      <c r="B105" s="125">
        <f>'Ufs mensal'!B105/'Ufs mensal'!B93-1</f>
        <v>-0.14948453608247425</v>
      </c>
      <c r="C105" s="123">
        <f>'Ufs mensal'!C105/'Ufs mensal'!C93-1</f>
        <v>0.13651424784625577</v>
      </c>
      <c r="D105" s="123">
        <f>'Ufs mensal'!D105/'Ufs mensal'!D93-1</f>
        <v>3.4918723660445572E-2</v>
      </c>
      <c r="E105" s="123">
        <f>'Ufs mensal'!E105/'Ufs mensal'!E93-1</f>
        <v>-0.17021276595744683</v>
      </c>
      <c r="F105" s="123">
        <f>'Ufs mensal'!F105/'Ufs mensal'!F93-1</f>
        <v>0.11842617841838732</v>
      </c>
      <c r="G105" s="123">
        <f>'Ufs mensal'!G105/'Ufs mensal'!G93-1</f>
        <v>1.3167388167388161E-2</v>
      </c>
      <c r="H105" s="123">
        <f>'Ufs mensal'!H105/'Ufs mensal'!H93-1</f>
        <v>0.18540945790080743</v>
      </c>
      <c r="I105" s="123">
        <f>'Ufs mensal'!I105/'Ufs mensal'!I93-1</f>
        <v>7.4699866607381038E-2</v>
      </c>
      <c r="J105" s="123">
        <f>'Ufs mensal'!J105/'Ufs mensal'!J93-1</f>
        <v>3.7766587677725116E-2</v>
      </c>
      <c r="K105" s="123">
        <f>'Ufs mensal'!K105/'Ufs mensal'!K93-1</f>
        <v>-7.3825503355704702E-2</v>
      </c>
      <c r="L105" s="123">
        <f>'Ufs mensal'!L105/'Ufs mensal'!L93-1</f>
        <v>6.8078160257333487E-2</v>
      </c>
      <c r="M105" s="123">
        <f>'Ufs mensal'!M105/'Ufs mensal'!M93-1</f>
        <v>4.3926661573720382E-2</v>
      </c>
      <c r="N105" s="123">
        <f>'Ufs mensal'!N105/'Ufs mensal'!N93-1</f>
        <v>-9.9594948772933067E-2</v>
      </c>
      <c r="O105" s="123">
        <f>'Ufs mensal'!O105/'Ufs mensal'!O93-1</f>
        <v>-0.11308798440165735</v>
      </c>
      <c r="P105" s="123">
        <f>'Ufs mensal'!P105/'Ufs mensal'!P93-1</f>
        <v>2.9095792300805723E-2</v>
      </c>
      <c r="Q105" s="123">
        <f>'Ufs mensal'!Q105/'Ufs mensal'!Q93-1</f>
        <v>5.2910052910053018E-2</v>
      </c>
      <c r="R105" s="123">
        <f>'Ufs mensal'!R105/'Ufs mensal'!R93-1</f>
        <v>-6.0402684563758413E-2</v>
      </c>
      <c r="S105" s="123">
        <f>'Ufs mensal'!S105/'Ufs mensal'!S93-1</f>
        <v>3.937007874015741E-2</v>
      </c>
      <c r="T105" s="123">
        <f>'Ufs mensal'!T105/'Ufs mensal'!T93-1</f>
        <v>2.3747465971618809E-2</v>
      </c>
      <c r="U105" s="123">
        <f>'Ufs mensal'!U105/'Ufs mensal'!U93-1</f>
        <v>-2.0233812949640329E-2</v>
      </c>
      <c r="V105" s="123">
        <f>'Ufs mensal'!V105/'Ufs mensal'!V93-1</f>
        <v>-8.279220779220775E-2</v>
      </c>
      <c r="W105" s="123">
        <f>'Ufs mensal'!W105/'Ufs mensal'!W93-1</f>
        <v>-9.5744680851063801E-2</v>
      </c>
      <c r="X105" s="123">
        <f>'Ufs mensal'!X105/'Ufs mensal'!X93-1</f>
        <v>4.5243521566641354E-2</v>
      </c>
      <c r="Y105" s="123">
        <f>'Ufs mensal'!Y105/'Ufs mensal'!Y93-1</f>
        <v>5.2656104380242263E-2</v>
      </c>
      <c r="Z105" s="123">
        <f>'Ufs mensal'!Z105/'Ufs mensal'!Z93-1</f>
        <v>0.14579055441478439</v>
      </c>
      <c r="AA105" s="123">
        <f>'Ufs mensal'!AA105/'Ufs mensal'!AA93-1</f>
        <v>9.6423282834035673E-2</v>
      </c>
      <c r="AB105" s="126">
        <f>'Ufs mensal'!AB105/'Ufs mensal'!AB93-1</f>
        <v>-9.7560975609756073E-2</v>
      </c>
      <c r="AC105" s="125">
        <f>'Ufs mensal'!AC105/'Ufs mensal'!AC93-1</f>
        <v>5.3168369172277963E-2</v>
      </c>
    </row>
    <row r="106" spans="1:29" x14ac:dyDescent="0.3">
      <c r="A106" s="132">
        <f>Var.Mensal!A106</f>
        <v>43289</v>
      </c>
      <c r="B106" s="125">
        <f>'Ufs mensal'!B106/'Ufs mensal'!B94-1</f>
        <v>0.2446483180428134</v>
      </c>
      <c r="C106" s="123">
        <f>'Ufs mensal'!C106/'Ufs mensal'!C94-1</f>
        <v>0.14319248826291076</v>
      </c>
      <c r="D106" s="123">
        <f>'Ufs mensal'!D106/'Ufs mensal'!D94-1</f>
        <v>3.0103995621237001E-2</v>
      </c>
      <c r="E106" s="123">
        <f>'Ufs mensal'!E106/'Ufs mensal'!E94-1</f>
        <v>-3.0660377358490587E-2</v>
      </c>
      <c r="F106" s="123">
        <f>'Ufs mensal'!F106/'Ufs mensal'!F94-1</f>
        <v>0.11222128733697945</v>
      </c>
      <c r="G106" s="123">
        <f>'Ufs mensal'!G106/'Ufs mensal'!G94-1</f>
        <v>8.269196348666541E-2</v>
      </c>
      <c r="H106" s="123">
        <f>'Ufs mensal'!H106/'Ufs mensal'!H94-1</f>
        <v>0.20385144429160929</v>
      </c>
      <c r="I106" s="123">
        <f>'Ufs mensal'!I106/'Ufs mensal'!I94-1</f>
        <v>0.23185800943608181</v>
      </c>
      <c r="J106" s="123">
        <f>'Ufs mensal'!J106/'Ufs mensal'!J94-1</f>
        <v>6.776530757209831E-2</v>
      </c>
      <c r="K106" s="123">
        <f>'Ufs mensal'!K106/'Ufs mensal'!K94-1</f>
        <v>6.5711878685762448E-2</v>
      </c>
      <c r="L106" s="123">
        <f>'Ufs mensal'!L106/'Ufs mensal'!L94-1</f>
        <v>0.14728465726650852</v>
      </c>
      <c r="M106" s="123">
        <f>'Ufs mensal'!M106/'Ufs mensal'!M94-1</f>
        <v>0.1007838745800671</v>
      </c>
      <c r="N106" s="123">
        <f>'Ufs mensal'!N106/'Ufs mensal'!N94-1</f>
        <v>2.267002518891692E-2</v>
      </c>
      <c r="O106" s="123">
        <f>'Ufs mensal'!O106/'Ufs mensal'!O94-1</f>
        <v>-7.1077091306724904E-3</v>
      </c>
      <c r="P106" s="123">
        <f>'Ufs mensal'!P106/'Ufs mensal'!P94-1</f>
        <v>0.15524929063640047</v>
      </c>
      <c r="Q106" s="123">
        <f>'Ufs mensal'!Q106/'Ufs mensal'!Q94-1</f>
        <v>0.1386496727523252</v>
      </c>
      <c r="R106" s="123">
        <f>'Ufs mensal'!R106/'Ufs mensal'!R94-1</f>
        <v>6.4143681847337319E-3</v>
      </c>
      <c r="S106" s="123">
        <f>'Ufs mensal'!S106/'Ufs mensal'!S94-1</f>
        <v>0.11279187029710647</v>
      </c>
      <c r="T106" s="123">
        <f>'Ufs mensal'!T106/'Ufs mensal'!T94-1</f>
        <v>0.18789195595279251</v>
      </c>
      <c r="U106" s="123">
        <f>'Ufs mensal'!U106/'Ufs mensal'!U94-1</f>
        <v>5.4583333333333428E-2</v>
      </c>
      <c r="V106" s="123">
        <f>'Ufs mensal'!V106/'Ufs mensal'!V94-1</f>
        <v>6.8010075566750539E-2</v>
      </c>
      <c r="W106" s="123">
        <f>'Ufs mensal'!W106/'Ufs mensal'!W94-1</f>
        <v>-2.8368794326241176E-2</v>
      </c>
      <c r="X106" s="123">
        <f>'Ufs mensal'!X106/'Ufs mensal'!X94-1</f>
        <v>0.11643835616438358</v>
      </c>
      <c r="Y106" s="123">
        <f>'Ufs mensal'!Y106/'Ufs mensal'!Y94-1</f>
        <v>0.10094001790510299</v>
      </c>
      <c r="Z106" s="123">
        <f>'Ufs mensal'!Z106/'Ufs mensal'!Z94-1</f>
        <v>0.12656119900083262</v>
      </c>
      <c r="AA106" s="123">
        <f>'Ufs mensal'!AA106/'Ufs mensal'!AA94-1</f>
        <v>0.11953750583503897</v>
      </c>
      <c r="AB106" s="126">
        <f>'Ufs mensal'!AB106/'Ufs mensal'!AB94-1</f>
        <v>5.5603822762814836E-2</v>
      </c>
      <c r="AC106" s="125">
        <f>'Ufs mensal'!AC106/'Ufs mensal'!AC94-1</f>
        <v>0.12150290857374624</v>
      </c>
    </row>
    <row r="107" spans="1:29" x14ac:dyDescent="0.3">
      <c r="A107" s="132">
        <f>Var.Mensal!A107</f>
        <v>43321</v>
      </c>
      <c r="B107" s="125">
        <f>'Ufs mensal'!B107/'Ufs mensal'!B95-1</f>
        <v>0.30124223602484479</v>
      </c>
      <c r="C107" s="123">
        <f>'Ufs mensal'!C107/'Ufs mensal'!C95-1</f>
        <v>0.19421257651641621</v>
      </c>
      <c r="D107" s="123">
        <f>'Ufs mensal'!D107/'Ufs mensal'!D95-1</f>
        <v>0.25538277511961716</v>
      </c>
      <c r="E107" s="123">
        <f>'Ufs mensal'!E107/'Ufs mensal'!E95-1</f>
        <v>7.4626865671641784E-2</v>
      </c>
      <c r="F107" s="123">
        <f>'Ufs mensal'!F107/'Ufs mensal'!F95-1</f>
        <v>0.16171552232933317</v>
      </c>
      <c r="G107" s="123">
        <f>'Ufs mensal'!G107/'Ufs mensal'!G95-1</f>
        <v>0.11666096476223053</v>
      </c>
      <c r="H107" s="123">
        <f>'Ufs mensal'!H107/'Ufs mensal'!H95-1</f>
        <v>0.1924593395761458</v>
      </c>
      <c r="I107" s="123">
        <f>'Ufs mensal'!I107/'Ufs mensal'!I95-1</f>
        <v>0.16099319183019634</v>
      </c>
      <c r="J107" s="123">
        <f>'Ufs mensal'!J107/'Ufs mensal'!J95-1</f>
        <v>0.18765928906773977</v>
      </c>
      <c r="K107" s="123">
        <f>'Ufs mensal'!K107/'Ufs mensal'!K95-1</f>
        <v>6.211180124223592E-2</v>
      </c>
      <c r="L107" s="123">
        <f>'Ufs mensal'!L107/'Ufs mensal'!L95-1</f>
        <v>0.20461185777857693</v>
      </c>
      <c r="M107" s="123">
        <f>'Ufs mensal'!M107/'Ufs mensal'!M95-1</f>
        <v>0.10273492286115005</v>
      </c>
      <c r="N107" s="123">
        <f>'Ufs mensal'!N107/'Ufs mensal'!N95-1</f>
        <v>6.944444444444442E-2</v>
      </c>
      <c r="O107" s="123">
        <f>'Ufs mensal'!O107/'Ufs mensal'!O95-1</f>
        <v>3.4292565947242171E-2</v>
      </c>
      <c r="P107" s="123">
        <f>'Ufs mensal'!P107/'Ufs mensal'!P95-1</f>
        <v>0.14355689525244908</v>
      </c>
      <c r="Q107" s="123">
        <f>'Ufs mensal'!Q107/'Ufs mensal'!Q95-1</f>
        <v>0.24979971158468195</v>
      </c>
      <c r="R107" s="123">
        <f>'Ufs mensal'!R107/'Ufs mensal'!R95-1</f>
        <v>0.24280104712041894</v>
      </c>
      <c r="S107" s="123">
        <f>'Ufs mensal'!S107/'Ufs mensal'!S95-1</f>
        <v>0.33055468993455905</v>
      </c>
      <c r="T107" s="123">
        <f>'Ufs mensal'!T107/'Ufs mensal'!T95-1</f>
        <v>0.15024296283325311</v>
      </c>
      <c r="U107" s="123">
        <f>'Ufs mensal'!U107/'Ufs mensal'!U95-1</f>
        <v>0.10404161664665867</v>
      </c>
      <c r="V107" s="123">
        <f>'Ufs mensal'!V107/'Ufs mensal'!V95-1</f>
        <v>0.13094245204336952</v>
      </c>
      <c r="W107" s="123">
        <f>'Ufs mensal'!W107/'Ufs mensal'!W95-1</f>
        <v>0.14999999999999991</v>
      </c>
      <c r="X107" s="123">
        <f>'Ufs mensal'!X107/'Ufs mensal'!X95-1</f>
        <v>9.9692352768825154E-2</v>
      </c>
      <c r="Y107" s="123">
        <f>'Ufs mensal'!Y107/'Ufs mensal'!Y95-1</f>
        <v>0.14776197998946805</v>
      </c>
      <c r="Z107" s="123">
        <f>'Ufs mensal'!Z107/'Ufs mensal'!Z95-1</f>
        <v>0.19918032786885242</v>
      </c>
      <c r="AA107" s="123">
        <f>'Ufs mensal'!AA107/'Ufs mensal'!AA95-1</f>
        <v>0.17713438768463785</v>
      </c>
      <c r="AB107" s="126">
        <f>'Ufs mensal'!AB107/'Ufs mensal'!AB95-1</f>
        <v>0.10420979986197376</v>
      </c>
      <c r="AC107" s="125">
        <f>'Ufs mensal'!AC107/'Ufs mensal'!AC95-1</f>
        <v>0.17200769415724926</v>
      </c>
    </row>
    <row r="108" spans="1:29" x14ac:dyDescent="0.3">
      <c r="A108" s="132">
        <f>Var.Mensal!A108</f>
        <v>43353</v>
      </c>
      <c r="B108" s="125">
        <f>'Ufs mensal'!B108/'Ufs mensal'!B96-1</f>
        <v>5.7142857142857162E-2</v>
      </c>
      <c r="C108" s="123">
        <f>'Ufs mensal'!C108/'Ufs mensal'!C96-1</f>
        <v>4.7694753577106619E-2</v>
      </c>
      <c r="D108" s="123">
        <f>'Ufs mensal'!D108/'Ufs mensal'!D96-1</f>
        <v>4.1897720271102834E-2</v>
      </c>
      <c r="E108" s="123">
        <f>'Ufs mensal'!E108/'Ufs mensal'!E96-1</f>
        <v>-0.17261904761904767</v>
      </c>
      <c r="F108" s="123">
        <f>'Ufs mensal'!F108/'Ufs mensal'!F96-1</f>
        <v>0.1418792094512531</v>
      </c>
      <c r="G108" s="123">
        <f>'Ufs mensal'!G108/'Ufs mensal'!G96-1</f>
        <v>0.15651841954571477</v>
      </c>
      <c r="H108" s="123">
        <f>'Ufs mensal'!H108/'Ufs mensal'!H96-1</f>
        <v>0.26763548289433858</v>
      </c>
      <c r="I108" s="123">
        <f>'Ufs mensal'!I108/'Ufs mensal'!I96-1</f>
        <v>0.22341168256923427</v>
      </c>
      <c r="J108" s="123">
        <f>'Ufs mensal'!J108/'Ufs mensal'!J96-1</f>
        <v>0.1422420421343995</v>
      </c>
      <c r="K108" s="123">
        <f>'Ufs mensal'!K108/'Ufs mensal'!K96-1</f>
        <v>0.1271303546752649</v>
      </c>
      <c r="L108" s="123">
        <f>'Ufs mensal'!L108/'Ufs mensal'!L96-1</f>
        <v>0.1770508303975844</v>
      </c>
      <c r="M108" s="123">
        <f>'Ufs mensal'!M108/'Ufs mensal'!M96-1</f>
        <v>0.1508495648570245</v>
      </c>
      <c r="N108" s="123">
        <f>'Ufs mensal'!N108/'Ufs mensal'!N96-1</f>
        <v>0.10069972619409806</v>
      </c>
      <c r="O108" s="123">
        <f>'Ufs mensal'!O108/'Ufs mensal'!O96-1</f>
        <v>9.5311695002575636E-3</v>
      </c>
      <c r="P108" s="123">
        <f>'Ufs mensal'!P108/'Ufs mensal'!P96-1</f>
        <v>-2.6376146788990806E-2</v>
      </c>
      <c r="Q108" s="123">
        <f>'Ufs mensal'!Q108/'Ufs mensal'!Q96-1</f>
        <v>0.11446090955544208</v>
      </c>
      <c r="R108" s="123">
        <f>'Ufs mensal'!R108/'Ufs mensal'!R96-1</f>
        <v>0.17936507936507939</v>
      </c>
      <c r="S108" s="123">
        <f>'Ufs mensal'!S108/'Ufs mensal'!S96-1</f>
        <v>0.18417586036555234</v>
      </c>
      <c r="T108" s="123">
        <f>'Ufs mensal'!T108/'Ufs mensal'!T96-1</f>
        <v>0.1864364489245971</v>
      </c>
      <c r="U108" s="123">
        <f>'Ufs mensal'!U108/'Ufs mensal'!U96-1</f>
        <v>8.7183958151699992E-2</v>
      </c>
      <c r="V108" s="123">
        <f>'Ufs mensal'!V108/'Ufs mensal'!V96-1</f>
        <v>4.454976303317526E-2</v>
      </c>
      <c r="W108" s="123">
        <f>'Ufs mensal'!W108/'Ufs mensal'!W96-1</f>
        <v>0.11904761904761907</v>
      </c>
      <c r="X108" s="123">
        <f>'Ufs mensal'!X108/'Ufs mensal'!X96-1</f>
        <v>0.10181975736568449</v>
      </c>
      <c r="Y108" s="123">
        <f>'Ufs mensal'!Y108/'Ufs mensal'!Y96-1</f>
        <v>8.9696412143514204E-2</v>
      </c>
      <c r="Z108" s="123">
        <f>'Ufs mensal'!Z108/'Ufs mensal'!Z96-1</f>
        <v>0.17998244073748904</v>
      </c>
      <c r="AA108" s="123">
        <f>'Ufs mensal'!AA108/'Ufs mensal'!AA96-1</f>
        <v>0.22351342037753197</v>
      </c>
      <c r="AB108" s="126">
        <f>'Ufs mensal'!AB108/'Ufs mensal'!AB96-1</f>
        <v>4.3177892918825567E-2</v>
      </c>
      <c r="AC108" s="125">
        <f>'Ufs mensal'!AC108/'Ufs mensal'!AC96-1</f>
        <v>0.1652293165223897</v>
      </c>
    </row>
    <row r="109" spans="1:29" x14ac:dyDescent="0.3">
      <c r="A109" s="132">
        <f>Var.Mensal!A109</f>
        <v>43384</v>
      </c>
      <c r="B109" s="125">
        <f>'Ufs mensal'!B109/'Ufs mensal'!B97-1</f>
        <v>0.32055749128919864</v>
      </c>
      <c r="C109" s="123">
        <f>'Ufs mensal'!C109/'Ufs mensal'!C97-1</f>
        <v>0.15565264882577834</v>
      </c>
      <c r="D109" s="123">
        <f>'Ufs mensal'!D109/'Ufs mensal'!D97-1</f>
        <v>0.23149905123339654</v>
      </c>
      <c r="E109" s="123">
        <f>'Ufs mensal'!E109/'Ufs mensal'!E97-1</f>
        <v>2.0527859237536639E-2</v>
      </c>
      <c r="F109" s="123">
        <f>'Ufs mensal'!F109/'Ufs mensal'!F97-1</f>
        <v>0.30600394843804435</v>
      </c>
      <c r="G109" s="123">
        <f>'Ufs mensal'!G109/'Ufs mensal'!G97-1</f>
        <v>0.24047899489595603</v>
      </c>
      <c r="H109" s="123">
        <f>'Ufs mensal'!H109/'Ufs mensal'!H97-1</f>
        <v>0.26029289859077087</v>
      </c>
      <c r="I109" s="123">
        <f>'Ufs mensal'!I109/'Ufs mensal'!I97-1</f>
        <v>0.30848861283643902</v>
      </c>
      <c r="J109" s="123">
        <f>'Ufs mensal'!J109/'Ufs mensal'!J97-1</f>
        <v>0.34975961538461542</v>
      </c>
      <c r="K109" s="123">
        <f>'Ufs mensal'!K109/'Ufs mensal'!K97-1</f>
        <v>0.17524799244213507</v>
      </c>
      <c r="L109" s="123">
        <f>'Ufs mensal'!L109/'Ufs mensal'!L97-1</f>
        <v>0.27463185061484752</v>
      </c>
      <c r="M109" s="123">
        <f>'Ufs mensal'!M109/'Ufs mensal'!M97-1</f>
        <v>0.29674620390455542</v>
      </c>
      <c r="N109" s="123">
        <f>'Ufs mensal'!N109/'Ufs mensal'!N97-1</f>
        <v>0.23842874543239945</v>
      </c>
      <c r="O109" s="123">
        <f>'Ufs mensal'!O109/'Ufs mensal'!O97-1</f>
        <v>0.12530380772346739</v>
      </c>
      <c r="P109" s="123">
        <f>'Ufs mensal'!P109/'Ufs mensal'!P97-1</f>
        <v>0.20922832140015912</v>
      </c>
      <c r="Q109" s="123">
        <f>'Ufs mensal'!Q109/'Ufs mensal'!Q97-1</f>
        <v>0.24644387317909167</v>
      </c>
      <c r="R109" s="123">
        <f>'Ufs mensal'!R109/'Ufs mensal'!R97-1</f>
        <v>0.1942078364565587</v>
      </c>
      <c r="S109" s="123">
        <f>'Ufs mensal'!S109/'Ufs mensal'!S97-1</f>
        <v>0.33184757909456386</v>
      </c>
      <c r="T109" s="123">
        <f>'Ufs mensal'!T109/'Ufs mensal'!T97-1</f>
        <v>0.26256363728010479</v>
      </c>
      <c r="U109" s="123">
        <f>'Ufs mensal'!U109/'Ufs mensal'!U97-1</f>
        <v>0.1746724890829694</v>
      </c>
      <c r="V109" s="123">
        <f>'Ufs mensal'!V109/'Ufs mensal'!V97-1</f>
        <v>0.28398791540785506</v>
      </c>
      <c r="W109" s="123">
        <f>'Ufs mensal'!W109/'Ufs mensal'!W97-1</f>
        <v>0.1776061776061777</v>
      </c>
      <c r="X109" s="123">
        <f>'Ufs mensal'!X109/'Ufs mensal'!X97-1</f>
        <v>0.26049995791600034</v>
      </c>
      <c r="Y109" s="123">
        <f>'Ufs mensal'!Y109/'Ufs mensal'!Y97-1</f>
        <v>0.23945409429280406</v>
      </c>
      <c r="Z109" s="123">
        <f>'Ufs mensal'!Z109/'Ufs mensal'!Z97-1</f>
        <v>0.21777003484320567</v>
      </c>
      <c r="AA109" s="123">
        <f>'Ufs mensal'!AA109/'Ufs mensal'!AA97-1</f>
        <v>0.37163288244641679</v>
      </c>
      <c r="AB109" s="126">
        <f>'Ufs mensal'!AB109/'Ufs mensal'!AB97-1</f>
        <v>0.15887025595763449</v>
      </c>
      <c r="AC109" s="125">
        <f>'Ufs mensal'!AC109/'Ufs mensal'!AC97-1</f>
        <v>0.29397680549974936</v>
      </c>
    </row>
    <row r="110" spans="1:29" x14ac:dyDescent="0.3">
      <c r="A110" s="132">
        <f>Var.Mensal!A110</f>
        <v>43416</v>
      </c>
      <c r="B110" s="125">
        <f>'Ufs mensal'!B110/'Ufs mensal'!B98-1</f>
        <v>9.0909090909090828E-2</v>
      </c>
      <c r="C110" s="123">
        <f>'Ufs mensal'!C110/'Ufs mensal'!C98-1</f>
        <v>0.25229357798165131</v>
      </c>
      <c r="D110" s="123">
        <f>'Ufs mensal'!D110/'Ufs mensal'!D98-1</f>
        <v>0.17325428194993409</v>
      </c>
      <c r="E110" s="123">
        <f>'Ufs mensal'!E110/'Ufs mensal'!E98-1</f>
        <v>-3.0000000000000027E-2</v>
      </c>
      <c r="F110" s="123">
        <f>'Ufs mensal'!F110/'Ufs mensal'!F98-1</f>
        <v>0.20316499883639749</v>
      </c>
      <c r="G110" s="123">
        <f>'Ufs mensal'!G110/'Ufs mensal'!G98-1</f>
        <v>0.17492354740061167</v>
      </c>
      <c r="H110" s="123">
        <f>'Ufs mensal'!H110/'Ufs mensal'!H98-1</f>
        <v>0.28754578754578763</v>
      </c>
      <c r="I110" s="123">
        <f>'Ufs mensal'!I110/'Ufs mensal'!I98-1</f>
        <v>0.15585030791094279</v>
      </c>
      <c r="J110" s="123">
        <f>'Ufs mensal'!J110/'Ufs mensal'!J98-1</f>
        <v>0.20581113801452777</v>
      </c>
      <c r="K110" s="123">
        <f>'Ufs mensal'!K110/'Ufs mensal'!K98-1</f>
        <v>0.21399176954732502</v>
      </c>
      <c r="L110" s="123">
        <f>'Ufs mensal'!L110/'Ufs mensal'!L98-1</f>
        <v>0.17502775281492844</v>
      </c>
      <c r="M110" s="123">
        <f>'Ufs mensal'!M110/'Ufs mensal'!M98-1</f>
        <v>0.2056277056277056</v>
      </c>
      <c r="N110" s="123">
        <f>'Ufs mensal'!N110/'Ufs mensal'!N98-1</f>
        <v>0.1370242214532873</v>
      </c>
      <c r="O110" s="123">
        <f>'Ufs mensal'!O110/'Ufs mensal'!O98-1</f>
        <v>9.8319327731092532E-2</v>
      </c>
      <c r="P110" s="123">
        <f>'Ufs mensal'!P110/'Ufs mensal'!P98-1</f>
        <v>4.8630976706170781E-2</v>
      </c>
      <c r="Q110" s="123">
        <f>'Ufs mensal'!Q110/'Ufs mensal'!Q98-1</f>
        <v>0.21497764530551411</v>
      </c>
      <c r="R110" s="123">
        <f>'Ufs mensal'!R110/'Ufs mensal'!R98-1</f>
        <v>0.17156473391580618</v>
      </c>
      <c r="S110" s="123">
        <f>'Ufs mensal'!S110/'Ufs mensal'!S98-1</f>
        <v>0.21711181530104118</v>
      </c>
      <c r="T110" s="123">
        <f>'Ufs mensal'!T110/'Ufs mensal'!T98-1</f>
        <v>0.16126946494962002</v>
      </c>
      <c r="U110" s="123">
        <f>'Ufs mensal'!U110/'Ufs mensal'!U98-1</f>
        <v>7.4897866545619696E-2</v>
      </c>
      <c r="V110" s="123">
        <f>'Ufs mensal'!V110/'Ufs mensal'!V98-1</f>
        <v>0.265625</v>
      </c>
      <c r="W110" s="123">
        <f>'Ufs mensal'!W110/'Ufs mensal'!W98-1</f>
        <v>0.20869565217391295</v>
      </c>
      <c r="X110" s="123">
        <f>'Ufs mensal'!X110/'Ufs mensal'!X98-1</f>
        <v>0.15670281995661606</v>
      </c>
      <c r="Y110" s="123">
        <f>'Ufs mensal'!Y110/'Ufs mensal'!Y98-1</f>
        <v>0.18544303797468364</v>
      </c>
      <c r="Z110" s="123">
        <f>'Ufs mensal'!Z110/'Ufs mensal'!Z98-1</f>
        <v>0.28296438883541875</v>
      </c>
      <c r="AA110" s="123">
        <f>'Ufs mensal'!AA110/'Ufs mensal'!AA98-1</f>
        <v>0.23887246533705286</v>
      </c>
      <c r="AB110" s="126">
        <f>'Ufs mensal'!AB110/'Ufs mensal'!AB98-1</f>
        <v>9.1943957968476431E-2</v>
      </c>
      <c r="AC110" s="125">
        <f>'Ufs mensal'!AC110/'Ufs mensal'!AC98-1</f>
        <v>0.19502980487123356</v>
      </c>
    </row>
    <row r="111" spans="1:29" ht="13.5" thickBot="1" x14ac:dyDescent="0.35">
      <c r="A111" s="132">
        <f>Var.Mensal!A111</f>
        <v>43447</v>
      </c>
      <c r="B111" s="125">
        <f>'Ufs mensal'!B111/'Ufs mensal'!B99-1</f>
        <v>0.16216216216216206</v>
      </c>
      <c r="C111" s="123">
        <f>'Ufs mensal'!C111/'Ufs mensal'!C99-1</f>
        <v>1.8728652751423152</v>
      </c>
      <c r="D111" s="123">
        <f>'Ufs mensal'!D111/'Ufs mensal'!D99-1</f>
        <v>8.1385281385281338E-2</v>
      </c>
      <c r="E111" s="123">
        <f>'Ufs mensal'!E111/'Ufs mensal'!E99-1</f>
        <v>0.11111111111111116</v>
      </c>
      <c r="F111" s="123">
        <f>'Ufs mensal'!F111/'Ufs mensal'!F99-1</f>
        <v>1.8287020752725995</v>
      </c>
      <c r="G111" s="123">
        <f>'Ufs mensal'!G111/'Ufs mensal'!G99-1</f>
        <v>0.99812558575445176</v>
      </c>
      <c r="H111" s="123">
        <f>'Ufs mensal'!H111/'Ufs mensal'!H99-1</f>
        <v>0.38790496760259185</v>
      </c>
      <c r="I111" s="123">
        <f>'Ufs mensal'!I111/'Ufs mensal'!I99-1</f>
        <v>0.14604651162790705</v>
      </c>
      <c r="J111" s="123">
        <f>'Ufs mensal'!J111/'Ufs mensal'!J99-1</f>
        <v>0.3011555127587866</v>
      </c>
      <c r="K111" s="123">
        <f>'Ufs mensal'!K111/'Ufs mensal'!K99-1</f>
        <v>0.27407407407407414</v>
      </c>
      <c r="L111" s="123">
        <f>'Ufs mensal'!L111/'Ufs mensal'!L99-1</f>
        <v>0.21975147155003261</v>
      </c>
      <c r="M111" s="123">
        <f>'Ufs mensal'!M111/'Ufs mensal'!M99-1</f>
        <v>0.23918575063613234</v>
      </c>
      <c r="N111" s="123">
        <f>'Ufs mensal'!N111/'Ufs mensal'!N99-1</f>
        <v>0.25174476570289128</v>
      </c>
      <c r="O111" s="123">
        <f>'Ufs mensal'!O111/'Ufs mensal'!O99-1</f>
        <v>1.711934156378601</v>
      </c>
      <c r="P111" s="123">
        <f>'Ufs mensal'!P111/'Ufs mensal'!P99-1</f>
        <v>5.5875576036866326E-2</v>
      </c>
      <c r="Q111" s="123">
        <f>'Ufs mensal'!Q111/'Ufs mensal'!Q99-1</f>
        <v>0.28256070640176612</v>
      </c>
      <c r="R111" s="123">
        <f>'Ufs mensal'!R111/'Ufs mensal'!R99-1</f>
        <v>0.248</v>
      </c>
      <c r="S111" s="123">
        <f>'Ufs mensal'!S111/'Ufs mensal'!S99-1</f>
        <v>0.26850858369098707</v>
      </c>
      <c r="T111" s="123">
        <f>'Ufs mensal'!T111/'Ufs mensal'!T99-1</f>
        <v>0.12243679076249259</v>
      </c>
      <c r="U111" s="123">
        <f>'Ufs mensal'!U111/'Ufs mensal'!U99-1</f>
        <v>0.18158567774936052</v>
      </c>
      <c r="V111" s="123">
        <f>'Ufs mensal'!V111/'Ufs mensal'!V99-1</f>
        <v>0.31445603576751124</v>
      </c>
      <c r="W111" s="123">
        <f>'Ufs mensal'!W111/'Ufs mensal'!W99-1</f>
        <v>0.20744680851063824</v>
      </c>
      <c r="X111" s="123">
        <f>'Ufs mensal'!X111/'Ufs mensal'!X99-1</f>
        <v>7.83010365029293E-2</v>
      </c>
      <c r="Y111" s="123">
        <f>'Ufs mensal'!Y111/'Ufs mensal'!Y99-1</f>
        <v>0.20888285492629954</v>
      </c>
      <c r="Z111" s="123">
        <f>'Ufs mensal'!Z111/'Ufs mensal'!Z99-1</f>
        <v>0.43243243243243246</v>
      </c>
      <c r="AA111" s="123">
        <f>'Ufs mensal'!AA111/'Ufs mensal'!AA99-1</f>
        <v>0.28050215770890552</v>
      </c>
      <c r="AB111" s="126">
        <f>'Ufs mensal'!AB111/'Ufs mensal'!AB99-1</f>
        <v>8.1424936386768509E-2</v>
      </c>
      <c r="AC111" s="125">
        <f>'Ufs mensal'!AC111/'Ufs mensal'!AC99-1</f>
        <v>0.29367886417352507</v>
      </c>
    </row>
    <row r="112" spans="1:29" x14ac:dyDescent="0.3">
      <c r="A112" s="131">
        <f>Var.Mensal!A112</f>
        <v>43479</v>
      </c>
      <c r="B112" s="120">
        <f>'Ufs mensal'!B112/'Ufs mensal'!B100-1</f>
        <v>0.24623115577889454</v>
      </c>
      <c r="C112" s="121">
        <f>'Ufs mensal'!C112/'Ufs mensal'!C100-1</f>
        <v>0.16129032258064524</v>
      </c>
      <c r="D112" s="121">
        <f>'Ufs mensal'!D112/'Ufs mensal'!D100-1</f>
        <v>0.16349206349206358</v>
      </c>
      <c r="E112" s="121">
        <f>'Ufs mensal'!E112/'Ufs mensal'!E100-1</f>
        <v>0.14329268292682928</v>
      </c>
      <c r="F112" s="121">
        <f>'Ufs mensal'!F112/'Ufs mensal'!F100-1</f>
        <v>0.45257687310524042</v>
      </c>
      <c r="G112" s="121">
        <f>'Ufs mensal'!G112/'Ufs mensal'!G100-1</f>
        <v>0.18477593615715171</v>
      </c>
      <c r="H112" s="121">
        <f>'Ufs mensal'!H112/'Ufs mensal'!H100-1</f>
        <v>0.13972736124634855</v>
      </c>
      <c r="I112" s="121">
        <f>'Ufs mensal'!I112/'Ufs mensal'!I100-1</f>
        <v>0.19494077494479023</v>
      </c>
      <c r="J112" s="121">
        <f>'Ufs mensal'!J112/'Ufs mensal'!J100-1</f>
        <v>0.26626776364996263</v>
      </c>
      <c r="K112" s="121">
        <f>'Ufs mensal'!K112/'Ufs mensal'!K100-1</f>
        <v>0.15284872298624763</v>
      </c>
      <c r="L112" s="121">
        <f>'Ufs mensal'!L112/'Ufs mensal'!L100-1</f>
        <v>0.20038797284190113</v>
      </c>
      <c r="M112" s="121">
        <f>'Ufs mensal'!M112/'Ufs mensal'!M100-1</f>
        <v>0.26736995271007635</v>
      </c>
      <c r="N112" s="121">
        <f>'Ufs mensal'!N112/'Ufs mensal'!N100-1</f>
        <v>0.31143951833607009</v>
      </c>
      <c r="O112" s="121">
        <f>'Ufs mensal'!O112/'Ufs mensal'!O100-1</f>
        <v>0.33270978086584724</v>
      </c>
      <c r="P112" s="121">
        <f>'Ufs mensal'!P112/'Ufs mensal'!P100-1</f>
        <v>0.17869071476285914</v>
      </c>
      <c r="Q112" s="121">
        <f>'Ufs mensal'!Q112/'Ufs mensal'!Q100-1</f>
        <v>0.1687916545928716</v>
      </c>
      <c r="R112" s="121">
        <f>'Ufs mensal'!R112/'Ufs mensal'!R100-1</f>
        <v>-2.5484199796126372E-3</v>
      </c>
      <c r="S112" s="121">
        <f>'Ufs mensal'!S112/'Ufs mensal'!S100-1</f>
        <v>0.21809573130132431</v>
      </c>
      <c r="T112" s="121">
        <f>'Ufs mensal'!T112/'Ufs mensal'!T100-1</f>
        <v>0.24893167410190187</v>
      </c>
      <c r="U112" s="121">
        <f>'Ufs mensal'!U112/'Ufs mensal'!U100-1</f>
        <v>0.20206659012629169</v>
      </c>
      <c r="V112" s="121">
        <f>'Ufs mensal'!V112/'Ufs mensal'!V100-1</f>
        <v>0.15220588235294108</v>
      </c>
      <c r="W112" s="121">
        <f>'Ufs mensal'!W112/'Ufs mensal'!W100-1</f>
        <v>0.29054054054054057</v>
      </c>
      <c r="X112" s="121">
        <f>'Ufs mensal'!X112/'Ufs mensal'!X100-1</f>
        <v>0.10446685878962536</v>
      </c>
      <c r="Y112" s="121">
        <f>'Ufs mensal'!Y112/'Ufs mensal'!Y100-1</f>
        <v>0.22014025860179709</v>
      </c>
      <c r="Z112" s="121">
        <f>'Ufs mensal'!Z112/'Ufs mensal'!Z100-1</f>
        <v>0.36319612590799033</v>
      </c>
      <c r="AA112" s="121">
        <f>'Ufs mensal'!AA112/'Ufs mensal'!AA100-1</f>
        <v>0.34191201939729821</v>
      </c>
      <c r="AB112" s="122">
        <f>'Ufs mensal'!AB112/'Ufs mensal'!AB100-1</f>
        <v>0.26816860465116288</v>
      </c>
      <c r="AC112" s="120">
        <f>'Ufs mensal'!AC112/'Ufs mensal'!AC100-1</f>
        <v>0.25355604730292414</v>
      </c>
    </row>
    <row r="113" spans="1:29" x14ac:dyDescent="0.3">
      <c r="A113" s="132">
        <f>Var.Mensal!A113</f>
        <v>43499</v>
      </c>
      <c r="B113" s="125">
        <f>'Ufs mensal'!B113/'Ufs mensal'!B101-1</f>
        <v>0.49061662198391431</v>
      </c>
      <c r="C113" s="123">
        <f>'Ufs mensal'!C113/'Ufs mensal'!C101-1</f>
        <v>0.37801932367149749</v>
      </c>
      <c r="D113" s="123">
        <f>'Ufs mensal'!D113/'Ufs mensal'!D101-1</f>
        <v>0.29911504424778768</v>
      </c>
      <c r="E113" s="123">
        <f>'Ufs mensal'!E113/'Ufs mensal'!E101-1</f>
        <v>0.52631578947368429</v>
      </c>
      <c r="F113" s="123">
        <f>'Ufs mensal'!F113/'Ufs mensal'!F101-1</f>
        <v>0.49696969696969706</v>
      </c>
      <c r="G113" s="123">
        <f>'Ufs mensal'!G113/'Ufs mensal'!G101-1</f>
        <v>0.36559139784946226</v>
      </c>
      <c r="H113" s="123">
        <f>'Ufs mensal'!H113/'Ufs mensal'!H101-1</f>
        <v>0.22857844340780753</v>
      </c>
      <c r="I113" s="123">
        <f>'Ufs mensal'!I113/'Ufs mensal'!I101-1</f>
        <v>0.28877961555654896</v>
      </c>
      <c r="J113" s="123">
        <f>'Ufs mensal'!J113/'Ufs mensal'!J101-1</f>
        <v>0.24079394097675633</v>
      </c>
      <c r="K113" s="123">
        <f>'Ufs mensal'!K113/'Ufs mensal'!K101-1</f>
        <v>0.3368777187046883</v>
      </c>
      <c r="L113" s="123">
        <f>'Ufs mensal'!L113/'Ufs mensal'!L101-1</f>
        <v>0.30130426851514036</v>
      </c>
      <c r="M113" s="123">
        <f>'Ufs mensal'!M113/'Ufs mensal'!M101-1</f>
        <v>0.27549523110785024</v>
      </c>
      <c r="N113" s="123">
        <f>'Ufs mensal'!N113/'Ufs mensal'!N101-1</f>
        <v>0.50853658536585367</v>
      </c>
      <c r="O113" s="123">
        <f>'Ufs mensal'!O113/'Ufs mensal'!O101-1</f>
        <v>0.42170767004341525</v>
      </c>
      <c r="P113" s="123">
        <f>'Ufs mensal'!P113/'Ufs mensal'!P101-1</f>
        <v>0.19866771159874608</v>
      </c>
      <c r="Q113" s="123">
        <f>'Ufs mensal'!Q113/'Ufs mensal'!Q101-1</f>
        <v>0.24991169198163199</v>
      </c>
      <c r="R113" s="123">
        <f>'Ufs mensal'!R113/'Ufs mensal'!R101-1</f>
        <v>0.27740189445196206</v>
      </c>
      <c r="S113" s="123">
        <f>'Ufs mensal'!S113/'Ufs mensal'!S101-1</f>
        <v>0.32035175879396993</v>
      </c>
      <c r="T113" s="123">
        <f>'Ufs mensal'!T113/'Ufs mensal'!T101-1</f>
        <v>0.42953803079794683</v>
      </c>
      <c r="U113" s="123">
        <f>'Ufs mensal'!U113/'Ufs mensal'!U101-1</f>
        <v>0.33681710213776728</v>
      </c>
      <c r="V113" s="123">
        <f>'Ufs mensal'!V113/'Ufs mensal'!V101-1</f>
        <v>0.33167495854063023</v>
      </c>
      <c r="W113" s="123">
        <f>'Ufs mensal'!W113/'Ufs mensal'!W101-1</f>
        <v>0.27472527472527464</v>
      </c>
      <c r="X113" s="123">
        <f>'Ufs mensal'!X113/'Ufs mensal'!X101-1</f>
        <v>0.23166807790008459</v>
      </c>
      <c r="Y113" s="123">
        <f>'Ufs mensal'!Y113/'Ufs mensal'!Y101-1</f>
        <v>0.24683739586547371</v>
      </c>
      <c r="Z113" s="123">
        <f>'Ufs mensal'!Z113/'Ufs mensal'!Z101-1</f>
        <v>0.61767531219980798</v>
      </c>
      <c r="AA113" s="123">
        <f>'Ufs mensal'!AA113/'Ufs mensal'!AA101-1</f>
        <v>0.3499225992420063</v>
      </c>
      <c r="AB113" s="126">
        <f>'Ufs mensal'!AB113/'Ufs mensal'!AB101-1</f>
        <v>0.22507122507122501</v>
      </c>
      <c r="AC113" s="125">
        <f>'Ufs mensal'!AC113/'Ufs mensal'!AC101-1</f>
        <v>0.33328285412902448</v>
      </c>
    </row>
    <row r="114" spans="1:29" x14ac:dyDescent="0.3">
      <c r="A114" s="132">
        <f>Var.Mensal!A114</f>
        <v>43528</v>
      </c>
      <c r="B114" s="125">
        <f>'Ufs mensal'!B114/'Ufs mensal'!B102-1</f>
        <v>9.7744360902255689E-2</v>
      </c>
      <c r="C114" s="123">
        <f>'Ufs mensal'!C114/'Ufs mensal'!C102-1</f>
        <v>4.5168067226890818E-2</v>
      </c>
      <c r="D114" s="123">
        <f>'Ufs mensal'!D114/'Ufs mensal'!D102-1</f>
        <v>0.15827711468604044</v>
      </c>
      <c r="E114" s="123">
        <f>'Ufs mensal'!E114/'Ufs mensal'!E102-1</f>
        <v>0.28750000000000009</v>
      </c>
      <c r="F114" s="123">
        <f>'Ufs mensal'!F114/'Ufs mensal'!F102-1</f>
        <v>8.0030929827952901E-2</v>
      </c>
      <c r="G114" s="123">
        <f>'Ufs mensal'!G114/'Ufs mensal'!G102-1</f>
        <v>-2.309307207837652E-2</v>
      </c>
      <c r="H114" s="123">
        <f>'Ufs mensal'!H114/'Ufs mensal'!H102-1</f>
        <v>7.5814675238306428E-2</v>
      </c>
      <c r="I114" s="123">
        <f>'Ufs mensal'!I114/'Ufs mensal'!I102-1</f>
        <v>8.3382730685635176E-2</v>
      </c>
      <c r="J114" s="123">
        <f>'Ufs mensal'!J114/'Ufs mensal'!J102-1</f>
        <v>9.532019704433492E-2</v>
      </c>
      <c r="K114" s="123">
        <f>'Ufs mensal'!K114/'Ufs mensal'!K102-1</f>
        <v>5.7591623036649109E-2</v>
      </c>
      <c r="L114" s="123">
        <f>'Ufs mensal'!L114/'Ufs mensal'!L102-1</f>
        <v>4.3272918096314505E-2</v>
      </c>
      <c r="M114" s="123">
        <f>'Ufs mensal'!M114/'Ufs mensal'!M102-1</f>
        <v>0.14529331514324695</v>
      </c>
      <c r="N114" s="123">
        <f>'Ufs mensal'!N114/'Ufs mensal'!N102-1</f>
        <v>0.10515970515970507</v>
      </c>
      <c r="O114" s="123">
        <f>'Ufs mensal'!O114/'Ufs mensal'!O102-1</f>
        <v>0.16860465116279078</v>
      </c>
      <c r="P114" s="123">
        <f>'Ufs mensal'!P114/'Ufs mensal'!P102-1</f>
        <v>3.5211267605633756E-2</v>
      </c>
      <c r="Q114" s="123">
        <f>'Ufs mensal'!Q114/'Ufs mensal'!Q102-1</f>
        <v>6.794089302923223E-2</v>
      </c>
      <c r="R114" s="123">
        <f>'Ufs mensal'!R114/'Ufs mensal'!R102-1</f>
        <v>0.10340398201669876</v>
      </c>
      <c r="S114" s="123">
        <f>'Ufs mensal'!S114/'Ufs mensal'!S102-1</f>
        <v>0.16430865969516772</v>
      </c>
      <c r="T114" s="123">
        <f>'Ufs mensal'!T114/'Ufs mensal'!T102-1</f>
        <v>6.1143512764126662E-2</v>
      </c>
      <c r="U114" s="123">
        <f>'Ufs mensal'!U114/'Ufs mensal'!U102-1</f>
        <v>0.12519872813990451</v>
      </c>
      <c r="V114" s="123">
        <f>'Ufs mensal'!V114/'Ufs mensal'!V102-1</f>
        <v>0.14609203798392989</v>
      </c>
      <c r="W114" s="123">
        <f>'Ufs mensal'!W114/'Ufs mensal'!W102-1</f>
        <v>0.33453237410071934</v>
      </c>
      <c r="X114" s="123">
        <f>'Ufs mensal'!X114/'Ufs mensal'!X102-1</f>
        <v>0.12047114954525129</v>
      </c>
      <c r="Y114" s="123">
        <f>'Ufs mensal'!Y114/'Ufs mensal'!Y102-1</f>
        <v>9.8530264939083345E-2</v>
      </c>
      <c r="Z114" s="123">
        <f>'Ufs mensal'!Z114/'Ufs mensal'!Z102-1</f>
        <v>7.5353218210361117E-2</v>
      </c>
      <c r="AA114" s="123">
        <f>'Ufs mensal'!AA114/'Ufs mensal'!AA102-1</f>
        <v>0.1976349714064165</v>
      </c>
      <c r="AB114" s="126">
        <f>'Ufs mensal'!AB114/'Ufs mensal'!AB102-1</f>
        <v>4.7687861271676235E-2</v>
      </c>
      <c r="AC114" s="125">
        <f>'Ufs mensal'!AC114/'Ufs mensal'!AC102-1</f>
        <v>0.11855720444409301</v>
      </c>
    </row>
    <row r="115" spans="1:29" x14ac:dyDescent="0.3">
      <c r="A115" s="132">
        <f>Var.Mensal!A115</f>
        <v>43560</v>
      </c>
      <c r="B115" s="125">
        <f>'Ufs mensal'!B115/'Ufs mensal'!B103-1</f>
        <v>3.4205231388329871E-2</v>
      </c>
      <c r="C115" s="123">
        <f>'Ufs mensal'!C115/'Ufs mensal'!C103-1</f>
        <v>0.21859706362153353</v>
      </c>
      <c r="D115" s="123">
        <f>'Ufs mensal'!D115/'Ufs mensal'!D103-1</f>
        <v>0.3441489361702128</v>
      </c>
      <c r="E115" s="123">
        <f>'Ufs mensal'!E115/'Ufs mensal'!E103-1</f>
        <v>0.26430517711171664</v>
      </c>
      <c r="F115" s="123">
        <f>'Ufs mensal'!F115/'Ufs mensal'!F103-1</f>
        <v>0.16433179723502311</v>
      </c>
      <c r="G115" s="123">
        <f>'Ufs mensal'!G115/'Ufs mensal'!G103-1</f>
        <v>0.11600067442252571</v>
      </c>
      <c r="H115" s="123">
        <f>'Ufs mensal'!H115/'Ufs mensal'!H103-1</f>
        <v>0.19480519480519476</v>
      </c>
      <c r="I115" s="123">
        <f>'Ufs mensal'!I115/'Ufs mensal'!I103-1</f>
        <v>0.2118951612903226</v>
      </c>
      <c r="J115" s="123">
        <f>'Ufs mensal'!J115/'Ufs mensal'!J103-1</f>
        <v>0.15940239535745149</v>
      </c>
      <c r="K115" s="123">
        <f>'Ufs mensal'!K115/'Ufs mensal'!K103-1</f>
        <v>0.11432985708767873</v>
      </c>
      <c r="L115" s="123">
        <f>'Ufs mensal'!L115/'Ufs mensal'!L103-1</f>
        <v>0.10841495102938237</v>
      </c>
      <c r="M115" s="123">
        <f>'Ufs mensal'!M115/'Ufs mensal'!M103-1</f>
        <v>0.13080724876441518</v>
      </c>
      <c r="N115" s="123">
        <f>'Ufs mensal'!N115/'Ufs mensal'!N103-1</f>
        <v>0.10165975103734448</v>
      </c>
      <c r="O115" s="123">
        <f>'Ufs mensal'!O115/'Ufs mensal'!O103-1</f>
        <v>0.19300361881785277</v>
      </c>
      <c r="P115" s="123">
        <f>'Ufs mensal'!P115/'Ufs mensal'!P103-1</f>
        <v>9.1461236155769843E-2</v>
      </c>
      <c r="Q115" s="123">
        <f>'Ufs mensal'!Q115/'Ufs mensal'!Q103-1</f>
        <v>0.1341426403641881</v>
      </c>
      <c r="R115" s="123">
        <f>'Ufs mensal'!R115/'Ufs mensal'!R103-1</f>
        <v>7.4892572130141222E-2</v>
      </c>
      <c r="S115" s="123">
        <f>'Ufs mensal'!S115/'Ufs mensal'!S103-1</f>
        <v>0.16670974411992767</v>
      </c>
      <c r="T115" s="123">
        <f>'Ufs mensal'!T115/'Ufs mensal'!T103-1</f>
        <v>0.10724974315450941</v>
      </c>
      <c r="U115" s="123">
        <f>'Ufs mensal'!U115/'Ufs mensal'!U103-1</f>
        <v>0.11094166984369047</v>
      </c>
      <c r="V115" s="123">
        <f>'Ufs mensal'!V115/'Ufs mensal'!V103-1</f>
        <v>0.15811965811965822</v>
      </c>
      <c r="W115" s="123">
        <f>'Ufs mensal'!W115/'Ufs mensal'!W103-1</f>
        <v>0.30693069306930698</v>
      </c>
      <c r="X115" s="123">
        <f>'Ufs mensal'!X115/'Ufs mensal'!X103-1</f>
        <v>0.13169627061071409</v>
      </c>
      <c r="Y115" s="123">
        <f>'Ufs mensal'!Y115/'Ufs mensal'!Y103-1</f>
        <v>0.23726273726273717</v>
      </c>
      <c r="Z115" s="123">
        <f>'Ufs mensal'!Z115/'Ufs mensal'!Z103-1</f>
        <v>0.17748240813135263</v>
      </c>
      <c r="AA115" s="123">
        <f>'Ufs mensal'!AA115/'Ufs mensal'!AA103-1</f>
        <v>0.26116241173275401</v>
      </c>
      <c r="AB115" s="126">
        <f>'Ufs mensal'!AB115/'Ufs mensal'!AB103-1</f>
        <v>9.9387338325391372E-2</v>
      </c>
      <c r="AC115" s="125">
        <f>'Ufs mensal'!AC115/'Ufs mensal'!AC103-1</f>
        <v>0.17872945069966506</v>
      </c>
    </row>
    <row r="116" spans="1:29" x14ac:dyDescent="0.3">
      <c r="A116" s="132">
        <f>Var.Mensal!A116</f>
        <v>43591</v>
      </c>
      <c r="B116" s="125">
        <f>'Ufs mensal'!B116/'Ufs mensal'!B104-1</f>
        <v>6.3786008230452662E-2</v>
      </c>
      <c r="C116" s="123">
        <f>'Ufs mensal'!C116/'Ufs mensal'!C104-1</f>
        <v>0.18605870020964366</v>
      </c>
      <c r="D116" s="123">
        <f>'Ufs mensal'!D116/'Ufs mensal'!D104-1</f>
        <v>0.12644742936544695</v>
      </c>
      <c r="E116" s="123">
        <f>'Ufs mensal'!E116/'Ufs mensal'!E104-1</f>
        <v>0.45176470588235285</v>
      </c>
      <c r="F116" s="123">
        <f>'Ufs mensal'!F116/'Ufs mensal'!F104-1</f>
        <v>0.1065310982870753</v>
      </c>
      <c r="G116" s="123">
        <f>'Ufs mensal'!G116/'Ufs mensal'!G104-1</f>
        <v>0.13520532381106953</v>
      </c>
      <c r="H116" s="123">
        <f>'Ufs mensal'!H116/'Ufs mensal'!H104-1</f>
        <v>0.15956043956043953</v>
      </c>
      <c r="I116" s="123">
        <f>'Ufs mensal'!I116/'Ufs mensal'!I104-1</f>
        <v>4.6380090497737614E-2</v>
      </c>
      <c r="J116" s="123">
        <f>'Ufs mensal'!J116/'Ufs mensal'!J104-1</f>
        <v>0.1646550628890866</v>
      </c>
      <c r="K116" s="123">
        <f>'Ufs mensal'!K116/'Ufs mensal'!K104-1</f>
        <v>0.1875</v>
      </c>
      <c r="L116" s="123">
        <f>'Ufs mensal'!L116/'Ufs mensal'!L104-1</f>
        <v>0.12911412483146956</v>
      </c>
      <c r="M116" s="123">
        <f>'Ufs mensal'!M116/'Ufs mensal'!M104-1</f>
        <v>0.12351778656126489</v>
      </c>
      <c r="N116" s="123">
        <f>'Ufs mensal'!N116/'Ufs mensal'!N104-1</f>
        <v>0.1146788990825689</v>
      </c>
      <c r="O116" s="123">
        <f>'Ufs mensal'!O116/'Ufs mensal'!O104-1</f>
        <v>0.16080038572806177</v>
      </c>
      <c r="P116" s="123">
        <f>'Ufs mensal'!P116/'Ufs mensal'!P104-1</f>
        <v>0.120073664825046</v>
      </c>
      <c r="Q116" s="123">
        <f>'Ufs mensal'!Q116/'Ufs mensal'!Q104-1</f>
        <v>0.10486163051608077</v>
      </c>
      <c r="R116" s="123">
        <f>'Ufs mensal'!R116/'Ufs mensal'!R104-1</f>
        <v>0.11224489795918369</v>
      </c>
      <c r="S116" s="123">
        <f>'Ufs mensal'!S116/'Ufs mensal'!S104-1</f>
        <v>0.12486786469344602</v>
      </c>
      <c r="T116" s="123">
        <f>'Ufs mensal'!T116/'Ufs mensal'!T104-1</f>
        <v>6.1215826116488348E-2</v>
      </c>
      <c r="U116" s="123">
        <f>'Ufs mensal'!U116/'Ufs mensal'!U104-1</f>
        <v>0.16920672137553727</v>
      </c>
      <c r="V116" s="123">
        <f>'Ufs mensal'!V116/'Ufs mensal'!V104-1</f>
        <v>0.19227967953386749</v>
      </c>
      <c r="W116" s="123">
        <f>'Ufs mensal'!W116/'Ufs mensal'!W104-1</f>
        <v>0.36079545454545459</v>
      </c>
      <c r="X116" s="123">
        <f>'Ufs mensal'!X116/'Ufs mensal'!X104-1</f>
        <v>0.10761399483796952</v>
      </c>
      <c r="Y116" s="123">
        <f>'Ufs mensal'!Y116/'Ufs mensal'!Y104-1</f>
        <v>0.16975308641975317</v>
      </c>
      <c r="Z116" s="123">
        <f>'Ufs mensal'!Z116/'Ufs mensal'!Z104-1</f>
        <v>0.13741496598639458</v>
      </c>
      <c r="AA116" s="123">
        <f>'Ufs mensal'!AA116/'Ufs mensal'!AA104-1</f>
        <v>0.18499043256844105</v>
      </c>
      <c r="AB116" s="126">
        <f>'Ufs mensal'!AB116/'Ufs mensal'!AB104-1</f>
        <v>9.8723975822699872E-2</v>
      </c>
      <c r="AC116" s="125">
        <f>'Ufs mensal'!AC116/'Ufs mensal'!AC104-1</f>
        <v>0.13960106418181106</v>
      </c>
    </row>
    <row r="117" spans="1:29" x14ac:dyDescent="0.3">
      <c r="A117" s="132">
        <f>Var.Mensal!A117</f>
        <v>43623</v>
      </c>
      <c r="B117" s="125">
        <f>'Ufs mensal'!B117/'Ufs mensal'!B105-1</f>
        <v>0.8484848484848484</v>
      </c>
      <c r="C117" s="123">
        <f>'Ufs mensal'!C117/'Ufs mensal'!C105-1</f>
        <v>0.12886297376093303</v>
      </c>
      <c r="D117" s="123">
        <f>'Ufs mensal'!D117/'Ufs mensal'!D105-1</f>
        <v>0.36300174520069817</v>
      </c>
      <c r="E117" s="123">
        <f>'Ufs mensal'!E117/'Ufs mensal'!E105-1</f>
        <v>0.34935897435897445</v>
      </c>
      <c r="F117" s="123">
        <f>'Ufs mensal'!F117/'Ufs mensal'!F105-1</f>
        <v>0.12051549982584464</v>
      </c>
      <c r="G117" s="123">
        <f>'Ufs mensal'!G117/'Ufs mensal'!G105-1</f>
        <v>0.24888730639131218</v>
      </c>
      <c r="H117" s="123">
        <f>'Ufs mensal'!H117/'Ufs mensal'!H105-1</f>
        <v>0.12381415713938204</v>
      </c>
      <c r="I117" s="123">
        <f>'Ufs mensal'!I117/'Ufs mensal'!I105-1</f>
        <v>9.8055440628878721E-2</v>
      </c>
      <c r="J117" s="123">
        <f>'Ufs mensal'!J117/'Ufs mensal'!J105-1</f>
        <v>0.18467247038675616</v>
      </c>
      <c r="K117" s="123">
        <f>'Ufs mensal'!K117/'Ufs mensal'!K105-1</f>
        <v>0.26766304347826098</v>
      </c>
      <c r="L117" s="123">
        <f>'Ufs mensal'!L117/'Ufs mensal'!L105-1</f>
        <v>0.15503213916483127</v>
      </c>
      <c r="M117" s="123">
        <f>'Ufs mensal'!M117/'Ufs mensal'!M105-1</f>
        <v>0.1050128064398097</v>
      </c>
      <c r="N117" s="123">
        <f>'Ufs mensal'!N117/'Ufs mensal'!N105-1</f>
        <v>0.20084678486372054</v>
      </c>
      <c r="O117" s="123">
        <f>'Ufs mensal'!O117/'Ufs mensal'!O105-1</f>
        <v>0.28964001099203074</v>
      </c>
      <c r="P117" s="123">
        <f>'Ufs mensal'!P117/'Ufs mensal'!P105-1</f>
        <v>0.1148325358851674</v>
      </c>
      <c r="Q117" s="123">
        <f>'Ufs mensal'!Q117/'Ufs mensal'!Q105-1</f>
        <v>0.16564967695620969</v>
      </c>
      <c r="R117" s="123">
        <f>'Ufs mensal'!R117/'Ufs mensal'!R105-1</f>
        <v>7.0779220779220831E-2</v>
      </c>
      <c r="S117" s="123">
        <f>'Ufs mensal'!S117/'Ufs mensal'!S105-1</f>
        <v>0.24913194444444442</v>
      </c>
      <c r="T117" s="123">
        <f>'Ufs mensal'!T117/'Ufs mensal'!T105-1</f>
        <v>0.14299858557284306</v>
      </c>
      <c r="U117" s="123">
        <f>'Ufs mensal'!U117/'Ufs mensal'!U105-1</f>
        <v>0.20972923359339157</v>
      </c>
      <c r="V117" s="123">
        <f>'Ufs mensal'!V117/'Ufs mensal'!V105-1</f>
        <v>0.26194690265486731</v>
      </c>
      <c r="W117" s="123">
        <f>'Ufs mensal'!W117/'Ufs mensal'!W105-1</f>
        <v>0.55294117647058827</v>
      </c>
      <c r="X117" s="123">
        <f>'Ufs mensal'!X117/'Ufs mensal'!X105-1</f>
        <v>0.20891544859888556</v>
      </c>
      <c r="Y117" s="123">
        <f>'Ufs mensal'!Y117/'Ufs mensal'!Y105-1</f>
        <v>0.23948649845064196</v>
      </c>
      <c r="Z117" s="123">
        <f>'Ufs mensal'!Z117/'Ufs mensal'!Z105-1</f>
        <v>0.14516129032258074</v>
      </c>
      <c r="AA117" s="123">
        <f>'Ufs mensal'!AA117/'Ufs mensal'!AA105-1</f>
        <v>0.22809204716638098</v>
      </c>
      <c r="AB117" s="126">
        <f>'Ufs mensal'!AB117/'Ufs mensal'!AB105-1</f>
        <v>0.1973791973791974</v>
      </c>
      <c r="AC117" s="125">
        <f>'Ufs mensal'!AC117/'Ufs mensal'!AC105-1</f>
        <v>0.19669421487603334</v>
      </c>
    </row>
    <row r="118" spans="1:29" x14ac:dyDescent="0.3">
      <c r="A118" s="132">
        <f>Var.Mensal!A118</f>
        <v>43654</v>
      </c>
      <c r="B118" s="125">
        <f>'Ufs mensal'!B118/'Ufs mensal'!B106-1</f>
        <v>0.48402948402948409</v>
      </c>
      <c r="C118" s="123">
        <f>'Ufs mensal'!C118/'Ufs mensal'!C106-1</f>
        <v>0.39014373716632433</v>
      </c>
      <c r="D118" s="123">
        <f>'Ufs mensal'!D118/'Ufs mensal'!D106-1</f>
        <v>0.65568544102019133</v>
      </c>
      <c r="E118" s="123">
        <f>'Ufs mensal'!E118/'Ufs mensal'!E106-1</f>
        <v>0.2068126520681266</v>
      </c>
      <c r="F118" s="123">
        <f>'Ufs mensal'!F118/'Ufs mensal'!F106-1</f>
        <v>0.294468085106383</v>
      </c>
      <c r="G118" s="123">
        <f>'Ufs mensal'!G118/'Ufs mensal'!G106-1</f>
        <v>0.34964456935030586</v>
      </c>
      <c r="H118" s="123">
        <f>'Ufs mensal'!H118/'Ufs mensal'!H106-1</f>
        <v>0.2943327239488116</v>
      </c>
      <c r="I118" s="123">
        <f>'Ufs mensal'!I118/'Ufs mensal'!I106-1</f>
        <v>0.20499726427138421</v>
      </c>
      <c r="J118" s="123">
        <f>'Ufs mensal'!J118/'Ufs mensal'!J106-1</f>
        <v>0.30920702501330499</v>
      </c>
      <c r="K118" s="123">
        <f>'Ufs mensal'!K118/'Ufs mensal'!K106-1</f>
        <v>0.36324110671936749</v>
      </c>
      <c r="L118" s="123">
        <f>'Ufs mensal'!L118/'Ufs mensal'!L106-1</f>
        <v>0.22945566642329851</v>
      </c>
      <c r="M118" s="123">
        <f>'Ufs mensal'!M118/'Ufs mensal'!M106-1</f>
        <v>0.37266870125466256</v>
      </c>
      <c r="N118" s="123">
        <f>'Ufs mensal'!N118/'Ufs mensal'!N106-1</f>
        <v>0.2866995073891625</v>
      </c>
      <c r="O118" s="123">
        <f>'Ufs mensal'!O118/'Ufs mensal'!O106-1</f>
        <v>0.4229074889867841</v>
      </c>
      <c r="P118" s="123">
        <f>'Ufs mensal'!P118/'Ufs mensal'!P106-1</f>
        <v>0.26350877192982458</v>
      </c>
      <c r="Q118" s="123">
        <f>'Ufs mensal'!Q118/'Ufs mensal'!Q106-1</f>
        <v>0.27454242928452577</v>
      </c>
      <c r="R118" s="123">
        <f>'Ufs mensal'!R118/'Ufs mensal'!R106-1</f>
        <v>0.38942001274697269</v>
      </c>
      <c r="S118" s="123">
        <f>'Ufs mensal'!S118/'Ufs mensal'!S106-1</f>
        <v>0.2957127919135587</v>
      </c>
      <c r="T118" s="123">
        <f>'Ufs mensal'!T118/'Ufs mensal'!T106-1</f>
        <v>0.19874459594280003</v>
      </c>
      <c r="U118" s="123">
        <f>'Ufs mensal'!U118/'Ufs mensal'!U106-1</f>
        <v>0.35242986961675227</v>
      </c>
      <c r="V118" s="123">
        <f>'Ufs mensal'!V118/'Ufs mensal'!V106-1</f>
        <v>0.35220125786163514</v>
      </c>
      <c r="W118" s="123">
        <f>'Ufs mensal'!W118/'Ufs mensal'!W106-1</f>
        <v>0.68248175182481763</v>
      </c>
      <c r="X118" s="123">
        <f>'Ufs mensal'!X118/'Ufs mensal'!X106-1</f>
        <v>0.20362255331580492</v>
      </c>
      <c r="Y118" s="123">
        <f>'Ufs mensal'!Y118/'Ufs mensal'!Y106-1</f>
        <v>0.35393372636714782</v>
      </c>
      <c r="Z118" s="123">
        <f>'Ufs mensal'!Z118/'Ufs mensal'!Z106-1</f>
        <v>0.33037694013303764</v>
      </c>
      <c r="AA118" s="123">
        <f>'Ufs mensal'!AA118/'Ufs mensal'!AA106-1</f>
        <v>0.31740329719674132</v>
      </c>
      <c r="AB118" s="126">
        <f>'Ufs mensal'!AB118/'Ufs mensal'!AB106-1</f>
        <v>0.29465020576131695</v>
      </c>
      <c r="AC118" s="125">
        <f>'Ufs mensal'!AC118/'Ufs mensal'!AC106-1</f>
        <v>0.28937802723019357</v>
      </c>
    </row>
    <row r="119" spans="1:29" x14ac:dyDescent="0.3">
      <c r="A119" s="132">
        <f>Var.Mensal!A119</f>
        <v>43686</v>
      </c>
      <c r="B119" s="125">
        <f>'Ufs mensal'!B119/'Ufs mensal'!B107-1</f>
        <v>8.1145584725536901E-2</v>
      </c>
      <c r="C119" s="123">
        <f>'Ufs mensal'!C119/'Ufs mensal'!C107-1</f>
        <v>0.21248835041938485</v>
      </c>
      <c r="D119" s="123">
        <f>'Ufs mensal'!D119/'Ufs mensal'!D107-1</f>
        <v>0.36160076226774662</v>
      </c>
      <c r="E119" s="123">
        <f>'Ufs mensal'!E119/'Ufs mensal'!E107-1</f>
        <v>-3.472222222222221E-2</v>
      </c>
      <c r="F119" s="123">
        <f>'Ufs mensal'!F119/'Ufs mensal'!F107-1</f>
        <v>0.16265876375952582</v>
      </c>
      <c r="G119" s="123">
        <f>'Ufs mensal'!G119/'Ufs mensal'!G107-1</f>
        <v>0.16069240196078427</v>
      </c>
      <c r="H119" s="123">
        <f>'Ufs mensal'!H119/'Ufs mensal'!H107-1</f>
        <v>0.17937590411241988</v>
      </c>
      <c r="I119" s="123">
        <f>'Ufs mensal'!I119/'Ufs mensal'!I107-1</f>
        <v>5.5881338392549162E-2</v>
      </c>
      <c r="J119" s="123">
        <f>'Ufs mensal'!J119/'Ufs mensal'!J107-1</f>
        <v>0.16388073187259988</v>
      </c>
      <c r="K119" s="123">
        <f>'Ufs mensal'!K119/'Ufs mensal'!K107-1</f>
        <v>0.18859649122807021</v>
      </c>
      <c r="L119" s="123">
        <f>'Ufs mensal'!L119/'Ufs mensal'!L107-1</f>
        <v>0.11989253330348149</v>
      </c>
      <c r="M119" s="123">
        <f>'Ufs mensal'!M119/'Ufs mensal'!M107-1</f>
        <v>0.17901430842607313</v>
      </c>
      <c r="N119" s="123">
        <f>'Ufs mensal'!N119/'Ufs mensal'!N107-1</f>
        <v>0.13055365686944631</v>
      </c>
      <c r="O119" s="123">
        <f>'Ufs mensal'!O119/'Ufs mensal'!O107-1</f>
        <v>0.24182703454671928</v>
      </c>
      <c r="P119" s="123">
        <f>'Ufs mensal'!P119/'Ufs mensal'!P107-1</f>
        <v>7.7429983525535429E-2</v>
      </c>
      <c r="Q119" s="123">
        <f>'Ufs mensal'!Q119/'Ufs mensal'!Q107-1</f>
        <v>0.1002564102564103</v>
      </c>
      <c r="R119" s="123">
        <f>'Ufs mensal'!R119/'Ufs mensal'!R107-1</f>
        <v>8.1095313322801399E-2</v>
      </c>
      <c r="S119" s="123">
        <f>'Ufs mensal'!S119/'Ufs mensal'!S107-1</f>
        <v>8.706598746999239E-2</v>
      </c>
      <c r="T119" s="123">
        <f>'Ufs mensal'!T119/'Ufs mensal'!T107-1</f>
        <v>9.3016175071360507E-2</v>
      </c>
      <c r="U119" s="123">
        <f>'Ufs mensal'!U119/'Ufs mensal'!U107-1</f>
        <v>0.17615077926785072</v>
      </c>
      <c r="V119" s="123">
        <f>'Ufs mensal'!V119/'Ufs mensal'!V107-1</f>
        <v>0.16666666666666674</v>
      </c>
      <c r="W119" s="123">
        <f>'Ufs mensal'!W119/'Ufs mensal'!W107-1</f>
        <v>0.23478260869565215</v>
      </c>
      <c r="X119" s="123">
        <f>'Ufs mensal'!X119/'Ufs mensal'!X107-1</f>
        <v>0.10517551455405316</v>
      </c>
      <c r="Y119" s="123">
        <f>'Ufs mensal'!Y119/'Ufs mensal'!Y107-1</f>
        <v>0.21260781794824735</v>
      </c>
      <c r="Z119" s="123">
        <f>'Ufs mensal'!Z119/'Ufs mensal'!Z107-1</f>
        <v>0.29870129870129869</v>
      </c>
      <c r="AA119" s="123">
        <f>'Ufs mensal'!AA119/'Ufs mensal'!AA107-1</f>
        <v>0.24683073401058797</v>
      </c>
      <c r="AB119" s="126">
        <f>'Ufs mensal'!AB119/'Ufs mensal'!AB107-1</f>
        <v>0.11874999999999991</v>
      </c>
      <c r="AC119" s="125">
        <f>'Ufs mensal'!AC119/'Ufs mensal'!AC107-1</f>
        <v>0.16586314567185978</v>
      </c>
    </row>
    <row r="120" spans="1:29" x14ac:dyDescent="0.3">
      <c r="A120" s="132">
        <f>Var.Mensal!A120</f>
        <v>43718</v>
      </c>
      <c r="B120" s="125">
        <f>'Ufs mensal'!B120/'Ufs mensal'!B108-1</f>
        <v>0.46546546546546552</v>
      </c>
      <c r="C120" s="123">
        <f>'Ufs mensal'!C120/'Ufs mensal'!C108-1</f>
        <v>0.33131006575619626</v>
      </c>
      <c r="D120" s="123">
        <f>'Ufs mensal'!D120/'Ufs mensal'!D108-1</f>
        <v>0.59136605558840927</v>
      </c>
      <c r="E120" s="123">
        <f>'Ufs mensal'!E120/'Ufs mensal'!E108-1</f>
        <v>0.80575539568345333</v>
      </c>
      <c r="F120" s="123">
        <f>'Ufs mensal'!F120/'Ufs mensal'!F108-1</f>
        <v>0.34770837362212337</v>
      </c>
      <c r="G120" s="123">
        <f>'Ufs mensal'!G120/'Ufs mensal'!G108-1</f>
        <v>0.36804753259613787</v>
      </c>
      <c r="H120" s="123">
        <f>'Ufs mensal'!H120/'Ufs mensal'!H108-1</f>
        <v>0.28636255075232864</v>
      </c>
      <c r="I120" s="123">
        <f>'Ufs mensal'!I120/'Ufs mensal'!I108-1</f>
        <v>0.22560395662925625</v>
      </c>
      <c r="J120" s="123">
        <f>'Ufs mensal'!J120/'Ufs mensal'!J108-1</f>
        <v>0.36093161012385577</v>
      </c>
      <c r="K120" s="123">
        <f>'Ufs mensal'!K120/'Ufs mensal'!K108-1</f>
        <v>0.36657131181038016</v>
      </c>
      <c r="L120" s="123">
        <f>'Ufs mensal'!L120/'Ufs mensal'!L108-1</f>
        <v>0.30186420386522994</v>
      </c>
      <c r="M120" s="123">
        <f>'Ufs mensal'!M120/'Ufs mensal'!M108-1</f>
        <v>0.32661145120633783</v>
      </c>
      <c r="N120" s="123">
        <f>'Ufs mensal'!N120/'Ufs mensal'!N108-1</f>
        <v>0.38529574350469864</v>
      </c>
      <c r="O120" s="123">
        <f>'Ufs mensal'!O120/'Ufs mensal'!O108-1</f>
        <v>0.41872926767032403</v>
      </c>
      <c r="P120" s="123">
        <f>'Ufs mensal'!P120/'Ufs mensal'!P108-1</f>
        <v>0.47506870828425596</v>
      </c>
      <c r="Q120" s="123">
        <f>'Ufs mensal'!Q120/'Ufs mensal'!Q108-1</f>
        <v>0.40638850680116145</v>
      </c>
      <c r="R120" s="123">
        <f>'Ufs mensal'!R120/'Ufs mensal'!R108-1</f>
        <v>0.4676985195154777</v>
      </c>
      <c r="S120" s="123">
        <f>'Ufs mensal'!S120/'Ufs mensal'!S108-1</f>
        <v>0.30084127094486557</v>
      </c>
      <c r="T120" s="123">
        <f>'Ufs mensal'!T120/'Ufs mensal'!T108-1</f>
        <v>0.19751840168243961</v>
      </c>
      <c r="U120" s="123">
        <f>'Ufs mensal'!U120/'Ufs mensal'!U108-1</f>
        <v>0.39454691259021657</v>
      </c>
      <c r="V120" s="123">
        <f>'Ufs mensal'!V120/'Ufs mensal'!V108-1</f>
        <v>0.41197822141560803</v>
      </c>
      <c r="W120" s="123">
        <f>'Ufs mensal'!W120/'Ufs mensal'!W108-1</f>
        <v>0.53191489361702127</v>
      </c>
      <c r="X120" s="123">
        <f>'Ufs mensal'!X120/'Ufs mensal'!X108-1</f>
        <v>0.27502949272512778</v>
      </c>
      <c r="Y120" s="123">
        <f>'Ufs mensal'!Y120/'Ufs mensal'!Y108-1</f>
        <v>0.43541578725200503</v>
      </c>
      <c r="Z120" s="123">
        <f>'Ufs mensal'!Z120/'Ufs mensal'!Z108-1</f>
        <v>0.3504464285714286</v>
      </c>
      <c r="AA120" s="123">
        <f>'Ufs mensal'!AA120/'Ufs mensal'!AA108-1</f>
        <v>0.38654962524839998</v>
      </c>
      <c r="AB120" s="126">
        <f>'Ufs mensal'!AB120/'Ufs mensal'!AB108-1</f>
        <v>0.4039735099337749</v>
      </c>
      <c r="AC120" s="125">
        <f>'Ufs mensal'!AC120/'Ufs mensal'!AC108-1</f>
        <v>0.34092061498383464</v>
      </c>
    </row>
    <row r="121" spans="1:29" x14ac:dyDescent="0.3">
      <c r="A121" s="132">
        <f>Var.Mensal!A121</f>
        <v>43749</v>
      </c>
      <c r="B121" s="125">
        <f>'Ufs mensal'!B121/'Ufs mensal'!B109-1</f>
        <v>0.52506596306068598</v>
      </c>
      <c r="C121" s="123">
        <f>'Ufs mensal'!C121/'Ufs mensal'!C109-1</f>
        <v>0.44092627599243861</v>
      </c>
      <c r="D121" s="123">
        <f>'Ufs mensal'!D121/'Ufs mensal'!D109-1</f>
        <v>0.50796096558808412</v>
      </c>
      <c r="E121" s="123">
        <f>'Ufs mensal'!E121/'Ufs mensal'!E109-1</f>
        <v>0.67241379310344818</v>
      </c>
      <c r="F121" s="123">
        <f>'Ufs mensal'!F121/'Ufs mensal'!F109-1</f>
        <v>0.31460074693224249</v>
      </c>
      <c r="G121" s="123">
        <f>'Ufs mensal'!G121/'Ufs mensal'!G109-1</f>
        <v>0.38993511631587285</v>
      </c>
      <c r="H121" s="123">
        <f>'Ufs mensal'!H121/'Ufs mensal'!H109-1</f>
        <v>0.2957684718263538</v>
      </c>
      <c r="I121" s="123">
        <f>'Ufs mensal'!I121/'Ufs mensal'!I109-1</f>
        <v>0.23066104078762306</v>
      </c>
      <c r="J121" s="123">
        <f>'Ufs mensal'!J121/'Ufs mensal'!J109-1</f>
        <v>0.36738328456939318</v>
      </c>
      <c r="K121" s="123">
        <f>'Ufs mensal'!K121/'Ufs mensal'!K109-1</f>
        <v>0.48110932475884249</v>
      </c>
      <c r="L121" s="123">
        <f>'Ufs mensal'!L121/'Ufs mensal'!L109-1</f>
        <v>0.31546768302366202</v>
      </c>
      <c r="M121" s="123">
        <f>'Ufs mensal'!M121/'Ufs mensal'!M109-1</f>
        <v>0.29106724657075955</v>
      </c>
      <c r="N121" s="123">
        <f>'Ufs mensal'!N121/'Ufs mensal'!N109-1</f>
        <v>0.30243422670272935</v>
      </c>
      <c r="O121" s="123">
        <f>'Ufs mensal'!O121/'Ufs mensal'!O109-1</f>
        <v>0.46532277417806567</v>
      </c>
      <c r="P121" s="123">
        <f>'Ufs mensal'!P121/'Ufs mensal'!P109-1</f>
        <v>0.29605263157894735</v>
      </c>
      <c r="Q121" s="123">
        <f>'Ufs mensal'!Q121/'Ufs mensal'!Q109-1</f>
        <v>0.34029973875979658</v>
      </c>
      <c r="R121" s="123">
        <f>'Ufs mensal'!R121/'Ufs mensal'!R109-1</f>
        <v>0.56990014265335232</v>
      </c>
      <c r="S121" s="123">
        <f>'Ufs mensal'!S121/'Ufs mensal'!S109-1</f>
        <v>0.31649058337161229</v>
      </c>
      <c r="T121" s="123">
        <f>'Ufs mensal'!T121/'Ufs mensal'!T109-1</f>
        <v>0.18145161290322576</v>
      </c>
      <c r="U121" s="123">
        <f>'Ufs mensal'!U121/'Ufs mensal'!U109-1</f>
        <v>0.32713754646840143</v>
      </c>
      <c r="V121" s="123">
        <f>'Ufs mensal'!V121/'Ufs mensal'!V109-1</f>
        <v>0.37882352941176478</v>
      </c>
      <c r="W121" s="123">
        <f>'Ufs mensal'!W121/'Ufs mensal'!W109-1</f>
        <v>0.49508196721311482</v>
      </c>
      <c r="X121" s="123">
        <f>'Ufs mensal'!X121/'Ufs mensal'!X109-1</f>
        <v>0.26415598290598297</v>
      </c>
      <c r="Y121" s="123">
        <f>'Ufs mensal'!Y121/'Ufs mensal'!Y109-1</f>
        <v>0.35508235508235497</v>
      </c>
      <c r="Z121" s="123">
        <f>'Ufs mensal'!Z121/'Ufs mensal'!Z109-1</f>
        <v>0.46137339055794002</v>
      </c>
      <c r="AA121" s="123">
        <f>'Ufs mensal'!AA121/'Ufs mensal'!AA109-1</f>
        <v>0.29966515491883183</v>
      </c>
      <c r="AB121" s="126">
        <f>'Ufs mensal'!AB121/'Ufs mensal'!AB109-1</f>
        <v>0.37699923838537708</v>
      </c>
      <c r="AC121" s="125">
        <f>'Ufs mensal'!AC121/'Ufs mensal'!AC109-1</f>
        <v>0.3077616752661736</v>
      </c>
    </row>
    <row r="122" spans="1:29" x14ac:dyDescent="0.3">
      <c r="A122" s="132">
        <f>Var.Mensal!A122</f>
        <v>43780</v>
      </c>
      <c r="B122" s="125">
        <f>'Ufs mensal'!B122/'Ufs mensal'!B110-1</f>
        <v>0.42528735632183912</v>
      </c>
      <c r="C122" s="123">
        <f>'Ufs mensal'!C122/'Ufs mensal'!C110-1</f>
        <v>0.29827315541601251</v>
      </c>
      <c r="D122" s="123">
        <f>'Ufs mensal'!D122/'Ufs mensal'!D110-1</f>
        <v>0.59797866367209429</v>
      </c>
      <c r="E122" s="123">
        <f>'Ufs mensal'!E122/'Ufs mensal'!E110-1</f>
        <v>0.73539518900343648</v>
      </c>
      <c r="F122" s="123">
        <f>'Ufs mensal'!F122/'Ufs mensal'!F110-1</f>
        <v>0.2096711798839459</v>
      </c>
      <c r="G122" s="123">
        <f>'Ufs mensal'!G122/'Ufs mensal'!G110-1</f>
        <v>0.29134131528717688</v>
      </c>
      <c r="H122" s="123">
        <f>'Ufs mensal'!H122/'Ufs mensal'!H110-1</f>
        <v>0.16192508297771457</v>
      </c>
      <c r="I122" s="123">
        <f>'Ufs mensal'!I122/'Ufs mensal'!I110-1</f>
        <v>0.15061475409836067</v>
      </c>
      <c r="J122" s="123">
        <f>'Ufs mensal'!J122/'Ufs mensal'!J110-1</f>
        <v>0.35298336201950664</v>
      </c>
      <c r="K122" s="123">
        <f>'Ufs mensal'!K122/'Ufs mensal'!K110-1</f>
        <v>0.28474576271186436</v>
      </c>
      <c r="L122" s="123">
        <f>'Ufs mensal'!L122/'Ufs mensal'!L110-1</f>
        <v>0.24541119308979664</v>
      </c>
      <c r="M122" s="123">
        <f>'Ufs mensal'!M122/'Ufs mensal'!M110-1</f>
        <v>0.18707360861759414</v>
      </c>
      <c r="N122" s="123">
        <f>'Ufs mensal'!N122/'Ufs mensal'!N110-1</f>
        <v>0.28697504564820453</v>
      </c>
      <c r="O122" s="123">
        <f>'Ufs mensal'!O122/'Ufs mensal'!O110-1</f>
        <v>0.3055343024738586</v>
      </c>
      <c r="P122" s="123">
        <f>'Ufs mensal'!P122/'Ufs mensal'!P110-1</f>
        <v>0.28565861262665626</v>
      </c>
      <c r="Q122" s="123">
        <f>'Ufs mensal'!Q122/'Ufs mensal'!Q110-1</f>
        <v>0.30910763569457211</v>
      </c>
      <c r="R122" s="123">
        <f>'Ufs mensal'!R122/'Ufs mensal'!R110-1</f>
        <v>0.29355932203389834</v>
      </c>
      <c r="S122" s="123">
        <f>'Ufs mensal'!S122/'Ufs mensal'!S110-1</f>
        <v>0.29792457040839104</v>
      </c>
      <c r="T122" s="123">
        <f>'Ufs mensal'!T122/'Ufs mensal'!T110-1</f>
        <v>0.16750185597624356</v>
      </c>
      <c r="U122" s="123">
        <f>'Ufs mensal'!U122/'Ufs mensal'!U110-1</f>
        <v>0.29603040540540548</v>
      </c>
      <c r="V122" s="123">
        <f>'Ufs mensal'!V122/'Ufs mensal'!V110-1</f>
        <v>0.21316872427983546</v>
      </c>
      <c r="W122" s="123">
        <f>'Ufs mensal'!W122/'Ufs mensal'!W110-1</f>
        <v>0.51798561151079148</v>
      </c>
      <c r="X122" s="123">
        <f>'Ufs mensal'!X122/'Ufs mensal'!X110-1</f>
        <v>0.15752756732428175</v>
      </c>
      <c r="Y122" s="123">
        <f>'Ufs mensal'!Y122/'Ufs mensal'!Y110-1</f>
        <v>0.30368392952482659</v>
      </c>
      <c r="Z122" s="123">
        <f>'Ufs mensal'!Z122/'Ufs mensal'!Z110-1</f>
        <v>0.35333833458364583</v>
      </c>
      <c r="AA122" s="123">
        <f>'Ufs mensal'!AA122/'Ufs mensal'!AA110-1</f>
        <v>0.27418162263897283</v>
      </c>
      <c r="AB122" s="126">
        <f>'Ufs mensal'!AB122/'Ufs mensal'!AB110-1</f>
        <v>0.21331194867682446</v>
      </c>
      <c r="AC122" s="125">
        <f>'Ufs mensal'!AC122/'Ufs mensal'!AC110-1</f>
        <v>0.25530111502433184</v>
      </c>
    </row>
    <row r="123" spans="1:29" ht="13.5" thickBot="1" x14ac:dyDescent="0.35">
      <c r="A123" s="132">
        <f>Var.Mensal!A123</f>
        <v>43810</v>
      </c>
      <c r="B123" s="125">
        <f>'Ufs mensal'!B123/'Ufs mensal'!B111-1</f>
        <v>0.32558139534883712</v>
      </c>
      <c r="C123" s="123">
        <f>'Ufs mensal'!C123/'Ufs mensal'!C111-1</f>
        <v>0.18560105680317052</v>
      </c>
      <c r="D123" s="123">
        <f>'Ufs mensal'!D123/'Ufs mensal'!D111-1</f>
        <v>0.5708566853482786</v>
      </c>
      <c r="E123" s="123">
        <f>'Ufs mensal'!E123/'Ufs mensal'!E111-1</f>
        <v>0.74090909090909096</v>
      </c>
      <c r="F123" s="123">
        <f>'Ufs mensal'!F123/'Ufs mensal'!F111-1</f>
        <v>0.13479234021387709</v>
      </c>
      <c r="G123" s="123">
        <f>'Ufs mensal'!G123/'Ufs mensal'!G111-1</f>
        <v>0.21646341463414642</v>
      </c>
      <c r="H123" s="123">
        <f>'Ufs mensal'!H123/'Ufs mensal'!H111-1</f>
        <v>0.14067849361967011</v>
      </c>
      <c r="I123" s="123">
        <f>'Ufs mensal'!I123/'Ufs mensal'!I111-1</f>
        <v>0.19020562770562766</v>
      </c>
      <c r="J123" s="123">
        <f>'Ufs mensal'!J123/'Ufs mensal'!J111-1</f>
        <v>0.15319148936170213</v>
      </c>
      <c r="K123" s="123">
        <f>'Ufs mensal'!K123/'Ufs mensal'!K111-1</f>
        <v>0.3220930232558139</v>
      </c>
      <c r="L123" s="123">
        <f>'Ufs mensal'!L123/'Ufs mensal'!L111-1</f>
        <v>0.20297885016383677</v>
      </c>
      <c r="M123" s="123">
        <f>'Ufs mensal'!M123/'Ufs mensal'!M111-1</f>
        <v>0.20739219712525658</v>
      </c>
      <c r="N123" s="123">
        <f>'Ufs mensal'!N123/'Ufs mensal'!N111-1</f>
        <v>0.2270011947431303</v>
      </c>
      <c r="O123" s="123">
        <f>'Ufs mensal'!O123/'Ufs mensal'!O111-1</f>
        <v>0.32625189681335365</v>
      </c>
      <c r="P123" s="123">
        <f>'Ufs mensal'!P123/'Ufs mensal'!P111-1</f>
        <v>0.27277686852154948</v>
      </c>
      <c r="Q123" s="123">
        <f>'Ufs mensal'!Q123/'Ufs mensal'!Q111-1</f>
        <v>8.9118378275004684E-2</v>
      </c>
      <c r="R123" s="123">
        <f>'Ufs mensal'!R123/'Ufs mensal'!R111-1</f>
        <v>0.2719780219780219</v>
      </c>
      <c r="S123" s="123">
        <f>'Ufs mensal'!S123/'Ufs mensal'!S111-1</f>
        <v>0.35652357792345102</v>
      </c>
      <c r="T123" s="123">
        <f>'Ufs mensal'!T123/'Ufs mensal'!T111-1</f>
        <v>5.1141066572070404E-2</v>
      </c>
      <c r="U123" s="123">
        <f>'Ufs mensal'!U123/'Ufs mensal'!U111-1</f>
        <v>0.2765151515151516</v>
      </c>
      <c r="V123" s="123">
        <f>'Ufs mensal'!V123/'Ufs mensal'!V111-1</f>
        <v>0.24036281179138319</v>
      </c>
      <c r="W123" s="123">
        <f>'Ufs mensal'!W123/'Ufs mensal'!W111-1</f>
        <v>0.13656387665198233</v>
      </c>
      <c r="X123" s="123">
        <f>'Ufs mensal'!X123/'Ufs mensal'!X111-1</f>
        <v>0.13937937519590426</v>
      </c>
      <c r="Y123" s="123">
        <f>'Ufs mensal'!Y123/'Ufs mensal'!Y111-1</f>
        <v>0.31557837317503612</v>
      </c>
      <c r="Z123" s="123">
        <f>'Ufs mensal'!Z123/'Ufs mensal'!Z111-1</f>
        <v>0.27641509433962264</v>
      </c>
      <c r="AA123" s="123">
        <f>'Ufs mensal'!AA123/'Ufs mensal'!AA111-1</f>
        <v>0.20038953081232491</v>
      </c>
      <c r="AB123" s="126">
        <f>'Ufs mensal'!AB123/'Ufs mensal'!AB111-1</f>
        <v>0.22823529411764709</v>
      </c>
      <c r="AC123" s="125">
        <f>'Ufs mensal'!AC123/'Ufs mensal'!AC111-1</f>
        <v>0.19581611101753116</v>
      </c>
    </row>
    <row r="124" spans="1:29" x14ac:dyDescent="0.3">
      <c r="A124" s="131">
        <f>Var.Mensal!A124</f>
        <v>43841</v>
      </c>
      <c r="B124" s="120">
        <f>'Ufs mensal'!B124/'Ufs mensal'!B112-1</f>
        <v>0.2036290322580645</v>
      </c>
      <c r="C124" s="121">
        <f>'Ufs mensal'!C124/'Ufs mensal'!C112-1</f>
        <v>0.31284153005464477</v>
      </c>
      <c r="D124" s="121">
        <f>'Ufs mensal'!D124/'Ufs mensal'!D112-1</f>
        <v>0.56389267849022273</v>
      </c>
      <c r="E124" s="121">
        <f>'Ufs mensal'!E124/'Ufs mensal'!E112-1</f>
        <v>0.52</v>
      </c>
      <c r="F124" s="121">
        <f>'Ufs mensal'!F124/'Ufs mensal'!F112-1</f>
        <v>9.3321407274895574E-2</v>
      </c>
      <c r="G124" s="121">
        <f>'Ufs mensal'!G124/'Ufs mensal'!G112-1</f>
        <v>0.22202072538860107</v>
      </c>
      <c r="H124" s="121">
        <f>'Ufs mensal'!H124/'Ufs mensal'!H112-1</f>
        <v>0.29346433148227247</v>
      </c>
      <c r="I124" s="121">
        <f>'Ufs mensal'!I124/'Ufs mensal'!I112-1</f>
        <v>0.16481854838709675</v>
      </c>
      <c r="J124" s="121">
        <f>'Ufs mensal'!J124/'Ufs mensal'!J112-1</f>
        <v>0.22848986020870243</v>
      </c>
      <c r="K124" s="121">
        <f>'Ufs mensal'!K124/'Ufs mensal'!K112-1</f>
        <v>0.33674164962508524</v>
      </c>
      <c r="L124" s="121">
        <f>'Ufs mensal'!L124/'Ufs mensal'!L112-1</f>
        <v>0.12472527472527473</v>
      </c>
      <c r="M124" s="121">
        <f>'Ufs mensal'!M124/'Ufs mensal'!M112-1</f>
        <v>0.19546498277841562</v>
      </c>
      <c r="N124" s="121">
        <f>'Ufs mensal'!N124/'Ufs mensal'!N112-1</f>
        <v>0.31531719532554248</v>
      </c>
      <c r="O124" s="121">
        <f>'Ufs mensal'!O124/'Ufs mensal'!O112-1</f>
        <v>0.330058151193102</v>
      </c>
      <c r="P124" s="121">
        <f>'Ufs mensal'!P124/'Ufs mensal'!P112-1</f>
        <v>0.15358458486823467</v>
      </c>
      <c r="Q124" s="121">
        <f>'Ufs mensal'!Q124/'Ufs mensal'!Q112-1</f>
        <v>0.1746622040411554</v>
      </c>
      <c r="R124" s="121">
        <f>'Ufs mensal'!R124/'Ufs mensal'!R112-1</f>
        <v>0.24476239141543177</v>
      </c>
      <c r="S124" s="121">
        <f>'Ufs mensal'!S124/'Ufs mensal'!S112-1</f>
        <v>0.41014272699665955</v>
      </c>
      <c r="T124" s="121">
        <f>'Ufs mensal'!T124/'Ufs mensal'!T112-1</f>
        <v>0.13949466085125573</v>
      </c>
      <c r="U124" s="121">
        <f>'Ufs mensal'!U124/'Ufs mensal'!U112-1</f>
        <v>0.19070359758038835</v>
      </c>
      <c r="V124" s="121">
        <f>'Ufs mensal'!V124/'Ufs mensal'!V112-1</f>
        <v>0.28653477983407782</v>
      </c>
      <c r="W124" s="121">
        <f>'Ufs mensal'!W124/'Ufs mensal'!W112-1</f>
        <v>0.44240837696335089</v>
      </c>
      <c r="X124" s="121">
        <f>'Ufs mensal'!X124/'Ufs mensal'!X112-1</f>
        <v>0.20332681017612519</v>
      </c>
      <c r="Y124" s="121">
        <f>'Ufs mensal'!Y124/'Ufs mensal'!Y112-1</f>
        <v>0.33327346205657826</v>
      </c>
      <c r="Z124" s="121">
        <f>'Ufs mensal'!Z124/'Ufs mensal'!Z112-1</f>
        <v>0.35405565423327423</v>
      </c>
      <c r="AA124" s="121">
        <f>'Ufs mensal'!AA124/'Ufs mensal'!AA112-1</f>
        <v>0.21856689295578335</v>
      </c>
      <c r="AB124" s="122">
        <f>'Ufs mensal'!AB124/'Ufs mensal'!AB112-1</f>
        <v>4.2979942693409656E-2</v>
      </c>
      <c r="AC124" s="120">
        <f>'Ufs mensal'!AC124/'Ufs mensal'!AC112-1</f>
        <v>0.21675220943298834</v>
      </c>
    </row>
    <row r="125" spans="1:29" x14ac:dyDescent="0.3">
      <c r="A125" s="132">
        <f>Var.Mensal!A125</f>
        <v>43872</v>
      </c>
      <c r="B125" s="125">
        <f>'Ufs mensal'!B125/'Ufs mensal'!B113-1</f>
        <v>1.4388489208633004E-2</v>
      </c>
      <c r="C125" s="123">
        <f>'Ufs mensal'!C125/'Ufs mensal'!C113-1</f>
        <v>-7.4496056091147844E-3</v>
      </c>
      <c r="D125" s="123">
        <f>'Ufs mensal'!D125/'Ufs mensal'!D113-1</f>
        <v>0.25567665758401459</v>
      </c>
      <c r="E125" s="123">
        <f>'Ufs mensal'!E125/'Ufs mensal'!E113-1</f>
        <v>0.15172413793103456</v>
      </c>
      <c r="F125" s="123">
        <f>'Ufs mensal'!F125/'Ufs mensal'!F113-1</f>
        <v>-6.6879476798505144E-2</v>
      </c>
      <c r="G125" s="123">
        <f>'Ufs mensal'!G125/'Ufs mensal'!G113-1</f>
        <v>-8.303507516105979E-3</v>
      </c>
      <c r="H125" s="123">
        <f>'Ufs mensal'!H125/'Ufs mensal'!H113-1</f>
        <v>7.4140687450039877E-2</v>
      </c>
      <c r="I125" s="123">
        <f>'Ufs mensal'!I125/'Ufs mensal'!I113-1</f>
        <v>2.7748872702046956E-3</v>
      </c>
      <c r="J125" s="123">
        <f>'Ufs mensal'!J125/'Ufs mensal'!J113-1</f>
        <v>0.10913491896442862</v>
      </c>
      <c r="K125" s="123">
        <f>'Ufs mensal'!K125/'Ufs mensal'!K113-1</f>
        <v>0.17823571945047001</v>
      </c>
      <c r="L125" s="123">
        <f>'Ufs mensal'!L125/'Ufs mensal'!L113-1</f>
        <v>7.1841598037498677E-3</v>
      </c>
      <c r="M125" s="123">
        <f>'Ufs mensal'!M125/'Ufs mensal'!M113-1</f>
        <v>7.7940753523152217E-2</v>
      </c>
      <c r="N125" s="123">
        <f>'Ufs mensal'!N125/'Ufs mensal'!N113-1</f>
        <v>0.11782538399353282</v>
      </c>
      <c r="O125" s="123">
        <f>'Ufs mensal'!O125/'Ufs mensal'!O113-1</f>
        <v>9.5887622149837037E-2</v>
      </c>
      <c r="P125" s="123">
        <f>'Ufs mensal'!P125/'Ufs mensal'!P113-1</f>
        <v>7.8130107878391586E-2</v>
      </c>
      <c r="Q125" s="123">
        <f>'Ufs mensal'!Q125/'Ufs mensal'!Q113-1</f>
        <v>6.11841175639396E-2</v>
      </c>
      <c r="R125" s="123">
        <f>'Ufs mensal'!R125/'Ufs mensal'!R113-1</f>
        <v>5.2436440677966045E-2</v>
      </c>
      <c r="S125" s="123">
        <f>'Ufs mensal'!S125/'Ufs mensal'!S113-1</f>
        <v>0.19684334247495383</v>
      </c>
      <c r="T125" s="123">
        <f>'Ufs mensal'!T125/'Ufs mensal'!T113-1</f>
        <v>-4.0517382079320985E-2</v>
      </c>
      <c r="U125" s="123">
        <f>'Ufs mensal'!U125/'Ufs mensal'!U113-1</f>
        <v>3.9090262970860046E-3</v>
      </c>
      <c r="V125" s="123">
        <f>'Ufs mensal'!V125/'Ufs mensal'!V113-1</f>
        <v>0.13075965130759659</v>
      </c>
      <c r="W125" s="123">
        <f>'Ufs mensal'!W125/'Ufs mensal'!W113-1</f>
        <v>0.24712643678160928</v>
      </c>
      <c r="X125" s="123">
        <f>'Ufs mensal'!X125/'Ufs mensal'!X113-1</f>
        <v>5.2110545854530566E-2</v>
      </c>
      <c r="Y125" s="123">
        <f>'Ufs mensal'!Y125/'Ufs mensal'!Y113-1</f>
        <v>0.13602243669058822</v>
      </c>
      <c r="Z125" s="123">
        <f>'Ufs mensal'!Z125/'Ufs mensal'!Z113-1</f>
        <v>2.7315914489311144E-2</v>
      </c>
      <c r="AA125" s="123">
        <f>'Ufs mensal'!AA125/'Ufs mensal'!AA113-1</f>
        <v>7.4037460292353696E-2</v>
      </c>
      <c r="AB125" s="126">
        <f>'Ufs mensal'!AB125/'Ufs mensal'!AB113-1</f>
        <v>4.5348837209302273E-2</v>
      </c>
      <c r="AC125" s="125">
        <f>'Ufs mensal'!AC125/'Ufs mensal'!AC113-1</f>
        <v>5.8357910238483912E-2</v>
      </c>
    </row>
    <row r="126" spans="1:29" x14ac:dyDescent="0.3">
      <c r="A126" s="132">
        <f>Var.Mensal!A126</f>
        <v>43901</v>
      </c>
      <c r="B126" s="125">
        <f>'Ufs mensal'!B126/'Ufs mensal'!B114-1</f>
        <v>0.41095890410958913</v>
      </c>
      <c r="C126" s="123">
        <f>'Ufs mensal'!C126/'Ufs mensal'!C114-1</f>
        <v>0.37537688442211059</v>
      </c>
      <c r="D126" s="123">
        <f>'Ufs mensal'!D126/'Ufs mensal'!D114-1</f>
        <v>0.58467741935483875</v>
      </c>
      <c r="E126" s="123">
        <f>'Ufs mensal'!E126/'Ufs mensal'!E114-1</f>
        <v>0.29126213592233019</v>
      </c>
      <c r="F126" s="123">
        <f>'Ufs mensal'!F126/'Ufs mensal'!F114-1</f>
        <v>0.226418471451584</v>
      </c>
      <c r="G126" s="123">
        <f>'Ufs mensal'!G126/'Ufs mensal'!G114-1</f>
        <v>0.35458452722063027</v>
      </c>
      <c r="H126" s="123">
        <f>'Ufs mensal'!H126/'Ufs mensal'!H114-1</f>
        <v>0.22357304759942309</v>
      </c>
      <c r="I126" s="123">
        <f>'Ufs mensal'!I126/'Ufs mensal'!I114-1</f>
        <v>0.27174904249498444</v>
      </c>
      <c r="J126" s="123">
        <f>'Ufs mensal'!J126/'Ufs mensal'!J114-1</f>
        <v>0.25826399820103441</v>
      </c>
      <c r="K126" s="123">
        <f>'Ufs mensal'!K126/'Ufs mensal'!K114-1</f>
        <v>0.43983244478293981</v>
      </c>
      <c r="L126" s="123">
        <f>'Ufs mensal'!L126/'Ufs mensal'!L114-1</f>
        <v>0.27753917585606502</v>
      </c>
      <c r="M126" s="123">
        <f>'Ufs mensal'!M126/'Ufs mensal'!M114-1</f>
        <v>0.1649791542584873</v>
      </c>
      <c r="N126" s="123">
        <f>'Ufs mensal'!N126/'Ufs mensal'!N114-1</f>
        <v>0.31680746998666076</v>
      </c>
      <c r="O126" s="123">
        <f>'Ufs mensal'!O126/'Ufs mensal'!O114-1</f>
        <v>0.64936188622106861</v>
      </c>
      <c r="P126" s="123">
        <f>'Ufs mensal'!P126/'Ufs mensal'!P114-1</f>
        <v>0.34013605442176864</v>
      </c>
      <c r="Q126" s="123">
        <f>'Ufs mensal'!Q126/'Ufs mensal'!Q114-1</f>
        <v>0.29493156865694092</v>
      </c>
      <c r="R126" s="123">
        <f>'Ufs mensal'!R126/'Ufs mensal'!R114-1</f>
        <v>0.25669383003492441</v>
      </c>
      <c r="S126" s="123">
        <f>'Ufs mensal'!S126/'Ufs mensal'!S114-1</f>
        <v>0.21408864103316705</v>
      </c>
      <c r="T126" s="123">
        <f>'Ufs mensal'!T126/'Ufs mensal'!T114-1</f>
        <v>0.41618236698652966</v>
      </c>
      <c r="U126" s="123">
        <f>'Ufs mensal'!U126/'Ufs mensal'!U114-1</f>
        <v>0.21264570823030726</v>
      </c>
      <c r="V126" s="123">
        <f>'Ufs mensal'!V126/'Ufs mensal'!V114-1</f>
        <v>0.15742511153601013</v>
      </c>
      <c r="W126" s="123">
        <f>'Ufs mensal'!W126/'Ufs mensal'!W114-1</f>
        <v>0.25876010781671166</v>
      </c>
      <c r="X126" s="123">
        <f>'Ufs mensal'!X126/'Ufs mensal'!X114-1</f>
        <v>0.1377910844976713</v>
      </c>
      <c r="Y126" s="123">
        <f>'Ufs mensal'!Y126/'Ufs mensal'!Y114-1</f>
        <v>0.10932136255611291</v>
      </c>
      <c r="Z126" s="123">
        <f>'Ufs mensal'!Z126/'Ufs mensal'!Z114-1</f>
        <v>0.64160583941605842</v>
      </c>
      <c r="AA126" s="123">
        <f>'Ufs mensal'!AA126/'Ufs mensal'!AA114-1</f>
        <v>0.14860526599762602</v>
      </c>
      <c r="AB126" s="126">
        <f>'Ufs mensal'!AB126/'Ufs mensal'!AB114-1</f>
        <v>0.21793103448275852</v>
      </c>
      <c r="AC126" s="125">
        <f>'Ufs mensal'!AC126/'Ufs mensal'!AC114-1</f>
        <v>0.24010477299185107</v>
      </c>
    </row>
    <row r="127" spans="1:29" x14ac:dyDescent="0.3">
      <c r="A127" s="132">
        <f>Var.Mensal!A127</f>
        <v>43932</v>
      </c>
      <c r="B127" s="125">
        <f>'Ufs mensal'!B127/'Ufs mensal'!B115-1</f>
        <v>-0.35214007782101164</v>
      </c>
      <c r="C127" s="123">
        <f>'Ufs mensal'!C127/'Ufs mensal'!C115-1</f>
        <v>-0.26729138777331551</v>
      </c>
      <c r="D127" s="123">
        <f>'Ufs mensal'!D127/'Ufs mensal'!D115-1</f>
        <v>-9.8535813217253687E-2</v>
      </c>
      <c r="E127" s="123">
        <f>'Ufs mensal'!E127/'Ufs mensal'!E115-1</f>
        <v>-0.37931034482758619</v>
      </c>
      <c r="F127" s="123">
        <f>'Ufs mensal'!F127/'Ufs mensal'!F115-1</f>
        <v>-0.27159027942689784</v>
      </c>
      <c r="G127" s="123">
        <f>'Ufs mensal'!G127/'Ufs mensal'!G115-1</f>
        <v>-0.24852696781991235</v>
      </c>
      <c r="H127" s="123">
        <f>'Ufs mensal'!H127/'Ufs mensal'!H115-1</f>
        <v>-0.24204192546583847</v>
      </c>
      <c r="I127" s="123">
        <f>'Ufs mensal'!I127/'Ufs mensal'!I115-1</f>
        <v>-0.18499417734154056</v>
      </c>
      <c r="J127" s="123">
        <f>'Ufs mensal'!J127/'Ufs mensal'!J115-1</f>
        <v>-0.20713525026624069</v>
      </c>
      <c r="K127" s="123">
        <f>'Ufs mensal'!K127/'Ufs mensal'!K115-1</f>
        <v>-0.12963604852686306</v>
      </c>
      <c r="L127" s="123">
        <f>'Ufs mensal'!L127/'Ufs mensal'!L115-1</f>
        <v>-0.18119522487106432</v>
      </c>
      <c r="M127" s="123">
        <f>'Ufs mensal'!M127/'Ufs mensal'!M115-1</f>
        <v>-8.6538461538461564E-2</v>
      </c>
      <c r="N127" s="123">
        <f>'Ufs mensal'!N127/'Ufs mensal'!N115-1</f>
        <v>-9.1023226616446906E-2</v>
      </c>
      <c r="O127" s="123">
        <f>'Ufs mensal'!O127/'Ufs mensal'!O115-1</f>
        <v>9.3427704752275131E-2</v>
      </c>
      <c r="P127" s="123">
        <f>'Ufs mensal'!P127/'Ufs mensal'!P115-1</f>
        <v>-0.22324058919803602</v>
      </c>
      <c r="Q127" s="123">
        <f>'Ufs mensal'!Q127/'Ufs mensal'!Q115-1</f>
        <v>-0.33088038533583086</v>
      </c>
      <c r="R127" s="123">
        <f>'Ufs mensal'!R127/'Ufs mensal'!R115-1</f>
        <v>-0.35579668760708172</v>
      </c>
      <c r="S127" s="123">
        <f>'Ufs mensal'!S127/'Ufs mensal'!S115-1</f>
        <v>-0.27819007532122286</v>
      </c>
      <c r="T127" s="123">
        <f>'Ufs mensal'!T127/'Ufs mensal'!T115-1</f>
        <v>-0.17040503469420687</v>
      </c>
      <c r="U127" s="123">
        <f>'Ufs mensal'!U127/'Ufs mensal'!U115-1</f>
        <v>-0.18016472203157174</v>
      </c>
      <c r="V127" s="123">
        <f>'Ufs mensal'!V127/'Ufs mensal'!V115-1</f>
        <v>-0.21955719557195574</v>
      </c>
      <c r="W127" s="123">
        <f>'Ufs mensal'!W127/'Ufs mensal'!W115-1</f>
        <v>-3.7878787878787845E-2</v>
      </c>
      <c r="X127" s="123">
        <f>'Ufs mensal'!X127/'Ufs mensal'!X115-1</f>
        <v>-0.29052026013006504</v>
      </c>
      <c r="Y127" s="123">
        <f>'Ufs mensal'!Y127/'Ufs mensal'!Y115-1</f>
        <v>-0.19232943076301978</v>
      </c>
      <c r="Z127" s="123">
        <f>'Ufs mensal'!Z127/'Ufs mensal'!Z115-1</f>
        <v>6.1088977423638724E-2</v>
      </c>
      <c r="AA127" s="123">
        <f>'Ufs mensal'!AA127/'Ufs mensal'!AA115-1</f>
        <v>-0.36653827695261065</v>
      </c>
      <c r="AB127" s="126">
        <f>'Ufs mensal'!AB127/'Ufs mensal'!AB115-1</f>
        <v>-0.22352941176470587</v>
      </c>
      <c r="AC127" s="125">
        <f>'Ufs mensal'!AC127/'Ufs mensal'!AC115-1</f>
        <v>-0.25657282368200185</v>
      </c>
    </row>
    <row r="128" spans="1:29" x14ac:dyDescent="0.3">
      <c r="A128" s="132">
        <f>Var.Mensal!A128</f>
        <v>43962</v>
      </c>
      <c r="B128" s="125">
        <f>'Ufs mensal'!B128/'Ufs mensal'!B116-1</f>
        <v>-0.30367504835589942</v>
      </c>
      <c r="C128" s="123">
        <f>'Ufs mensal'!C128/'Ufs mensal'!C116-1</f>
        <v>-0.19045514803358377</v>
      </c>
      <c r="D128" s="123">
        <f>'Ufs mensal'!D128/'Ufs mensal'!D116-1</f>
        <v>2.672697368421062E-2</v>
      </c>
      <c r="E128" s="123">
        <f>'Ufs mensal'!E128/'Ufs mensal'!E116-1</f>
        <v>-0.54619124797406804</v>
      </c>
      <c r="F128" s="123">
        <f>'Ufs mensal'!F128/'Ufs mensal'!F116-1</f>
        <v>-0.26721854304635762</v>
      </c>
      <c r="G128" s="123">
        <f>'Ufs mensal'!G128/'Ufs mensal'!G116-1</f>
        <v>-0.3500142979696883</v>
      </c>
      <c r="H128" s="123">
        <f>'Ufs mensal'!H128/'Ufs mensal'!H116-1</f>
        <v>-9.7422289613343427E-2</v>
      </c>
      <c r="I128" s="123">
        <f>'Ufs mensal'!I128/'Ufs mensal'!I116-1</f>
        <v>7.4054054054053964E-2</v>
      </c>
      <c r="J128" s="123">
        <f>'Ufs mensal'!J128/'Ufs mensal'!J116-1</f>
        <v>7.2651903567142906E-2</v>
      </c>
      <c r="K128" s="123">
        <f>'Ufs mensal'!K128/'Ufs mensal'!K116-1</f>
        <v>-0.20478468899521529</v>
      </c>
      <c r="L128" s="123">
        <f>'Ufs mensal'!L128/'Ufs mensal'!L116-1</f>
        <v>-0.10992484371707523</v>
      </c>
      <c r="M128" s="123">
        <f>'Ufs mensal'!M128/'Ufs mensal'!M116-1</f>
        <v>2.7851070067428818E-2</v>
      </c>
      <c r="N128" s="123">
        <f>'Ufs mensal'!N128/'Ufs mensal'!N116-1</f>
        <v>0.2159410872861165</v>
      </c>
      <c r="O128" s="123">
        <f>'Ufs mensal'!O128/'Ufs mensal'!O116-1</f>
        <v>-8.7642782969885813E-2</v>
      </c>
      <c r="P128" s="123">
        <f>'Ufs mensal'!P128/'Ufs mensal'!P116-1</f>
        <v>-0.23248931272607698</v>
      </c>
      <c r="Q128" s="123">
        <f>'Ufs mensal'!Q128/'Ufs mensal'!Q116-1</f>
        <v>-0.31275385865150285</v>
      </c>
      <c r="R128" s="123">
        <f>'Ufs mensal'!R128/'Ufs mensal'!R116-1</f>
        <v>-0.19589854290339992</v>
      </c>
      <c r="S128" s="123">
        <f>'Ufs mensal'!S128/'Ufs mensal'!S116-1</f>
        <v>-6.8718430635498207E-3</v>
      </c>
      <c r="T128" s="123">
        <f>'Ufs mensal'!T128/'Ufs mensal'!T116-1</f>
        <v>-0.1666533322665813</v>
      </c>
      <c r="U128" s="123">
        <f>'Ufs mensal'!U128/'Ufs mensal'!U116-1</f>
        <v>-0.27439839572192515</v>
      </c>
      <c r="V128" s="123">
        <f>'Ufs mensal'!V128/'Ufs mensal'!V116-1</f>
        <v>-5.7422113622480175E-2</v>
      </c>
      <c r="W128" s="123">
        <f>'Ufs mensal'!W128/'Ufs mensal'!W116-1</f>
        <v>-0.2693110647181628</v>
      </c>
      <c r="X128" s="123">
        <f>'Ufs mensal'!X128/'Ufs mensal'!X116-1</f>
        <v>-7.4050100330118496E-2</v>
      </c>
      <c r="Y128" s="123">
        <f>'Ufs mensal'!Y128/'Ufs mensal'!Y116-1</f>
        <v>7.5610158311345543E-2</v>
      </c>
      <c r="Z128" s="123">
        <f>'Ufs mensal'!Z128/'Ufs mensal'!Z116-1</f>
        <v>-0.20035885167464118</v>
      </c>
      <c r="AA128" s="123">
        <f>'Ufs mensal'!AA128/'Ufs mensal'!AA116-1</f>
        <v>-0.25325178959681627</v>
      </c>
      <c r="AB128" s="126">
        <f>'Ufs mensal'!AB128/'Ufs mensal'!AB116-1</f>
        <v>-0.17298288508557458</v>
      </c>
      <c r="AC128" s="125">
        <f>'Ufs mensal'!AC128/'Ufs mensal'!AC116-1</f>
        <v>-0.14922917295794713</v>
      </c>
    </row>
    <row r="129" spans="1:29" x14ac:dyDescent="0.3">
      <c r="A129" s="132">
        <f>Var.Mensal!A129</f>
        <v>43993</v>
      </c>
      <c r="B129" s="125">
        <f>'Ufs mensal'!B129/'Ufs mensal'!B117-1</f>
        <v>-0.21475409836065573</v>
      </c>
      <c r="C129" s="123">
        <f>'Ufs mensal'!C129/'Ufs mensal'!C117-1</f>
        <v>0.10175619834710736</v>
      </c>
      <c r="D129" s="123">
        <f>'Ufs mensal'!D129/'Ufs mensal'!D117-1</f>
        <v>0.54844216816047808</v>
      </c>
      <c r="E129" s="123">
        <f>'Ufs mensal'!E129/'Ufs mensal'!E117-1</f>
        <v>0.19714964370546317</v>
      </c>
      <c r="F129" s="123">
        <f>'Ufs mensal'!F129/'Ufs mensal'!F117-1</f>
        <v>0.1613304320795772</v>
      </c>
      <c r="G129" s="123">
        <f>'Ufs mensal'!G129/'Ufs mensal'!G117-1</f>
        <v>3.2786885245901232E-3</v>
      </c>
      <c r="H129" s="123">
        <f>'Ufs mensal'!H129/'Ufs mensal'!H117-1</f>
        <v>0.21320346320346317</v>
      </c>
      <c r="I129" s="123">
        <f>'Ufs mensal'!I129/'Ufs mensal'!I117-1</f>
        <v>0.23210248681235868</v>
      </c>
      <c r="J129" s="123">
        <f>'Ufs mensal'!J129/'Ufs mensal'!J117-1</f>
        <v>0.35598120708348402</v>
      </c>
      <c r="K129" s="123">
        <f>'Ufs mensal'!K129/'Ufs mensal'!K117-1</f>
        <v>0.31225437656305832</v>
      </c>
      <c r="L129" s="123">
        <f>'Ufs mensal'!L129/'Ufs mensal'!L117-1</f>
        <v>0.18438667496886674</v>
      </c>
      <c r="M129" s="123">
        <f>'Ufs mensal'!M129/'Ufs mensal'!M117-1</f>
        <v>0.36490066225165574</v>
      </c>
      <c r="N129" s="123">
        <f>'Ufs mensal'!N129/'Ufs mensal'!N117-1</f>
        <v>0.29065667695019837</v>
      </c>
      <c r="O129" s="123">
        <f>'Ufs mensal'!O129/'Ufs mensal'!O117-1</f>
        <v>0.50543362454719798</v>
      </c>
      <c r="P129" s="123">
        <f>'Ufs mensal'!P129/'Ufs mensal'!P117-1</f>
        <v>0.11041747951619185</v>
      </c>
      <c r="Q129" s="123">
        <f>'Ufs mensal'!Q129/'Ufs mensal'!Q117-1</f>
        <v>5.3733641262509568E-2</v>
      </c>
      <c r="R129" s="123">
        <f>'Ufs mensal'!R129/'Ufs mensal'!R117-1</f>
        <v>0.23953911461491817</v>
      </c>
      <c r="S129" s="123">
        <f>'Ufs mensal'!S129/'Ufs mensal'!S117-1</f>
        <v>0.18327121106829236</v>
      </c>
      <c r="T129" s="123">
        <f>'Ufs mensal'!T129/'Ufs mensal'!T117-1</f>
        <v>0.12345831786495065</v>
      </c>
      <c r="U129" s="123">
        <f>'Ufs mensal'!U129/'Ufs mensal'!U117-1</f>
        <v>7.587253414264028E-3</v>
      </c>
      <c r="V129" s="123">
        <f>'Ufs mensal'!V129/'Ufs mensal'!V117-1</f>
        <v>0.29312762973352036</v>
      </c>
      <c r="W129" s="123">
        <f>'Ufs mensal'!W129/'Ufs mensal'!W117-1</f>
        <v>0.11868686868686873</v>
      </c>
      <c r="X129" s="123">
        <f>'Ufs mensal'!X129/'Ufs mensal'!X117-1</f>
        <v>0.13507014028056119</v>
      </c>
      <c r="Y129" s="123">
        <f>'Ufs mensal'!Y129/'Ufs mensal'!Y117-1</f>
        <v>0.26928571428571435</v>
      </c>
      <c r="Z129" s="123">
        <f>'Ufs mensal'!Z129/'Ufs mensal'!Z117-1</f>
        <v>0.33255086071987483</v>
      </c>
      <c r="AA129" s="123">
        <f>'Ufs mensal'!AA129/'Ufs mensal'!AA117-1</f>
        <v>0.14224684882835636</v>
      </c>
      <c r="AB129" s="126">
        <f>'Ufs mensal'!AB129/'Ufs mensal'!AB117-1</f>
        <v>0.1942544459644322</v>
      </c>
      <c r="AC129" s="125">
        <f>'Ufs mensal'!AC129/'Ufs mensal'!AC117-1</f>
        <v>0.17724045012371614</v>
      </c>
    </row>
    <row r="130" spans="1:29" x14ac:dyDescent="0.3">
      <c r="A130" s="132">
        <f>Var.Mensal!A130</f>
        <v>44023</v>
      </c>
      <c r="B130" s="125">
        <f>'Ufs mensal'!B130/'Ufs mensal'!B118-1</f>
        <v>6.4569536423841001E-2</v>
      </c>
      <c r="C130" s="123">
        <f>'Ufs mensal'!C130/'Ufs mensal'!C118-1</f>
        <v>0.180576070901034</v>
      </c>
      <c r="D130" s="123">
        <f>'Ufs mensal'!D130/'Ufs mensal'!D118-1</f>
        <v>0.3340821566110399</v>
      </c>
      <c r="E130" s="123">
        <f>'Ufs mensal'!E130/'Ufs mensal'!E118-1</f>
        <v>0.4536290322580645</v>
      </c>
      <c r="F130" s="123">
        <f>'Ufs mensal'!F130/'Ufs mensal'!F118-1</f>
        <v>2.1696252465483346E-2</v>
      </c>
      <c r="G130" s="123">
        <f>'Ufs mensal'!G130/'Ufs mensal'!G118-1</f>
        <v>0.14245467907888298</v>
      </c>
      <c r="H130" s="123">
        <f>'Ufs mensal'!H130/'Ufs mensal'!H118-1</f>
        <v>0.17266949152542366</v>
      </c>
      <c r="I130" s="123">
        <f>'Ufs mensal'!I130/'Ufs mensal'!I118-1</f>
        <v>0.15120326925987593</v>
      </c>
      <c r="J130" s="123">
        <f>'Ufs mensal'!J130/'Ufs mensal'!J118-1</f>
        <v>0.23648373983739845</v>
      </c>
      <c r="K130" s="123">
        <f>'Ufs mensal'!K130/'Ufs mensal'!K118-1</f>
        <v>0.35720498695273983</v>
      </c>
      <c r="L130" s="123">
        <f>'Ufs mensal'!L130/'Ufs mensal'!L118-1</f>
        <v>0.13503348619313127</v>
      </c>
      <c r="M130" s="123">
        <f>'Ufs mensal'!M130/'Ufs mensal'!M118-1</f>
        <v>0.10227272727272729</v>
      </c>
      <c r="N130" s="123">
        <f>'Ufs mensal'!N130/'Ufs mensal'!N118-1</f>
        <v>0.15696784073506898</v>
      </c>
      <c r="O130" s="123">
        <f>'Ufs mensal'!O130/'Ufs mensal'!O118-1</f>
        <v>0.40228328173374606</v>
      </c>
      <c r="P130" s="123">
        <f>'Ufs mensal'!P130/'Ufs mensal'!P118-1</f>
        <v>7.9977783948903092E-2</v>
      </c>
      <c r="Q130" s="123">
        <f>'Ufs mensal'!Q130/'Ufs mensal'!Q118-1</f>
        <v>0.14206028957987193</v>
      </c>
      <c r="R130" s="123">
        <f>'Ufs mensal'!R130/'Ufs mensal'!R118-1</f>
        <v>7.2935779816513779E-2</v>
      </c>
      <c r="S130" s="123">
        <f>'Ufs mensal'!S130/'Ufs mensal'!S118-1</f>
        <v>0.13369559369451767</v>
      </c>
      <c r="T130" s="123">
        <f>'Ufs mensal'!T130/'Ufs mensal'!T118-1</f>
        <v>0.14079134445330643</v>
      </c>
      <c r="U130" s="123">
        <f>'Ufs mensal'!U130/'Ufs mensal'!U118-1</f>
        <v>8.5305287759275483E-2</v>
      </c>
      <c r="V130" s="123">
        <f>'Ufs mensal'!V130/'Ufs mensal'!V118-1</f>
        <v>0.18255813953488365</v>
      </c>
      <c r="W130" s="123">
        <f>'Ufs mensal'!W130/'Ufs mensal'!W118-1</f>
        <v>0.31453362255965289</v>
      </c>
      <c r="X130" s="123">
        <f>'Ufs mensal'!X130/'Ufs mensal'!X118-1</f>
        <v>7.7912621359223388E-2</v>
      </c>
      <c r="Y130" s="123">
        <f>'Ufs mensal'!Y130/'Ufs mensal'!Y118-1</f>
        <v>0.12950450450450446</v>
      </c>
      <c r="Z130" s="123">
        <f>'Ufs mensal'!Z130/'Ufs mensal'!Z118-1</f>
        <v>0.19833333333333325</v>
      </c>
      <c r="AA130" s="123">
        <f>'Ufs mensal'!AA130/'Ufs mensal'!AA118-1</f>
        <v>0.18437454350684135</v>
      </c>
      <c r="AB130" s="126">
        <f>'Ufs mensal'!AB130/'Ufs mensal'!AB118-1</f>
        <v>0.21424030514939596</v>
      </c>
      <c r="AC130" s="125">
        <f>'Ufs mensal'!AC130/'Ufs mensal'!AC118-1</f>
        <v>0.15617233102782202</v>
      </c>
    </row>
    <row r="131" spans="1:29" x14ac:dyDescent="0.3">
      <c r="A131" s="132">
        <f>Var.Mensal!A131</f>
        <v>44054</v>
      </c>
      <c r="B131" s="125">
        <f>'Ufs mensal'!B131/'Ufs mensal'!B119-1</f>
        <v>0.82339955849889623</v>
      </c>
      <c r="C131" s="123">
        <f>'Ufs mensal'!C131/'Ufs mensal'!C119-1</f>
        <v>0.19523443504996152</v>
      </c>
      <c r="D131" s="123">
        <f>'Ufs mensal'!D131/'Ufs mensal'!D119-1</f>
        <v>0.29811056682995107</v>
      </c>
      <c r="E131" s="123">
        <f>'Ufs mensal'!E131/'Ufs mensal'!E119-1</f>
        <v>0.7697841726618706</v>
      </c>
      <c r="F131" s="123">
        <f>'Ufs mensal'!F131/'Ufs mensal'!F119-1</f>
        <v>9.2272958997887899E-2</v>
      </c>
      <c r="G131" s="123">
        <f>'Ufs mensal'!G131/'Ufs mensal'!G119-1</f>
        <v>0.24125643394483309</v>
      </c>
      <c r="H131" s="123">
        <f>'Ufs mensal'!H131/'Ufs mensal'!H119-1</f>
        <v>9.5847205186612827E-2</v>
      </c>
      <c r="I131" s="123">
        <f>'Ufs mensal'!I131/'Ufs mensal'!I119-1</f>
        <v>0.26200588043123152</v>
      </c>
      <c r="J131" s="123">
        <f>'Ufs mensal'!J131/'Ufs mensal'!J119-1</f>
        <v>0.13527413876758865</v>
      </c>
      <c r="K131" s="123">
        <f>'Ufs mensal'!K131/'Ufs mensal'!K119-1</f>
        <v>0.34132841328413277</v>
      </c>
      <c r="L131" s="123">
        <f>'Ufs mensal'!L131/'Ufs mensal'!L119-1</f>
        <v>0.15223910435825672</v>
      </c>
      <c r="M131" s="123">
        <f>'Ufs mensal'!M131/'Ufs mensal'!M119-1</f>
        <v>0.1167745415318231</v>
      </c>
      <c r="N131" s="123">
        <f>'Ufs mensal'!N131/'Ufs mensal'!N119-1</f>
        <v>0.1868198307134219</v>
      </c>
      <c r="O131" s="123">
        <f>'Ufs mensal'!O131/'Ufs mensal'!O119-1</f>
        <v>0.30825242718446599</v>
      </c>
      <c r="P131" s="123">
        <f>'Ufs mensal'!P131/'Ufs mensal'!P119-1</f>
        <v>0.2737003058103975</v>
      </c>
      <c r="Q131" s="123">
        <f>'Ufs mensal'!Q131/'Ufs mensal'!Q119-1</f>
        <v>0.16546259613143799</v>
      </c>
      <c r="R131" s="123">
        <f>'Ufs mensal'!R131/'Ufs mensal'!R119-1</f>
        <v>0.25328787140769604</v>
      </c>
      <c r="S131" s="123">
        <f>'Ufs mensal'!S131/'Ufs mensal'!S119-1</f>
        <v>0.14828180545082414</v>
      </c>
      <c r="T131" s="123">
        <f>'Ufs mensal'!T131/'Ufs mensal'!T119-1</f>
        <v>0.14941328040669943</v>
      </c>
      <c r="U131" s="123">
        <f>'Ufs mensal'!U131/'Ufs mensal'!U119-1</f>
        <v>0.16979969183359023</v>
      </c>
      <c r="V131" s="123">
        <f>'Ufs mensal'!V131/'Ufs mensal'!V119-1</f>
        <v>0.29772439949431106</v>
      </c>
      <c r="W131" s="123">
        <f>'Ufs mensal'!W131/'Ufs mensal'!W119-1</f>
        <v>0.42018779342723001</v>
      </c>
      <c r="X131" s="123">
        <f>'Ufs mensal'!X131/'Ufs mensal'!X119-1</f>
        <v>0.11837029893924789</v>
      </c>
      <c r="Y131" s="123">
        <f>'Ufs mensal'!Y131/'Ufs mensal'!Y119-1</f>
        <v>0.16799091940976174</v>
      </c>
      <c r="Z131" s="123">
        <f>'Ufs mensal'!Z131/'Ufs mensal'!Z119-1</f>
        <v>0.12631578947368416</v>
      </c>
      <c r="AA131" s="123">
        <f>'Ufs mensal'!AA131/'Ufs mensal'!AA119-1</f>
        <v>9.5534822873274416E-2</v>
      </c>
      <c r="AB131" s="126">
        <f>'Ufs mensal'!AB131/'Ufs mensal'!AB119-1</f>
        <v>5.0837988826815561E-2</v>
      </c>
      <c r="AC131" s="125">
        <f>'Ufs mensal'!AC131/'Ufs mensal'!AC119-1</f>
        <v>0.14536342616217923</v>
      </c>
    </row>
    <row r="132" spans="1:29" x14ac:dyDescent="0.3">
      <c r="A132" s="132">
        <f>Var.Mensal!A132</f>
        <v>44085</v>
      </c>
      <c r="B132" s="125">
        <f>'Ufs mensal'!B132/'Ufs mensal'!B120-1</f>
        <v>0.67213114754098369</v>
      </c>
      <c r="C132" s="123">
        <f>'Ufs mensal'!C132/'Ufs mensal'!C120-1</f>
        <v>0.1014437689969605</v>
      </c>
      <c r="D132" s="123">
        <f>'Ufs mensal'!D132/'Ufs mensal'!D120-1</f>
        <v>0.32218506131549618</v>
      </c>
      <c r="E132" s="123">
        <f>'Ufs mensal'!E132/'Ufs mensal'!E120-1</f>
        <v>0.20517928286852594</v>
      </c>
      <c r="F132" s="123">
        <f>'Ufs mensal'!F132/'Ufs mensal'!F120-1</f>
        <v>9.2624479839288343E-2</v>
      </c>
      <c r="G132" s="123">
        <f>'Ufs mensal'!G132/'Ufs mensal'!G120-1</f>
        <v>6.3457594402219764E-2</v>
      </c>
      <c r="H132" s="123">
        <f>'Ufs mensal'!H132/'Ufs mensal'!H120-1</f>
        <v>7.9279613813590721E-2</v>
      </c>
      <c r="I132" s="123">
        <f>'Ufs mensal'!I132/'Ufs mensal'!I120-1</f>
        <v>0.17290082259816852</v>
      </c>
      <c r="J132" s="123">
        <f>'Ufs mensal'!J132/'Ufs mensal'!J120-1</f>
        <v>0.14205163715501046</v>
      </c>
      <c r="K132" s="123">
        <f>'Ufs mensal'!K132/'Ufs mensal'!K120-1</f>
        <v>0.20723684210526305</v>
      </c>
      <c r="L132" s="123">
        <f>'Ufs mensal'!L132/'Ufs mensal'!L120-1</f>
        <v>0.1096295323173937</v>
      </c>
      <c r="M132" s="123">
        <f>'Ufs mensal'!M132/'Ufs mensal'!M120-1</f>
        <v>0.10993485342019538</v>
      </c>
      <c r="N132" s="123">
        <f>'Ufs mensal'!N132/'Ufs mensal'!N120-1</f>
        <v>0.14006384676775729</v>
      </c>
      <c r="O132" s="123">
        <f>'Ufs mensal'!O132/'Ufs mensal'!O120-1</f>
        <v>0.23201438848920852</v>
      </c>
      <c r="P132" s="123">
        <f>'Ufs mensal'!P132/'Ufs mensal'!P120-1</f>
        <v>7.1067340963534731E-2</v>
      </c>
      <c r="Q132" s="123">
        <f>'Ufs mensal'!Q132/'Ufs mensal'!Q120-1</f>
        <v>3.1514888067811331E-2</v>
      </c>
      <c r="R132" s="123">
        <f>'Ufs mensal'!R132/'Ufs mensal'!R120-1</f>
        <v>0.16322787712058684</v>
      </c>
      <c r="S132" s="123">
        <f>'Ufs mensal'!S132/'Ufs mensal'!S120-1</f>
        <v>0.16044895777658996</v>
      </c>
      <c r="T132" s="123">
        <f>'Ufs mensal'!T132/'Ufs mensal'!T120-1</f>
        <v>9.9013030803273505E-2</v>
      </c>
      <c r="U132" s="123">
        <f>'Ufs mensal'!U132/'Ufs mensal'!U120-1</f>
        <v>7.1017826336975176E-2</v>
      </c>
      <c r="V132" s="123">
        <f>'Ufs mensal'!V132/'Ufs mensal'!V120-1</f>
        <v>0.32840616966580982</v>
      </c>
      <c r="W132" s="123">
        <f>'Ufs mensal'!W132/'Ufs mensal'!W120-1</f>
        <v>0.2592592592592593</v>
      </c>
      <c r="X132" s="123">
        <f>'Ufs mensal'!X132/'Ufs mensal'!X120-1</f>
        <v>0.22113249444855665</v>
      </c>
      <c r="Y132" s="123">
        <f>'Ufs mensal'!Y132/'Ufs mensal'!Y120-1</f>
        <v>0.21474783120129404</v>
      </c>
      <c r="Z132" s="123">
        <f>'Ufs mensal'!Z132/'Ufs mensal'!Z120-1</f>
        <v>0.23140495867768585</v>
      </c>
      <c r="AA132" s="123">
        <f>'Ufs mensal'!AA132/'Ufs mensal'!AA120-1</f>
        <v>7.3849209483935807E-2</v>
      </c>
      <c r="AB132" s="126">
        <f>'Ufs mensal'!AB132/'Ufs mensal'!AB120-1</f>
        <v>6.5448113207547065E-2</v>
      </c>
      <c r="AC132" s="125">
        <f>'Ufs mensal'!AC132/'Ufs mensal'!AC120-1</f>
        <v>0.11785561888770557</v>
      </c>
    </row>
    <row r="133" spans="1:29" x14ac:dyDescent="0.3">
      <c r="A133" s="132">
        <f>Var.Mensal!A133</f>
        <v>44115</v>
      </c>
      <c r="B133" s="125">
        <f>'Ufs mensal'!B133/'Ufs mensal'!B121-1</f>
        <v>-6.9204152249134898E-3</v>
      </c>
      <c r="C133" s="123">
        <f>'Ufs mensal'!C133/'Ufs mensal'!C121-1</f>
        <v>-6.6251229911446385E-2</v>
      </c>
      <c r="D133" s="123">
        <f>'Ufs mensal'!D133/'Ufs mensal'!D121-1</f>
        <v>0.17847411444141681</v>
      </c>
      <c r="E133" s="123">
        <f>'Ufs mensal'!E133/'Ufs mensal'!E121-1</f>
        <v>0.22680412371134029</v>
      </c>
      <c r="F133" s="123">
        <f>'Ufs mensal'!F133/'Ufs mensal'!F121-1</f>
        <v>-4.4642857142857095E-2</v>
      </c>
      <c r="G133" s="123">
        <f>'Ufs mensal'!G133/'Ufs mensal'!G121-1</f>
        <v>-1.4573608106569491E-2</v>
      </c>
      <c r="H133" s="123">
        <f>'Ufs mensal'!H133/'Ufs mensal'!H121-1</f>
        <v>-5.38071065989848E-2</v>
      </c>
      <c r="I133" s="123">
        <f>'Ufs mensal'!I133/'Ufs mensal'!I121-1</f>
        <v>1.8285714285714239E-2</v>
      </c>
      <c r="J133" s="123">
        <f>'Ufs mensal'!J133/'Ufs mensal'!J121-1</f>
        <v>-2.0187924458089146E-2</v>
      </c>
      <c r="K133" s="123">
        <f>'Ufs mensal'!K133/'Ufs mensal'!K121-1</f>
        <v>9.1994572591587609E-2</v>
      </c>
      <c r="L133" s="123">
        <f>'Ufs mensal'!L133/'Ufs mensal'!L121-1</f>
        <v>-1.8591175227862577E-2</v>
      </c>
      <c r="M133" s="123">
        <f>'Ufs mensal'!M133/'Ufs mensal'!M121-1</f>
        <v>-1.6325472920445727E-2</v>
      </c>
      <c r="N133" s="123">
        <f>'Ufs mensal'!N133/'Ufs mensal'!N121-1</f>
        <v>6.8718142344723399E-2</v>
      </c>
      <c r="O133" s="123">
        <f>'Ufs mensal'!O133/'Ufs mensal'!O121-1</f>
        <v>4.0615787749754384E-2</v>
      </c>
      <c r="P133" s="123">
        <f>'Ufs mensal'!P133/'Ufs mensal'!P121-1</f>
        <v>-1.7005076142131981E-2</v>
      </c>
      <c r="Q133" s="123">
        <f>'Ufs mensal'!Q133/'Ufs mensal'!Q121-1</f>
        <v>-6.7706196142798492E-2</v>
      </c>
      <c r="R133" s="123">
        <f>'Ufs mensal'!R133/'Ufs mensal'!R121-1</f>
        <v>1.2721490231712762E-2</v>
      </c>
      <c r="S133" s="123">
        <f>'Ufs mensal'!S133/'Ufs mensal'!S121-1</f>
        <v>6.0313029608214608E-2</v>
      </c>
      <c r="T133" s="123">
        <f>'Ufs mensal'!T133/'Ufs mensal'!T121-1</f>
        <v>5.2613793802588349E-2</v>
      </c>
      <c r="U133" s="123">
        <f>'Ufs mensal'!U133/'Ufs mensal'!U121-1</f>
        <v>-3.0252100840336138E-2</v>
      </c>
      <c r="V133" s="123">
        <f>'Ufs mensal'!V133/'Ufs mensal'!V121-1</f>
        <v>0.14277588168373145</v>
      </c>
      <c r="W133" s="123">
        <f>'Ufs mensal'!W133/'Ufs mensal'!W121-1</f>
        <v>8.1140350877193068E-2</v>
      </c>
      <c r="X133" s="123">
        <f>'Ufs mensal'!X133/'Ufs mensal'!X121-1</f>
        <v>2.773082611451505E-2</v>
      </c>
      <c r="Y133" s="123">
        <f>'Ufs mensal'!Y133/'Ufs mensal'!Y121-1</f>
        <v>6.6617419918071352E-2</v>
      </c>
      <c r="Z133" s="123">
        <f>'Ufs mensal'!Z133/'Ufs mensal'!Z121-1</f>
        <v>8.4679393049437168E-2</v>
      </c>
      <c r="AA133" s="123">
        <f>'Ufs mensal'!AA133/'Ufs mensal'!AA121-1</f>
        <v>8.2727282609877939E-3</v>
      </c>
      <c r="AB133" s="126">
        <f>'Ufs mensal'!AB133/'Ufs mensal'!AB121-1</f>
        <v>-4.369469026548678E-2</v>
      </c>
      <c r="AC133" s="125">
        <f>'Ufs mensal'!AC133/'Ufs mensal'!AC121-1</f>
        <v>1.3488679202323661E-2</v>
      </c>
    </row>
    <row r="134" spans="1:29" x14ac:dyDescent="0.3">
      <c r="A134" s="132">
        <f>Var.Mensal!A134</f>
        <v>44146</v>
      </c>
      <c r="B134" s="125">
        <f>'Ufs mensal'!B134/'Ufs mensal'!B122-1</f>
        <v>0.14717741935483875</v>
      </c>
      <c r="C134" s="123">
        <f>'Ufs mensal'!C134/'Ufs mensal'!C122-1</f>
        <v>6.7311567916162884E-2</v>
      </c>
      <c r="D134" s="123">
        <f>'Ufs mensal'!D134/'Ufs mensal'!D122-1</f>
        <v>7.8355586788475096E-2</v>
      </c>
      <c r="E134" s="123">
        <f>'Ufs mensal'!E134/'Ufs mensal'!E122-1</f>
        <v>-0.29900990099009905</v>
      </c>
      <c r="F134" s="123">
        <f>'Ufs mensal'!F134/'Ufs mensal'!F122-1</f>
        <v>8.3546530220658832E-2</v>
      </c>
      <c r="G134" s="123">
        <f>'Ufs mensal'!G134/'Ufs mensal'!G122-1</f>
        <v>0.10292932007524858</v>
      </c>
      <c r="H134" s="123">
        <f>'Ufs mensal'!H134/'Ufs mensal'!H122-1</f>
        <v>0.16608855335645778</v>
      </c>
      <c r="I134" s="123">
        <f>'Ufs mensal'!I134/'Ufs mensal'!I122-1</f>
        <v>0.19982190560997326</v>
      </c>
      <c r="J134" s="123">
        <f>'Ufs mensal'!J134/'Ufs mensal'!J122-1</f>
        <v>9.752994805470161E-2</v>
      </c>
      <c r="K134" s="123">
        <f>'Ufs mensal'!K134/'Ufs mensal'!K122-1</f>
        <v>0.16523746701846975</v>
      </c>
      <c r="L134" s="123">
        <f>'Ufs mensal'!L134/'Ufs mensal'!L122-1</f>
        <v>0.10566051367265117</v>
      </c>
      <c r="M134" s="123">
        <f>'Ufs mensal'!M134/'Ufs mensal'!M122-1</f>
        <v>0.14821536600120999</v>
      </c>
      <c r="N134" s="123">
        <f>'Ufs mensal'!N134/'Ufs mensal'!N122-1</f>
        <v>0.19342634192480501</v>
      </c>
      <c r="O134" s="123">
        <f>'Ufs mensal'!O134/'Ufs mensal'!O122-1</f>
        <v>0.21703457706583307</v>
      </c>
      <c r="P134" s="123">
        <f>'Ufs mensal'!P134/'Ufs mensal'!P122-1</f>
        <v>7.3961806608062952E-2</v>
      </c>
      <c r="Q134" s="123">
        <f>'Ufs mensal'!Q134/'Ufs mensal'!Q122-1</f>
        <v>1.9208245490747178E-2</v>
      </c>
      <c r="R134" s="123">
        <f>'Ufs mensal'!R134/'Ufs mensal'!R122-1</f>
        <v>7.8092243186582699E-2</v>
      </c>
      <c r="S134" s="123">
        <f>'Ufs mensal'!S134/'Ufs mensal'!S122-1</f>
        <v>0.16592159559834929</v>
      </c>
      <c r="T134" s="123">
        <f>'Ufs mensal'!T134/'Ufs mensal'!T122-1</f>
        <v>0.15976472458469115</v>
      </c>
      <c r="U134" s="123">
        <f>'Ufs mensal'!U134/'Ufs mensal'!U122-1</f>
        <v>3.3235581622678367E-2</v>
      </c>
      <c r="V134" s="123">
        <f>'Ufs mensal'!V134/'Ufs mensal'!V122-1</f>
        <v>0.23880597014925375</v>
      </c>
      <c r="W134" s="123">
        <f>'Ufs mensal'!W134/'Ufs mensal'!W122-1</f>
        <v>0.11137440758293837</v>
      </c>
      <c r="X134" s="123">
        <f>'Ufs mensal'!X134/'Ufs mensal'!X122-1</f>
        <v>0.18365627632687453</v>
      </c>
      <c r="Y134" s="123">
        <f>'Ufs mensal'!Y134/'Ufs mensal'!Y122-1</f>
        <v>0.20607748382340896</v>
      </c>
      <c r="Z134" s="123">
        <f>'Ufs mensal'!Z134/'Ufs mensal'!Z122-1</f>
        <v>0.18070953436807091</v>
      </c>
      <c r="AA134" s="123">
        <f>'Ufs mensal'!AA134/'Ufs mensal'!AA122-1</f>
        <v>0.13209537877189281</v>
      </c>
      <c r="AB134" s="126">
        <f>'Ufs mensal'!AB134/'Ufs mensal'!AB122-1</f>
        <v>5.4196959682749402E-2</v>
      </c>
      <c r="AC134" s="125">
        <f>'Ufs mensal'!AC134/'Ufs mensal'!AC122-1</f>
        <v>0.13415367660469468</v>
      </c>
    </row>
    <row r="135" spans="1:29" ht="13.5" thickBot="1" x14ac:dyDescent="0.35">
      <c r="A135" s="132">
        <f>Var.Mensal!A135</f>
        <v>44176</v>
      </c>
      <c r="B135" s="125">
        <f>'Ufs mensal'!B135/'Ufs mensal'!B123-1</f>
        <v>0.34210526315789469</v>
      </c>
      <c r="C135" s="123">
        <f>'Ufs mensal'!C135/'Ufs mensal'!C123-1</f>
        <v>0.25515320334261848</v>
      </c>
      <c r="D135" s="123">
        <f>'Ufs mensal'!D135/'Ufs mensal'!D123-1</f>
        <v>0.33944954128440363</v>
      </c>
      <c r="E135" s="123">
        <f>'Ufs mensal'!E135/'Ufs mensal'!E123-1</f>
        <v>0.39425587467362933</v>
      </c>
      <c r="F135" s="123">
        <f>'Ufs mensal'!F135/'Ufs mensal'!F123-1</f>
        <v>0.33903133903133909</v>
      </c>
      <c r="G135" s="123">
        <f>'Ufs mensal'!G135/'Ufs mensal'!G123-1</f>
        <v>0.38538654328128019</v>
      </c>
      <c r="H135" s="123">
        <f>'Ufs mensal'!H135/'Ufs mensal'!H123-1</f>
        <v>0.32223738062755802</v>
      </c>
      <c r="I135" s="123">
        <f>'Ufs mensal'!I135/'Ufs mensal'!I123-1</f>
        <v>0.2266424187315299</v>
      </c>
      <c r="J135" s="123">
        <f>'Ufs mensal'!J135/'Ufs mensal'!J123-1</f>
        <v>0.37333547248515964</v>
      </c>
      <c r="K135" s="123">
        <f>'Ufs mensal'!K135/'Ufs mensal'!K123-1</f>
        <v>0.42172383465259444</v>
      </c>
      <c r="L135" s="123">
        <f>'Ufs mensal'!L135/'Ufs mensal'!L123-1</f>
        <v>0.2538133914421552</v>
      </c>
      <c r="M135" s="123">
        <f>'Ufs mensal'!M135/'Ufs mensal'!M123-1</f>
        <v>0.1662414965986394</v>
      </c>
      <c r="N135" s="123">
        <f>'Ufs mensal'!N135/'Ufs mensal'!N123-1</f>
        <v>0.35410580980201223</v>
      </c>
      <c r="O135" s="123">
        <f>'Ufs mensal'!O135/'Ufs mensal'!O123-1</f>
        <v>0.36870709382151023</v>
      </c>
      <c r="P135" s="123">
        <f>'Ufs mensal'!P135/'Ufs mensal'!P123-1</f>
        <v>0.28461208744106292</v>
      </c>
      <c r="Q135" s="123">
        <f>'Ufs mensal'!Q135/'Ufs mensal'!Q123-1</f>
        <v>0.28446005267778762</v>
      </c>
      <c r="R135" s="123">
        <f>'Ufs mensal'!R135/'Ufs mensal'!R123-1</f>
        <v>0.40244780417566606</v>
      </c>
      <c r="S135" s="123">
        <f>'Ufs mensal'!S135/'Ufs mensal'!S123-1</f>
        <v>0.13343725643024151</v>
      </c>
      <c r="T135" s="123">
        <f>'Ufs mensal'!T135/'Ufs mensal'!T123-1</f>
        <v>0.28184937285561618</v>
      </c>
      <c r="U135" s="123">
        <f>'Ufs mensal'!U135/'Ufs mensal'!U123-1</f>
        <v>0.29927935565917752</v>
      </c>
      <c r="V135" s="123">
        <f>'Ufs mensal'!V135/'Ufs mensal'!V123-1</f>
        <v>0.35648994515539312</v>
      </c>
      <c r="W135" s="123">
        <f>'Ufs mensal'!W135/'Ufs mensal'!W123-1</f>
        <v>0.6472868217054264</v>
      </c>
      <c r="X135" s="123">
        <f>'Ufs mensal'!X135/'Ufs mensal'!X123-1</f>
        <v>0.30463090325538733</v>
      </c>
      <c r="Y135" s="123">
        <f>'Ufs mensal'!Y135/'Ufs mensal'!Y123-1</f>
        <v>0.27731707317073173</v>
      </c>
      <c r="Z135" s="123">
        <f>'Ufs mensal'!Z135/'Ufs mensal'!Z123-1</f>
        <v>0.45898004434589801</v>
      </c>
      <c r="AA135" s="123">
        <f>'Ufs mensal'!AA135/'Ufs mensal'!AA123-1</f>
        <v>0.20844803383588872</v>
      </c>
      <c r="AB135" s="126">
        <f>'Ufs mensal'!AB135/'Ufs mensal'!AB123-1</f>
        <v>0.36302681992337171</v>
      </c>
      <c r="AC135" s="125">
        <f>'Ufs mensal'!AC135/'Ufs mensal'!AC123-1</f>
        <v>0.2638653367934598</v>
      </c>
    </row>
    <row r="136" spans="1:29" x14ac:dyDescent="0.3">
      <c r="A136" s="131">
        <f>Var.Mensal!A136</f>
        <v>44207</v>
      </c>
      <c r="B136" s="120">
        <f>'Ufs mensal'!B136/'Ufs mensal'!B124-1</f>
        <v>0.18425460636515911</v>
      </c>
      <c r="C136" s="121">
        <f>'Ufs mensal'!C136/'Ufs mensal'!C124-1</f>
        <v>0.24106833159902874</v>
      </c>
      <c r="D136" s="121">
        <f>'Ufs mensal'!D136/'Ufs mensal'!D124-1</f>
        <v>0.19947659203256762</v>
      </c>
      <c r="E136" s="121">
        <f>'Ufs mensal'!E136/'Ufs mensal'!E124-1</f>
        <v>0.30000000000000004</v>
      </c>
      <c r="F136" s="121">
        <f>'Ufs mensal'!F136/'Ufs mensal'!F124-1</f>
        <v>0.22402508862830661</v>
      </c>
      <c r="G136" s="121">
        <f>'Ufs mensal'!G136/'Ufs mensal'!G124-1</f>
        <v>0.20256518973924109</v>
      </c>
      <c r="H136" s="121">
        <f>'Ufs mensal'!H136/'Ufs mensal'!H124-1</f>
        <v>0.10931307793923373</v>
      </c>
      <c r="I136" s="121">
        <f>'Ufs mensal'!I136/'Ufs mensal'!I124-1</f>
        <v>0.20005769508149429</v>
      </c>
      <c r="J136" s="121">
        <f>'Ufs mensal'!J136/'Ufs mensal'!J124-1</f>
        <v>0.1709271576248097</v>
      </c>
      <c r="K136" s="121">
        <f>'Ufs mensal'!K136/'Ufs mensal'!K124-1</f>
        <v>0.22488526262111175</v>
      </c>
      <c r="L136" s="121">
        <f>'Ufs mensal'!L136/'Ufs mensal'!L124-1</f>
        <v>0.17560849449696825</v>
      </c>
      <c r="M136" s="121">
        <f>'Ufs mensal'!M136/'Ufs mensal'!M124-1</f>
        <v>0.14765906362545023</v>
      </c>
      <c r="N136" s="121">
        <f>'Ufs mensal'!N136/'Ufs mensal'!N124-1</f>
        <v>0.10185625892432171</v>
      </c>
      <c r="O136" s="121">
        <f>'Ufs mensal'!O136/'Ufs mensal'!O124-1</f>
        <v>0.13854967586310862</v>
      </c>
      <c r="P136" s="121">
        <f>'Ufs mensal'!P136/'Ufs mensal'!P124-1</f>
        <v>0.25178088921640884</v>
      </c>
      <c r="Q136" s="121">
        <f>'Ufs mensal'!Q136/'Ufs mensal'!Q124-1</f>
        <v>0.28208104685521307</v>
      </c>
      <c r="R136" s="121">
        <f>'Ufs mensal'!R136/'Ufs mensal'!R124-1</f>
        <v>0.29187192118226601</v>
      </c>
      <c r="S136" s="121">
        <f>'Ufs mensal'!S136/'Ufs mensal'!S124-1</f>
        <v>6.0082694461193853E-2</v>
      </c>
      <c r="T136" s="121">
        <f>'Ufs mensal'!T136/'Ufs mensal'!T124-1</f>
        <v>0.18996238368639884</v>
      </c>
      <c r="U136" s="121">
        <f>'Ufs mensal'!U136/'Ufs mensal'!U124-1</f>
        <v>0.23770053475935837</v>
      </c>
      <c r="V136" s="121">
        <f>'Ufs mensal'!V136/'Ufs mensal'!V124-1</f>
        <v>-2.1329365079365115E-2</v>
      </c>
      <c r="W136" s="121">
        <f>'Ufs mensal'!W136/'Ufs mensal'!W124-1</f>
        <v>0.11978221415607981</v>
      </c>
      <c r="X136" s="121">
        <f>'Ufs mensal'!X136/'Ufs mensal'!X124-1</f>
        <v>0.22892611264704299</v>
      </c>
      <c r="Y136" s="121">
        <f>'Ufs mensal'!Y136/'Ufs mensal'!Y124-1</f>
        <v>0.2067223494543986</v>
      </c>
      <c r="Z136" s="121">
        <f>'Ufs mensal'!Z136/'Ufs mensal'!Z124-1</f>
        <v>0.39833843463052032</v>
      </c>
      <c r="AA136" s="121">
        <f>'Ufs mensal'!AA136/'Ufs mensal'!AA124-1</f>
        <v>9.1477170424817622E-2</v>
      </c>
      <c r="AB136" s="122">
        <f>'Ufs mensal'!AB136/'Ufs mensal'!AB124-1</f>
        <v>0.30000000000000004</v>
      </c>
      <c r="AC136" s="120">
        <f>'Ufs mensal'!AC136/'Ufs mensal'!AC124-1</f>
        <v>0.15621567991214058</v>
      </c>
    </row>
    <row r="137" spans="1:29" x14ac:dyDescent="0.3">
      <c r="A137" s="132">
        <f>Var.Mensal!A137</f>
        <v>44238</v>
      </c>
      <c r="B137" s="125">
        <f>'Ufs mensal'!B137/'Ufs mensal'!B125-1</f>
        <v>-6.9148936170212782E-2</v>
      </c>
      <c r="C137" s="123">
        <f>'Ufs mensal'!C137/'Ufs mensal'!C125-1</f>
        <v>0.29492273730684326</v>
      </c>
      <c r="D137" s="123">
        <f>'Ufs mensal'!D137/'Ufs mensal'!D125-1</f>
        <v>0.13056057866184445</v>
      </c>
      <c r="E137" s="123">
        <f>'Ufs mensal'!E137/'Ufs mensal'!E125-1</f>
        <v>0.41716566866267457</v>
      </c>
      <c r="F137" s="123">
        <f>'Ufs mensal'!F137/'Ufs mensal'!F125-1</f>
        <v>0.37396745932415509</v>
      </c>
      <c r="G137" s="123">
        <f>'Ufs mensal'!G137/'Ufs mensal'!G125-1</f>
        <v>0.39151147682979648</v>
      </c>
      <c r="H137" s="123">
        <f>'Ufs mensal'!H137/'Ufs mensal'!H125-1</f>
        <v>0.14065116279069767</v>
      </c>
      <c r="I137" s="123">
        <f>'Ufs mensal'!I137/'Ufs mensal'!I125-1</f>
        <v>0.30041508128675209</v>
      </c>
      <c r="J137" s="123">
        <f>'Ufs mensal'!J137/'Ufs mensal'!J125-1</f>
        <v>0.25590663250782808</v>
      </c>
      <c r="K137" s="123">
        <f>'Ufs mensal'!K137/'Ufs mensal'!K125-1</f>
        <v>0.30316047867443996</v>
      </c>
      <c r="L137" s="123">
        <f>'Ufs mensal'!L137/'Ufs mensal'!L125-1</f>
        <v>0.33107167710508012</v>
      </c>
      <c r="M137" s="123">
        <f>'Ufs mensal'!M137/'Ufs mensal'!M125-1</f>
        <v>0.21264674493062974</v>
      </c>
      <c r="N137" s="123">
        <f>'Ufs mensal'!N137/'Ufs mensal'!N125-1</f>
        <v>0.24534442234677267</v>
      </c>
      <c r="O137" s="123">
        <f>'Ufs mensal'!O137/'Ufs mensal'!O125-1</f>
        <v>0.29778933680104025</v>
      </c>
      <c r="P137" s="123">
        <f>'Ufs mensal'!P137/'Ufs mensal'!P125-1</f>
        <v>0.39569436021831406</v>
      </c>
      <c r="Q137" s="123">
        <f>'Ufs mensal'!Q137/'Ufs mensal'!Q125-1</f>
        <v>0.35179760319573905</v>
      </c>
      <c r="R137" s="123">
        <f>'Ufs mensal'!R137/'Ufs mensal'!R125-1</f>
        <v>0.33014594866633118</v>
      </c>
      <c r="S137" s="123">
        <f>'Ufs mensal'!S137/'Ufs mensal'!S125-1</f>
        <v>0.10400299289188175</v>
      </c>
      <c r="T137" s="123">
        <f>'Ufs mensal'!T137/'Ufs mensal'!T125-1</f>
        <v>0.33357431426748874</v>
      </c>
      <c r="U137" s="123">
        <f>'Ufs mensal'!U137/'Ufs mensal'!U125-1</f>
        <v>0.38300884955752212</v>
      </c>
      <c r="V137" s="123">
        <f>'Ufs mensal'!V137/'Ufs mensal'!V125-1</f>
        <v>0.10792951541850226</v>
      </c>
      <c r="W137" s="123">
        <f>'Ufs mensal'!W137/'Ufs mensal'!W125-1</f>
        <v>0.15207373271889391</v>
      </c>
      <c r="X137" s="123">
        <f>'Ufs mensal'!X137/'Ufs mensal'!X125-1</f>
        <v>0.26117354939885007</v>
      </c>
      <c r="Y137" s="123">
        <f>'Ufs mensal'!Y137/'Ufs mensal'!Y125-1</f>
        <v>0.2674266627940749</v>
      </c>
      <c r="Z137" s="123">
        <f>'Ufs mensal'!Z137/'Ufs mensal'!Z125-1</f>
        <v>0.54739884393063587</v>
      </c>
      <c r="AA137" s="123">
        <f>'Ufs mensal'!AA137/'Ufs mensal'!AA125-1</f>
        <v>0.25327671690147757</v>
      </c>
      <c r="AB137" s="126">
        <f>'Ufs mensal'!AB137/'Ufs mensal'!AB125-1</f>
        <v>0.25973303670745262</v>
      </c>
      <c r="AC137" s="125">
        <f>'Ufs mensal'!AC137/'Ufs mensal'!AC125-1</f>
        <v>0.27233264624141018</v>
      </c>
    </row>
    <row r="138" spans="1:29" x14ac:dyDescent="0.3">
      <c r="A138" s="132">
        <f>Var.Mensal!A138</f>
        <v>44266</v>
      </c>
      <c r="B138" s="125">
        <f>'Ufs mensal'!B138/'Ufs mensal'!B126-1</f>
        <v>-2.7508090614886682E-2</v>
      </c>
      <c r="C138" s="123">
        <f>'Ufs mensal'!C138/'Ufs mensal'!C126-1</f>
        <v>0.3938618925831201</v>
      </c>
      <c r="D138" s="123">
        <f>'Ufs mensal'!D138/'Ufs mensal'!D126-1</f>
        <v>0.19734238054848752</v>
      </c>
      <c r="E138" s="123">
        <f>'Ufs mensal'!E138/'Ufs mensal'!E126-1</f>
        <v>0.26315789473684204</v>
      </c>
      <c r="F138" s="123">
        <f>'Ufs mensal'!F138/'Ufs mensal'!F126-1</f>
        <v>0.22212492702860476</v>
      </c>
      <c r="G138" s="123">
        <f>'Ufs mensal'!G138/'Ufs mensal'!G126-1</f>
        <v>0.12506610259122164</v>
      </c>
      <c r="H138" s="123">
        <f>'Ufs mensal'!H138/'Ufs mensal'!H126-1</f>
        <v>0.15392388009430791</v>
      </c>
      <c r="I138" s="123">
        <f>'Ufs mensal'!I138/'Ufs mensal'!I126-1</f>
        <v>0.15301878674888858</v>
      </c>
      <c r="J138" s="123">
        <f>'Ufs mensal'!J138/'Ufs mensal'!J126-1</f>
        <v>0.17674917344294516</v>
      </c>
      <c r="K138" s="123">
        <f>'Ufs mensal'!K138/'Ufs mensal'!K126-1</f>
        <v>0.12774398307326096</v>
      </c>
      <c r="L138" s="123">
        <f>'Ufs mensal'!L138/'Ufs mensal'!L126-1</f>
        <v>0.16721182385365552</v>
      </c>
      <c r="M138" s="123">
        <f>'Ufs mensal'!M138/'Ufs mensal'!M126-1</f>
        <v>0.1743353783231083</v>
      </c>
      <c r="N138" s="123">
        <f>'Ufs mensal'!N138/'Ufs mensal'!N126-1</f>
        <v>0.20766503461083907</v>
      </c>
      <c r="O138" s="123">
        <f>'Ufs mensal'!O138/'Ufs mensal'!O126-1</f>
        <v>0.21967213114754092</v>
      </c>
      <c r="P138" s="123">
        <f>'Ufs mensal'!P138/'Ufs mensal'!P126-1</f>
        <v>0.18300828212663633</v>
      </c>
      <c r="Q138" s="123">
        <f>'Ufs mensal'!Q138/'Ufs mensal'!Q126-1</f>
        <v>0.27967479674796758</v>
      </c>
      <c r="R138" s="123">
        <f>'Ufs mensal'!R138/'Ufs mensal'!R126-1</f>
        <v>0.25104214914312184</v>
      </c>
      <c r="S138" s="123">
        <f>'Ufs mensal'!S138/'Ufs mensal'!S126-1</f>
        <v>0.15090416787544725</v>
      </c>
      <c r="T138" s="123">
        <f>'Ufs mensal'!T138/'Ufs mensal'!T126-1</f>
        <v>0.1194846508668681</v>
      </c>
      <c r="U138" s="123">
        <f>'Ufs mensal'!U138/'Ufs mensal'!U126-1</f>
        <v>0.1237984270317507</v>
      </c>
      <c r="V138" s="123">
        <f>'Ufs mensal'!V138/'Ufs mensal'!V126-1</f>
        <v>0.23788546255506615</v>
      </c>
      <c r="W138" s="123">
        <f>'Ufs mensal'!W138/'Ufs mensal'!W126-1</f>
        <v>0.31049250535331896</v>
      </c>
      <c r="X138" s="123">
        <f>'Ufs mensal'!X138/'Ufs mensal'!X126-1</f>
        <v>0.22606865095608453</v>
      </c>
      <c r="Y138" s="123">
        <f>'Ufs mensal'!Y138/'Ufs mensal'!Y126-1</f>
        <v>0.50845036895977147</v>
      </c>
      <c r="Z138" s="123">
        <f>'Ufs mensal'!Z138/'Ufs mensal'!Z126-1</f>
        <v>0.21253890618052473</v>
      </c>
      <c r="AA138" s="123">
        <f>'Ufs mensal'!AA138/'Ufs mensal'!AA126-1</f>
        <v>0.13427595034819673</v>
      </c>
      <c r="AB138" s="126">
        <f>'Ufs mensal'!AB138/'Ufs mensal'!AB126-1</f>
        <v>0.17270668176670445</v>
      </c>
      <c r="AC138" s="125">
        <f>'Ufs mensal'!AC138/'Ufs mensal'!AC126-1</f>
        <v>0.17917993764039286</v>
      </c>
    </row>
    <row r="139" spans="1:29" x14ac:dyDescent="0.3">
      <c r="A139" s="132">
        <f>Var.Mensal!A139</f>
        <v>44297</v>
      </c>
      <c r="B139" s="125">
        <f>'Ufs mensal'!B139/'Ufs mensal'!B127-1</f>
        <v>0.66966966966966956</v>
      </c>
      <c r="C139" s="123">
        <f>'Ufs mensal'!C139/'Ufs mensal'!C127-1</f>
        <v>1.164433617539586</v>
      </c>
      <c r="D139" s="123">
        <f>'Ufs mensal'!D139/'Ufs mensal'!D127-1</f>
        <v>0.67427568042142227</v>
      </c>
      <c r="E139" s="123">
        <f>'Ufs mensal'!E139/'Ufs mensal'!E127-1</f>
        <v>1.1597222222222223</v>
      </c>
      <c r="F139" s="123">
        <f>'Ufs mensal'!F139/'Ufs mensal'!F127-1</f>
        <v>0.66159530536839828</v>
      </c>
      <c r="G139" s="123">
        <f>'Ufs mensal'!G139/'Ufs mensal'!G127-1</f>
        <v>0.61178126256533982</v>
      </c>
      <c r="H139" s="123">
        <f>'Ufs mensal'!H139/'Ufs mensal'!H127-1</f>
        <v>0.53265044814340579</v>
      </c>
      <c r="I139" s="123">
        <f>'Ufs mensal'!I139/'Ufs mensal'!I127-1</f>
        <v>0.35027556644213109</v>
      </c>
      <c r="J139" s="123">
        <f>'Ufs mensal'!J139/'Ufs mensal'!J127-1</f>
        <v>0.62807253190060441</v>
      </c>
      <c r="K139" s="123">
        <f>'Ufs mensal'!K139/'Ufs mensal'!K127-1</f>
        <v>0.52210274790919953</v>
      </c>
      <c r="L139" s="123">
        <f>'Ufs mensal'!L139/'Ufs mensal'!L127-1</f>
        <v>0.45253931198520014</v>
      </c>
      <c r="M139" s="123">
        <f>'Ufs mensal'!M139/'Ufs mensal'!M127-1</f>
        <v>0.25614035087719289</v>
      </c>
      <c r="N139" s="123">
        <f>'Ufs mensal'!N139/'Ufs mensal'!N127-1</f>
        <v>0.35036832412523022</v>
      </c>
      <c r="O139" s="123">
        <f>'Ufs mensal'!O139/'Ufs mensal'!O127-1</f>
        <v>0.41353800628814508</v>
      </c>
      <c r="P139" s="123">
        <f>'Ufs mensal'!P139/'Ufs mensal'!P127-1</f>
        <v>0.7117572692793932</v>
      </c>
      <c r="Q139" s="123">
        <f>'Ufs mensal'!Q139/'Ufs mensal'!Q127-1</f>
        <v>0.84983003399320145</v>
      </c>
      <c r="R139" s="123">
        <f>'Ufs mensal'!R139/'Ufs mensal'!R127-1</f>
        <v>1.3448581560283688</v>
      </c>
      <c r="S139" s="123">
        <f>'Ufs mensal'!S139/'Ufs mensal'!S127-1</f>
        <v>0.72868871326632401</v>
      </c>
      <c r="T139" s="123">
        <f>'Ufs mensal'!T139/'Ufs mensal'!T127-1</f>
        <v>0.47719315308305776</v>
      </c>
      <c r="U139" s="123">
        <f>'Ufs mensal'!U139/'Ufs mensal'!U127-1</f>
        <v>0.40309753034742579</v>
      </c>
      <c r="V139" s="123">
        <f>'Ufs mensal'!V139/'Ufs mensal'!V127-1</f>
        <v>0.59338061465721048</v>
      </c>
      <c r="W139" s="123">
        <f>'Ufs mensal'!W139/'Ufs mensal'!W127-1</f>
        <v>0.44356955380577423</v>
      </c>
      <c r="X139" s="123">
        <f>'Ufs mensal'!X139/'Ufs mensal'!X127-1</f>
        <v>0.71884364533756395</v>
      </c>
      <c r="Y139" s="123">
        <f>'Ufs mensal'!Y139/'Ufs mensal'!Y127-1</f>
        <v>0.69099270218934317</v>
      </c>
      <c r="Z139" s="123">
        <f>'Ufs mensal'!Z139/'Ufs mensal'!Z127-1</f>
        <v>0.50312891113892366</v>
      </c>
      <c r="AA139" s="123">
        <f>'Ufs mensal'!AA139/'Ufs mensal'!AA127-1</f>
        <v>0.75379295607747143</v>
      </c>
      <c r="AB139" s="126">
        <f>'Ufs mensal'!AB139/'Ufs mensal'!AB127-1</f>
        <v>0.58771929824561409</v>
      </c>
      <c r="AC139" s="125">
        <f>'Ufs mensal'!AC139/'Ufs mensal'!AC127-1</f>
        <v>0.62508081813610294</v>
      </c>
    </row>
    <row r="140" spans="1:29" x14ac:dyDescent="0.3">
      <c r="A140" s="132">
        <f>Var.Mensal!A140</f>
        <v>44327</v>
      </c>
      <c r="B140" s="125">
        <f>'Ufs mensal'!B140/'Ufs mensal'!B128-1</f>
        <v>1.1416666666666666</v>
      </c>
      <c r="C140" s="123">
        <f>'Ufs mensal'!C140/'Ufs mensal'!C128-1</f>
        <v>1.0076419213973797</v>
      </c>
      <c r="D140" s="123">
        <f>'Ufs mensal'!D140/'Ufs mensal'!D128-1</f>
        <v>0.61593912695234287</v>
      </c>
      <c r="E140" s="123">
        <f>'Ufs mensal'!E140/'Ufs mensal'!E128-1</f>
        <v>1.6464285714285714</v>
      </c>
      <c r="F140" s="123">
        <f>'Ufs mensal'!F140/'Ufs mensal'!F128-1</f>
        <v>0.87381382738364222</v>
      </c>
      <c r="G140" s="123">
        <f>'Ufs mensal'!G140/'Ufs mensal'!G128-1</f>
        <v>0.97536295644522664</v>
      </c>
      <c r="H140" s="123">
        <f>'Ufs mensal'!H140/'Ufs mensal'!H128-1</f>
        <v>0.3983620327593449</v>
      </c>
      <c r="I140" s="123">
        <f>'Ufs mensal'!I140/'Ufs mensal'!I128-1</f>
        <v>0.31085388357658106</v>
      </c>
      <c r="J140" s="123">
        <f>'Ufs mensal'!J140/'Ufs mensal'!J128-1</f>
        <v>0.35116444625241527</v>
      </c>
      <c r="K140" s="123">
        <f>'Ufs mensal'!K140/'Ufs mensal'!K128-1</f>
        <v>0.84356197352587237</v>
      </c>
      <c r="L140" s="123">
        <f>'Ufs mensal'!L140/'Ufs mensal'!L128-1</f>
        <v>0.41674558080808088</v>
      </c>
      <c r="M140" s="123">
        <f>'Ufs mensal'!M140/'Ufs mensal'!M128-1</f>
        <v>0.19395322304620644</v>
      </c>
      <c r="N140" s="123">
        <f>'Ufs mensal'!N140/'Ufs mensal'!N128-1</f>
        <v>0.15621660135375848</v>
      </c>
      <c r="O140" s="123">
        <f>'Ufs mensal'!O140/'Ufs mensal'!O128-1</f>
        <v>0.80855907124971549</v>
      </c>
      <c r="P140" s="123">
        <f>'Ufs mensal'!P140/'Ufs mensal'!P128-1</f>
        <v>0.84961439588688936</v>
      </c>
      <c r="Q140" s="123">
        <f>'Ufs mensal'!Q140/'Ufs mensal'!Q128-1</f>
        <v>0.87490149724192268</v>
      </c>
      <c r="R140" s="123">
        <f>'Ufs mensal'!R140/'Ufs mensal'!R128-1</f>
        <v>0.89999999999999991</v>
      </c>
      <c r="S140" s="123">
        <f>'Ufs mensal'!S140/'Ufs mensal'!S128-1</f>
        <v>0.34845348630906625</v>
      </c>
      <c r="T140" s="123">
        <f>'Ufs mensal'!T140/'Ufs mensal'!T128-1</f>
        <v>0.53849846390168965</v>
      </c>
      <c r="U140" s="123">
        <f>'Ufs mensal'!U140/'Ufs mensal'!U128-1</f>
        <v>0.76140027637033625</v>
      </c>
      <c r="V140" s="123">
        <f>'Ufs mensal'!V140/'Ufs mensal'!V128-1</f>
        <v>0.5029163966299417</v>
      </c>
      <c r="W140" s="123">
        <f>'Ufs mensal'!W140/'Ufs mensal'!W128-1</f>
        <v>0.72</v>
      </c>
      <c r="X140" s="123">
        <f>'Ufs mensal'!X140/'Ufs mensal'!X128-1</f>
        <v>0.36910171268787129</v>
      </c>
      <c r="Y140" s="123">
        <f>'Ufs mensal'!Y140/'Ufs mensal'!Y128-1</f>
        <v>0.30425450364124185</v>
      </c>
      <c r="Z140" s="123">
        <f>'Ufs mensal'!Z140/'Ufs mensal'!Z128-1</f>
        <v>0.80104712041884807</v>
      </c>
      <c r="AA140" s="123">
        <f>'Ufs mensal'!AA140/'Ufs mensal'!AA128-1</f>
        <v>0.64402104510394853</v>
      </c>
      <c r="AB140" s="126">
        <f>'Ufs mensal'!AB140/'Ufs mensal'!AB128-1</f>
        <v>0.66444937176644503</v>
      </c>
      <c r="AC140" s="125">
        <f>'Ufs mensal'!AC140/'Ufs mensal'!AC128-1</f>
        <v>0.53698082812663528</v>
      </c>
    </row>
    <row r="141" spans="1:29" x14ac:dyDescent="0.3">
      <c r="A141" s="132">
        <f>Var.Mensal!A141</f>
        <v>44358</v>
      </c>
      <c r="B141" s="125">
        <f>'Ufs mensal'!B141/'Ufs mensal'!B129-1</f>
        <v>0.60960334029227559</v>
      </c>
      <c r="C141" s="123">
        <f>'Ufs mensal'!C141/'Ufs mensal'!C129-1</f>
        <v>0.64791373652133144</v>
      </c>
      <c r="D141" s="123">
        <f>'Ufs mensal'!D141/'Ufs mensal'!D129-1</f>
        <v>0.10060639470782795</v>
      </c>
      <c r="E141" s="123">
        <f>'Ufs mensal'!E141/'Ufs mensal'!E129-1</f>
        <v>0.59523809523809534</v>
      </c>
      <c r="F141" s="123">
        <f>'Ufs mensal'!F141/'Ufs mensal'!F129-1</f>
        <v>0.45610278372590995</v>
      </c>
      <c r="G141" s="123">
        <f>'Ufs mensal'!G141/'Ufs mensal'!G129-1</f>
        <v>0.40409207161125327</v>
      </c>
      <c r="H141" s="123">
        <f>'Ufs mensal'!H141/'Ufs mensal'!H129-1</f>
        <v>0.17769848349687778</v>
      </c>
      <c r="I141" s="123">
        <f>'Ufs mensal'!I141/'Ufs mensal'!I129-1</f>
        <v>0.24648318042813466</v>
      </c>
      <c r="J141" s="123">
        <f>'Ufs mensal'!J141/'Ufs mensal'!J129-1</f>
        <v>0.16382373845060405</v>
      </c>
      <c r="K141" s="123">
        <f>'Ufs mensal'!K141/'Ufs mensal'!K129-1</f>
        <v>0.23523005717397227</v>
      </c>
      <c r="L141" s="123">
        <f>'Ufs mensal'!L141/'Ufs mensal'!L129-1</f>
        <v>0.24492344088847995</v>
      </c>
      <c r="M141" s="123">
        <f>'Ufs mensal'!M141/'Ufs mensal'!M129-1</f>
        <v>5.0218340611353662E-2</v>
      </c>
      <c r="N141" s="123">
        <f>'Ufs mensal'!N141/'Ufs mensal'!N129-1</f>
        <v>0.19685845996243811</v>
      </c>
      <c r="O141" s="123">
        <f>'Ufs mensal'!O141/'Ufs mensal'!O129-1</f>
        <v>9.9929228591648878E-2</v>
      </c>
      <c r="P141" s="123">
        <f>'Ufs mensal'!P141/'Ufs mensal'!P129-1</f>
        <v>0.5024595924104005</v>
      </c>
      <c r="Q141" s="123">
        <f>'Ufs mensal'!Q141/'Ufs mensal'!Q129-1</f>
        <v>0.45894213909994153</v>
      </c>
      <c r="R141" s="123">
        <f>'Ufs mensal'!R141/'Ufs mensal'!R129-1</f>
        <v>0.49559686888454002</v>
      </c>
      <c r="S141" s="123">
        <f>'Ufs mensal'!S141/'Ufs mensal'!S129-1</f>
        <v>0.23806727175654041</v>
      </c>
      <c r="T141" s="123">
        <f>'Ufs mensal'!T141/'Ufs mensal'!T129-1</f>
        <v>0.21827728007049485</v>
      </c>
      <c r="U141" s="123">
        <f>'Ufs mensal'!U141/'Ufs mensal'!U129-1</f>
        <v>0.49736445783132521</v>
      </c>
      <c r="V141" s="123">
        <f>'Ufs mensal'!V141/'Ufs mensal'!V129-1</f>
        <v>0.26789587852494567</v>
      </c>
      <c r="W141" s="123">
        <f>'Ufs mensal'!W141/'Ufs mensal'!W129-1</f>
        <v>0.3318284424379232</v>
      </c>
      <c r="X141" s="123">
        <f>'Ufs mensal'!X141/'Ufs mensal'!X129-1</f>
        <v>0.23305084745762716</v>
      </c>
      <c r="Y141" s="123">
        <f>'Ufs mensal'!Y141/'Ufs mensal'!Y129-1</f>
        <v>0.24437253798536851</v>
      </c>
      <c r="Z141" s="123">
        <f>'Ufs mensal'!Z141/'Ufs mensal'!Z129-1</f>
        <v>0.45625366999412797</v>
      </c>
      <c r="AA141" s="123">
        <f>'Ufs mensal'!AA141/'Ufs mensal'!AA129-1</f>
        <v>0.25516262420539415</v>
      </c>
      <c r="AB141" s="126">
        <f>'Ufs mensal'!AB141/'Ufs mensal'!AB129-1</f>
        <v>0.25257731958762886</v>
      </c>
      <c r="AC141" s="125">
        <f>'Ufs mensal'!AC141/'Ufs mensal'!AC129-1</f>
        <v>0.26058368153402656</v>
      </c>
    </row>
    <row r="142" spans="1:29" x14ac:dyDescent="0.3">
      <c r="A142" s="132">
        <f>Var.Mensal!A142</f>
        <v>44388</v>
      </c>
      <c r="B142" s="125">
        <f>'Ufs mensal'!B142/'Ufs mensal'!B130-1</f>
        <v>0.32348367029548997</v>
      </c>
      <c r="C142" s="123">
        <f>'Ufs mensal'!C142/'Ufs mensal'!C130-1</f>
        <v>0.42227087894901461</v>
      </c>
      <c r="D142" s="123">
        <f>'Ufs mensal'!D142/'Ufs mensal'!D130-1</f>
        <v>2.2371902814529721E-2</v>
      </c>
      <c r="E142" s="123">
        <f>'Ufs mensal'!E142/'Ufs mensal'!E130-1</f>
        <v>0.20388349514563098</v>
      </c>
      <c r="F142" s="123">
        <f>'Ufs mensal'!F142/'Ufs mensal'!F130-1</f>
        <v>0.33619333619333625</v>
      </c>
      <c r="G142" s="123">
        <f>'Ufs mensal'!G142/'Ufs mensal'!G130-1</f>
        <v>0.14002358743433052</v>
      </c>
      <c r="H142" s="123">
        <f>'Ufs mensal'!H142/'Ufs mensal'!H130-1</f>
        <v>1.460403492923823E-2</v>
      </c>
      <c r="I142" s="123">
        <f>'Ufs mensal'!I142/'Ufs mensal'!I130-1</f>
        <v>0.13752300815145935</v>
      </c>
      <c r="J142" s="123">
        <f>'Ufs mensal'!J142/'Ufs mensal'!J130-1</f>
        <v>0.10051779403304018</v>
      </c>
      <c r="K142" s="123">
        <f>'Ufs mensal'!K142/'Ufs mensal'!K130-1</f>
        <v>3.3753471480452824E-2</v>
      </c>
      <c r="L142" s="123">
        <f>'Ufs mensal'!L142/'Ufs mensal'!L130-1</f>
        <v>0.14951749796535285</v>
      </c>
      <c r="M142" s="123">
        <f>'Ufs mensal'!M142/'Ufs mensal'!M130-1</f>
        <v>5.9390407888838981E-2</v>
      </c>
      <c r="N142" s="123">
        <f>'Ufs mensal'!N142/'Ufs mensal'!N130-1</f>
        <v>0.19887491727332884</v>
      </c>
      <c r="O142" s="123">
        <f>'Ufs mensal'!O142/'Ufs mensal'!O130-1</f>
        <v>7.7687318890575341E-2</v>
      </c>
      <c r="P142" s="123">
        <f>'Ufs mensal'!P142/'Ufs mensal'!P130-1</f>
        <v>0.31499100025713545</v>
      </c>
      <c r="Q142" s="123">
        <f>'Ufs mensal'!Q142/'Ufs mensal'!Q130-1</f>
        <v>9.2278915099241354E-2</v>
      </c>
      <c r="R142" s="123">
        <f>'Ufs mensal'!R142/'Ufs mensal'!R130-1</f>
        <v>0.3262077811030355</v>
      </c>
      <c r="S142" s="123">
        <f>'Ufs mensal'!S142/'Ufs mensal'!S130-1</f>
        <v>0.16595482156416108</v>
      </c>
      <c r="T142" s="123">
        <f>'Ufs mensal'!T142/'Ufs mensal'!T130-1</f>
        <v>6.3045262485941E-2</v>
      </c>
      <c r="U142" s="123">
        <f>'Ufs mensal'!U142/'Ufs mensal'!U130-1</f>
        <v>0.18277254374158813</v>
      </c>
      <c r="V142" s="123">
        <f>'Ufs mensal'!V142/'Ufs mensal'!V130-1</f>
        <v>0.19764011799410031</v>
      </c>
      <c r="W142" s="123">
        <f>'Ufs mensal'!W142/'Ufs mensal'!W130-1</f>
        <v>0.11056105610561051</v>
      </c>
      <c r="X142" s="123">
        <f>'Ufs mensal'!X142/'Ufs mensal'!X130-1</f>
        <v>0.20845530285971625</v>
      </c>
      <c r="Y142" s="123">
        <f>'Ufs mensal'!Y142/'Ufs mensal'!Y130-1</f>
        <v>0.20784313725490189</v>
      </c>
      <c r="Z142" s="123">
        <f>'Ufs mensal'!Z142/'Ufs mensal'!Z130-1</f>
        <v>0.40843764487714429</v>
      </c>
      <c r="AA142" s="123">
        <f>'Ufs mensal'!AA142/'Ufs mensal'!AA130-1</f>
        <v>5.1801755503936509E-2</v>
      </c>
      <c r="AB142" s="126">
        <f>'Ufs mensal'!AB142/'Ufs mensal'!AB130-1</f>
        <v>0.16178010471204196</v>
      </c>
      <c r="AC142" s="125">
        <f>'Ufs mensal'!AC142/'Ufs mensal'!AC130-1</f>
        <v>0.12332746776239212</v>
      </c>
    </row>
    <row r="143" spans="1:29" x14ac:dyDescent="0.3">
      <c r="A143" s="132">
        <f>Var.Mensal!A143</f>
        <v>44419</v>
      </c>
      <c r="B143" s="125">
        <f>'Ufs mensal'!B143/'Ufs mensal'!B131-1</f>
        <v>-5.5690072639225208E-2</v>
      </c>
      <c r="C143" s="123">
        <f>'Ufs mensal'!C143/'Ufs mensal'!C131-1</f>
        <v>0.3205787781350482</v>
      </c>
      <c r="D143" s="123">
        <f>'Ufs mensal'!D143/'Ufs mensal'!D131-1</f>
        <v>0.11239892183288402</v>
      </c>
      <c r="E143" s="123">
        <f>'Ufs mensal'!E143/'Ufs mensal'!E131-1</f>
        <v>0.16937669376693765</v>
      </c>
      <c r="F143" s="123">
        <f>'Ufs mensal'!F143/'Ufs mensal'!F131-1</f>
        <v>0.3079743965862114</v>
      </c>
      <c r="G143" s="123">
        <f>'Ufs mensal'!G143/'Ufs mensal'!G131-1</f>
        <v>0.16395534290271141</v>
      </c>
      <c r="H143" s="123">
        <f>'Ufs mensal'!H143/'Ufs mensal'!H131-1</f>
        <v>0.13383434601854804</v>
      </c>
      <c r="I143" s="123">
        <f>'Ufs mensal'!I143/'Ufs mensal'!I131-1</f>
        <v>0.1454827853999483</v>
      </c>
      <c r="J143" s="123">
        <f>'Ufs mensal'!J143/'Ufs mensal'!J131-1</f>
        <v>0.18805026070604325</v>
      </c>
      <c r="K143" s="123">
        <f>'Ufs mensal'!K143/'Ufs mensal'!K131-1</f>
        <v>0.13457129756992203</v>
      </c>
      <c r="L143" s="123">
        <f>'Ufs mensal'!L143/'Ufs mensal'!L131-1</f>
        <v>0.1763685260692287</v>
      </c>
      <c r="M143" s="123">
        <f>'Ufs mensal'!M143/'Ufs mensal'!M131-1</f>
        <v>0.18763583675440709</v>
      </c>
      <c r="N143" s="123">
        <f>'Ufs mensal'!N143/'Ufs mensal'!N131-1</f>
        <v>0.22176940057734762</v>
      </c>
      <c r="O143" s="123">
        <f>'Ufs mensal'!O143/'Ufs mensal'!O131-1</f>
        <v>0.1558441558441559</v>
      </c>
      <c r="P143" s="123">
        <f>'Ufs mensal'!P143/'Ufs mensal'!P131-1</f>
        <v>0.30420168067226894</v>
      </c>
      <c r="Q143" s="123">
        <f>'Ufs mensal'!Q143/'Ufs mensal'!Q131-1</f>
        <v>0.22455508898220367</v>
      </c>
      <c r="R143" s="123">
        <f>'Ufs mensal'!R143/'Ufs mensal'!R131-1</f>
        <v>0.2366886902448504</v>
      </c>
      <c r="S143" s="123">
        <f>'Ufs mensal'!S143/'Ufs mensal'!S131-1</f>
        <v>0.19367700173554114</v>
      </c>
      <c r="T143" s="123">
        <f>'Ufs mensal'!T143/'Ufs mensal'!T131-1</f>
        <v>7.9733414116934354E-2</v>
      </c>
      <c r="U143" s="123">
        <f>'Ufs mensal'!U143/'Ufs mensal'!U131-1</f>
        <v>0.20653319283456262</v>
      </c>
      <c r="V143" s="123">
        <f>'Ufs mensal'!V143/'Ufs mensal'!V131-1</f>
        <v>0.23867510959571359</v>
      </c>
      <c r="W143" s="123">
        <f>'Ufs mensal'!W143/'Ufs mensal'!W131-1</f>
        <v>0.24132231404958682</v>
      </c>
      <c r="X143" s="123">
        <f>'Ufs mensal'!X143/'Ufs mensal'!X131-1</f>
        <v>0.25776029316663074</v>
      </c>
      <c r="Y143" s="123">
        <f>'Ufs mensal'!Y143/'Ufs mensal'!Y131-1</f>
        <v>0.25941043083900217</v>
      </c>
      <c r="Z143" s="123">
        <f>'Ufs mensal'!Z143/'Ufs mensal'!Z131-1</f>
        <v>0.37242990654205599</v>
      </c>
      <c r="AA143" s="123">
        <f>'Ufs mensal'!AA143/'Ufs mensal'!AA131-1</f>
        <v>0.14179917457524138</v>
      </c>
      <c r="AB143" s="126">
        <f>'Ufs mensal'!AB143/'Ufs mensal'!AB131-1</f>
        <v>0.29186602870813405</v>
      </c>
      <c r="AC143" s="125">
        <f>'Ufs mensal'!AC143/'Ufs mensal'!AC131-1</f>
        <v>0.1771379057112219</v>
      </c>
    </row>
    <row r="144" spans="1:29" x14ac:dyDescent="0.3">
      <c r="A144" s="132">
        <f>Var.Mensal!A144</f>
        <v>44450</v>
      </c>
      <c r="B144" s="125">
        <f>'Ufs mensal'!B144/'Ufs mensal'!B132-1</f>
        <v>-7.3529411764705621E-3</v>
      </c>
      <c r="C144" s="123">
        <f>'Ufs mensal'!C144/'Ufs mensal'!C132-1</f>
        <v>0.23456364263539142</v>
      </c>
      <c r="D144" s="123">
        <f>'Ufs mensal'!D144/'Ufs mensal'!D132-1</f>
        <v>1.377178189994388E-2</v>
      </c>
      <c r="E144" s="123">
        <f>'Ufs mensal'!E144/'Ufs mensal'!E132-1</f>
        <v>0.33223140495867765</v>
      </c>
      <c r="F144" s="123">
        <f>'Ufs mensal'!F144/'Ufs mensal'!F132-1</f>
        <v>0.14268829207433176</v>
      </c>
      <c r="G144" s="123">
        <f>'Ufs mensal'!G144/'Ufs mensal'!G132-1</f>
        <v>8.6443562110039673E-2</v>
      </c>
      <c r="H144" s="123">
        <f>'Ufs mensal'!H144/'Ufs mensal'!H132-1</f>
        <v>5.195252021331509E-2</v>
      </c>
      <c r="I144" s="123">
        <f>'Ufs mensal'!I144/'Ufs mensal'!I132-1</f>
        <v>-3.3081910811167958E-3</v>
      </c>
      <c r="J144" s="123">
        <f>'Ufs mensal'!J144/'Ufs mensal'!J132-1</f>
        <v>5.0151580770896542E-2</v>
      </c>
      <c r="K144" s="123">
        <f>'Ufs mensal'!K144/'Ufs mensal'!K132-1</f>
        <v>1.5853356452811385E-2</v>
      </c>
      <c r="L144" s="123">
        <f>'Ufs mensal'!L144/'Ufs mensal'!L132-1</f>
        <v>4.7120108920854831E-2</v>
      </c>
      <c r="M144" s="123">
        <f>'Ufs mensal'!M144/'Ufs mensal'!M132-1</f>
        <v>5.5759354365370495E-2</v>
      </c>
      <c r="N144" s="123">
        <f>'Ufs mensal'!N144/'Ufs mensal'!N132-1</f>
        <v>0.1179558977948898</v>
      </c>
      <c r="O144" s="123">
        <f>'Ufs mensal'!O144/'Ufs mensal'!O132-1</f>
        <v>6.6423357664233684E-2</v>
      </c>
      <c r="P144" s="123">
        <f>'Ufs mensal'!P144/'Ufs mensal'!P132-1</f>
        <v>0.21197813121272358</v>
      </c>
      <c r="Q144" s="123">
        <f>'Ufs mensal'!Q144/'Ufs mensal'!Q132-1</f>
        <v>7.0585756426464474E-2</v>
      </c>
      <c r="R144" s="123">
        <f>'Ufs mensal'!R144/'Ufs mensal'!R132-1</f>
        <v>0.12219156484036264</v>
      </c>
      <c r="S144" s="123">
        <f>'Ufs mensal'!S144/'Ufs mensal'!S132-1</f>
        <v>2.1094325718496787E-2</v>
      </c>
      <c r="T144" s="123">
        <f>'Ufs mensal'!T144/'Ufs mensal'!T132-1</f>
        <v>-2.141259188239053E-2</v>
      </c>
      <c r="U144" s="123">
        <f>'Ufs mensal'!U144/'Ufs mensal'!U132-1</f>
        <v>4.0805369127516755E-2</v>
      </c>
      <c r="V144" s="123">
        <f>'Ufs mensal'!V144/'Ufs mensal'!V132-1</f>
        <v>9.192065795839377E-2</v>
      </c>
      <c r="W144" s="123">
        <f>'Ufs mensal'!W144/'Ufs mensal'!W132-1</f>
        <v>0.14338235294117641</v>
      </c>
      <c r="X144" s="123">
        <f>'Ufs mensal'!X144/'Ufs mensal'!X132-1</f>
        <v>2.6216093347476876E-2</v>
      </c>
      <c r="Y144" s="123">
        <f>'Ufs mensal'!Y144/'Ufs mensal'!Y132-1</f>
        <v>5.9190219693760149E-2</v>
      </c>
      <c r="Z144" s="123">
        <f>'Ufs mensal'!Z144/'Ufs mensal'!Z132-1</f>
        <v>0.12170022371364664</v>
      </c>
      <c r="AA144" s="123">
        <f>'Ufs mensal'!AA144/'Ufs mensal'!AA132-1</f>
        <v>-5.1914204945511244E-3</v>
      </c>
      <c r="AB144" s="126">
        <f>'Ufs mensal'!AB144/'Ufs mensal'!AB132-1</f>
        <v>0.13503043718871055</v>
      </c>
      <c r="AC144" s="125">
        <f>'Ufs mensal'!AC144/'Ufs mensal'!AC132-1</f>
        <v>3.5031639578801066E-2</v>
      </c>
    </row>
    <row r="145" spans="1:32" x14ac:dyDescent="0.3">
      <c r="A145" s="132">
        <f>Var.Mensal!A145</f>
        <v>44480</v>
      </c>
      <c r="B145" s="125">
        <f>'Ufs mensal'!B145/'Ufs mensal'!B133-1</f>
        <v>0.2473867595818815</v>
      </c>
      <c r="C145" s="123">
        <f>'Ufs mensal'!C145/'Ufs mensal'!C133-1</f>
        <v>0.23076923076923084</v>
      </c>
      <c r="D145" s="123">
        <f>'Ufs mensal'!D145/'Ufs mensal'!D133-1</f>
        <v>-4.6242774566473965E-3</v>
      </c>
      <c r="E145" s="123">
        <f>'Ufs mensal'!E145/'Ufs mensal'!E133-1</f>
        <v>1.9607843137254832E-2</v>
      </c>
      <c r="F145" s="123">
        <f>'Ufs mensal'!F145/'Ufs mensal'!F133-1</f>
        <v>0.17070235060889272</v>
      </c>
      <c r="G145" s="123">
        <f>'Ufs mensal'!G145/'Ufs mensal'!G133-1</f>
        <v>3.8128249566724337E-2</v>
      </c>
      <c r="H145" s="123">
        <f>'Ufs mensal'!H145/'Ufs mensal'!H133-1</f>
        <v>4.3454935622317503E-2</v>
      </c>
      <c r="I145" s="123">
        <f>'Ufs mensal'!I145/'Ufs mensal'!I133-1</f>
        <v>1.4169472502805869E-2</v>
      </c>
      <c r="J145" s="123">
        <f>'Ufs mensal'!J145/'Ufs mensal'!J133-1</f>
        <v>7.7098366881883873E-2</v>
      </c>
      <c r="K145" s="123">
        <f>'Ufs mensal'!K145/'Ufs mensal'!K133-1</f>
        <v>-3.8270377733598426E-2</v>
      </c>
      <c r="L145" s="123">
        <f>'Ufs mensal'!L145/'Ufs mensal'!L133-1</f>
        <v>1.7128974721692503E-2</v>
      </c>
      <c r="M145" s="123">
        <f>'Ufs mensal'!M145/'Ufs mensal'!M133-1</f>
        <v>4.5574288724973711E-2</v>
      </c>
      <c r="N145" s="123">
        <f>'Ufs mensal'!N145/'Ufs mensal'!N133-1</f>
        <v>9.4152976505917696E-2</v>
      </c>
      <c r="O145" s="123">
        <f>'Ufs mensal'!O145/'Ufs mensal'!O133-1</f>
        <v>4.5955303745671916E-2</v>
      </c>
      <c r="P145" s="123">
        <f>'Ufs mensal'!P145/'Ufs mensal'!P133-1</f>
        <v>0.19364833462432229</v>
      </c>
      <c r="Q145" s="123">
        <f>'Ufs mensal'!Q145/'Ufs mensal'!Q133-1</f>
        <v>7.7244718309859239E-2</v>
      </c>
      <c r="R145" s="123">
        <f>'Ufs mensal'!R145/'Ufs mensal'!R133-1</f>
        <v>0.18752803947958729</v>
      </c>
      <c r="S145" s="123">
        <f>'Ufs mensal'!S145/'Ufs mensal'!S133-1</f>
        <v>9.2610003760811299E-3</v>
      </c>
      <c r="T145" s="123">
        <f>'Ufs mensal'!T145/'Ufs mensal'!T133-1</f>
        <v>-4.1669341894061018E-2</v>
      </c>
      <c r="U145" s="123">
        <f>'Ufs mensal'!U145/'Ufs mensal'!U133-1</f>
        <v>7.0479491623339108E-2</v>
      </c>
      <c r="V145" s="123">
        <f>'Ufs mensal'!V145/'Ufs mensal'!V133-1</f>
        <v>-1.7421602787456414E-2</v>
      </c>
      <c r="W145" s="123">
        <f>'Ufs mensal'!W145/'Ufs mensal'!W133-1</f>
        <v>0.15415821501014193</v>
      </c>
      <c r="X145" s="123">
        <f>'Ufs mensal'!X145/'Ufs mensal'!X133-1</f>
        <v>3.1145603124839383E-2</v>
      </c>
      <c r="Y145" s="123">
        <f>'Ufs mensal'!Y145/'Ufs mensal'!Y133-1</f>
        <v>4.5016684505446047E-2</v>
      </c>
      <c r="Z145" s="123">
        <f>'Ufs mensal'!Z145/'Ufs mensal'!Z133-1</f>
        <v>3.2942238267148038E-2</v>
      </c>
      <c r="AA145" s="123">
        <f>'Ufs mensal'!AA145/'Ufs mensal'!AA133-1</f>
        <v>5.9126684636118698E-2</v>
      </c>
      <c r="AB145" s="126">
        <f>'Ufs mensal'!AB145/'Ufs mensal'!AB133-1</f>
        <v>6.6512434933487574E-2</v>
      </c>
      <c r="AC145" s="125">
        <f>'Ufs mensal'!AC145/'Ufs mensal'!AC133-1</f>
        <v>4.5386565679258029E-2</v>
      </c>
    </row>
    <row r="146" spans="1:32" x14ac:dyDescent="0.3">
      <c r="A146" s="132">
        <f>Var.Mensal!A146</f>
        <v>44511</v>
      </c>
      <c r="B146" s="125">
        <f>'Ufs mensal'!B146/'Ufs mensal'!B134-1</f>
        <v>0.12478031634446407</v>
      </c>
      <c r="C146" s="123">
        <f>'Ufs mensal'!C146/'Ufs mensal'!C134-1</f>
        <v>0.1786253776435045</v>
      </c>
      <c r="D146" s="123">
        <f>'Ufs mensal'!D146/'Ufs mensal'!D134-1</f>
        <v>0.10003258390355163</v>
      </c>
      <c r="E146" s="123">
        <f>'Ufs mensal'!E146/'Ufs mensal'!E134-1</f>
        <v>1.115819209039548</v>
      </c>
      <c r="F146" s="123">
        <f>'Ufs mensal'!F146/'Ufs mensal'!F134-1</f>
        <v>0.18918320667011002</v>
      </c>
      <c r="G146" s="123">
        <f>'Ufs mensal'!G146/'Ufs mensal'!G134-1</f>
        <v>9.7587719298245723E-2</v>
      </c>
      <c r="H146" s="123">
        <f>'Ufs mensal'!H146/'Ufs mensal'!H134-1</f>
        <v>-3.1496062992125706E-3</v>
      </c>
      <c r="I146" s="123">
        <f>'Ufs mensal'!I146/'Ufs mensal'!I134-1</f>
        <v>4.9280094997773416E-2</v>
      </c>
      <c r="J146" s="123">
        <f>'Ufs mensal'!J146/'Ufs mensal'!J134-1</f>
        <v>7.6306384622814694E-2</v>
      </c>
      <c r="K146" s="123">
        <f>'Ufs mensal'!K146/'Ufs mensal'!K134-1</f>
        <v>0.12935182564392878</v>
      </c>
      <c r="L146" s="123">
        <f>'Ufs mensal'!L146/'Ufs mensal'!L134-1</f>
        <v>6.0343700993204408E-2</v>
      </c>
      <c r="M146" s="123">
        <f>'Ufs mensal'!M146/'Ufs mensal'!M134-1</f>
        <v>6.8493150684931559E-2</v>
      </c>
      <c r="N146" s="123">
        <f>'Ufs mensal'!N146/'Ufs mensal'!N134-1</f>
        <v>0.18288091935803452</v>
      </c>
      <c r="O146" s="123">
        <f>'Ufs mensal'!O146/'Ufs mensal'!O134-1</f>
        <v>0.14510433386837884</v>
      </c>
      <c r="P146" s="123">
        <f>'Ufs mensal'!P146/'Ufs mensal'!P134-1</f>
        <v>0.18120237087214219</v>
      </c>
      <c r="Q146" s="123">
        <f>'Ufs mensal'!Q146/'Ufs mensal'!Q134-1</f>
        <v>0.10606757067340844</v>
      </c>
      <c r="R146" s="123">
        <f>'Ufs mensal'!R146/'Ufs mensal'!R134-1</f>
        <v>0.16042780748663099</v>
      </c>
      <c r="S146" s="123">
        <f>'Ufs mensal'!S146/'Ufs mensal'!S134-1</f>
        <v>3.5196382047878894E-2</v>
      </c>
      <c r="T146" s="123">
        <f>'Ufs mensal'!T146/'Ufs mensal'!T134-1</f>
        <v>1.730518812966908E-2</v>
      </c>
      <c r="U146" s="123">
        <f>'Ufs mensal'!U146/'Ufs mensal'!U134-1</f>
        <v>0.15231788079470188</v>
      </c>
      <c r="V146" s="123">
        <f>'Ufs mensal'!V146/'Ufs mensal'!V134-1</f>
        <v>5.9693318729463263E-2</v>
      </c>
      <c r="W146" s="123">
        <f>'Ufs mensal'!W146/'Ufs mensal'!W134-1</f>
        <v>0.35607675906183367</v>
      </c>
      <c r="X146" s="123">
        <f>'Ufs mensal'!X146/'Ufs mensal'!X134-1</f>
        <v>4.7851081303038612E-2</v>
      </c>
      <c r="Y146" s="123">
        <f>'Ufs mensal'!Y146/'Ufs mensal'!Y134-1</f>
        <v>9.1816638370118886E-2</v>
      </c>
      <c r="Z146" s="123">
        <f>'Ufs mensal'!Z146/'Ufs mensal'!Z134-1</f>
        <v>5.305164319248834E-2</v>
      </c>
      <c r="AA146" s="123">
        <f>'Ufs mensal'!AA146/'Ufs mensal'!AA134-1</f>
        <v>0.18191985088536811</v>
      </c>
      <c r="AB146" s="126">
        <f>'Ufs mensal'!AB146/'Ufs mensal'!AB134-1</f>
        <v>0.1981191222570533</v>
      </c>
      <c r="AC146" s="125">
        <f>'Ufs mensal'!AC146/'Ufs mensal'!AC134-1</f>
        <v>0.11035077394719917</v>
      </c>
    </row>
    <row r="147" spans="1:32" s="169" customFormat="1" ht="13.5" thickBot="1" x14ac:dyDescent="0.35">
      <c r="A147" s="133">
        <f>Var.Mensal!A147</f>
        <v>44541</v>
      </c>
      <c r="B147" s="128">
        <f>'Ufs mensal'!B147/'Ufs mensal'!B135-1</f>
        <v>7.4074074074074181E-2</v>
      </c>
      <c r="C147" s="129">
        <f>'Ufs mensal'!C147/'Ufs mensal'!C135-1</f>
        <v>0.139369729249889</v>
      </c>
      <c r="D147" s="129">
        <f>'Ufs mensal'!D147/'Ufs mensal'!D135-1</f>
        <v>6.4687975646879892E-3</v>
      </c>
      <c r="E147" s="129">
        <f>'Ufs mensal'!E147/'Ufs mensal'!E135-1</f>
        <v>-7.677902621722843E-2</v>
      </c>
      <c r="F147" s="129">
        <f>'Ufs mensal'!F147/'Ufs mensal'!F135-1</f>
        <v>5.2536824877250421E-2</v>
      </c>
      <c r="G147" s="129">
        <f>'Ufs mensal'!G147/'Ufs mensal'!G135-1</f>
        <v>-1.4750904536598997E-2</v>
      </c>
      <c r="H147" s="129">
        <f>'Ufs mensal'!H147/'Ufs mensal'!H135-1</f>
        <v>3.5905901774659466E-2</v>
      </c>
      <c r="I147" s="129">
        <f>'Ufs mensal'!I147/'Ufs mensal'!I135-1</f>
        <v>5.096367679762781E-2</v>
      </c>
      <c r="J147" s="129">
        <f>'Ufs mensal'!J147/'Ufs mensal'!J135-1</f>
        <v>7.6518691588784993E-2</v>
      </c>
      <c r="K147" s="129">
        <f>'Ufs mensal'!K147/'Ufs mensal'!K135-1</f>
        <v>-1.7012063099288599E-2</v>
      </c>
      <c r="L147" s="129">
        <f>'Ufs mensal'!L147/'Ufs mensal'!L135-1</f>
        <v>4.5977011494252817E-2</v>
      </c>
      <c r="M147" s="129">
        <f>'Ufs mensal'!M147/'Ufs mensal'!M135-1</f>
        <v>0.10864017499088585</v>
      </c>
      <c r="N147" s="129">
        <f>'Ufs mensal'!N147/'Ufs mensal'!N135-1</f>
        <v>9.6836049856183992E-2</v>
      </c>
      <c r="O147" s="129">
        <f>'Ufs mensal'!O147/'Ufs mensal'!O135-1</f>
        <v>0.10094043887147341</v>
      </c>
      <c r="P147" s="129">
        <f>'Ufs mensal'!P147/'Ufs mensal'!P135-1</f>
        <v>2.4024024024023927E-2</v>
      </c>
      <c r="Q147" s="129">
        <f>'Ufs mensal'!Q147/'Ufs mensal'!Q135-1</f>
        <v>5.3315105946685204E-3</v>
      </c>
      <c r="R147" s="129">
        <f>'Ufs mensal'!R147/'Ufs mensal'!R135-1</f>
        <v>-5.1334702258726939E-2</v>
      </c>
      <c r="S147" s="129">
        <f>'Ufs mensal'!S147/'Ufs mensal'!S135-1</f>
        <v>5.4050336955026923E-2</v>
      </c>
      <c r="T147" s="129">
        <f>'Ufs mensal'!T147/'Ufs mensal'!T135-1</f>
        <v>-4.2255375164545805E-2</v>
      </c>
      <c r="U147" s="129">
        <f>'Ufs mensal'!U147/'Ufs mensal'!U135-1</f>
        <v>-1.044045676998373E-2</v>
      </c>
      <c r="V147" s="129">
        <f>'Ufs mensal'!V147/'Ufs mensal'!V135-1</f>
        <v>0.20889487870619949</v>
      </c>
      <c r="W147" s="129">
        <f>'Ufs mensal'!W147/'Ufs mensal'!W135-1</f>
        <v>0.17176470588235304</v>
      </c>
      <c r="X147" s="129">
        <f>'Ufs mensal'!X147/'Ufs mensal'!X135-1</f>
        <v>3.5987910311379823E-2</v>
      </c>
      <c r="Y147" s="129">
        <f>'Ufs mensal'!Y147/'Ufs mensal'!Y135-1</f>
        <v>0.10998663356883709</v>
      </c>
      <c r="Z147" s="129">
        <f>'Ufs mensal'!Z147/'Ufs mensal'!Z135-1</f>
        <v>-8.4093211752786168E-2</v>
      </c>
      <c r="AA147" s="129">
        <f>'Ufs mensal'!AA147/'Ufs mensal'!AA135-1</f>
        <v>0.15214144553230646</v>
      </c>
      <c r="AB147" s="130">
        <f>'Ufs mensal'!AB147/'Ufs mensal'!AB135-1</f>
        <v>1.6163035839775075E-2</v>
      </c>
      <c r="AC147" s="129">
        <f>'Ufs mensal'!AC147/'Ufs mensal'!AC135-1</f>
        <v>6.8796268909436131E-2</v>
      </c>
      <c r="AD147" s="118"/>
      <c r="AE147" s="118"/>
      <c r="AF147" s="118"/>
    </row>
    <row r="148" spans="1:32" x14ac:dyDescent="0.3">
      <c r="A148" s="131">
        <f>Var.Mensal!A148</f>
        <v>44562</v>
      </c>
      <c r="B148" s="120">
        <f>'Ufs mensal'!B148/'Ufs mensal'!B136-1</f>
        <v>4.6676096181046622E-2</v>
      </c>
      <c r="C148" s="121">
        <f>'Ufs mensal'!C148/'Ufs mensal'!C136-1</f>
        <v>-2.1799888205701556E-2</v>
      </c>
      <c r="D148" s="121">
        <f>'Ufs mensal'!D148/'Ufs mensal'!D136-1</f>
        <v>-8.5333333333333372E-2</v>
      </c>
      <c r="E148" s="121">
        <f>'Ufs mensal'!E148/'Ufs mensal'!E136-1</f>
        <v>-0.15384615384615385</v>
      </c>
      <c r="F148" s="121">
        <f>'Ufs mensal'!F148/'Ufs mensal'!F136-1</f>
        <v>-4.2664587278600896E-2</v>
      </c>
      <c r="G148" s="121">
        <f>'Ufs mensal'!G148/'Ufs mensal'!G136-1</f>
        <v>-0.11943587483472895</v>
      </c>
      <c r="H148" s="121">
        <f>'Ufs mensal'!H148/'Ufs mensal'!H136-1</f>
        <v>-3.7511164036915789E-2</v>
      </c>
      <c r="I148" s="121">
        <f>'Ufs mensal'!I148/'Ufs mensal'!I136-1</f>
        <v>-9.9759615384615419E-2</v>
      </c>
      <c r="J148" s="121">
        <f>'Ufs mensal'!J148/'Ufs mensal'!J136-1</f>
        <v>-9.081576786203116E-2</v>
      </c>
      <c r="K148" s="121">
        <f>'Ufs mensal'!K148/'Ufs mensal'!K136-1</f>
        <v>-8.2431307243963414E-2</v>
      </c>
      <c r="L148" s="121">
        <f>'Ufs mensal'!L148/'Ufs mensal'!L136-1</f>
        <v>-7.570276216084082E-2</v>
      </c>
      <c r="M148" s="121">
        <f>'Ufs mensal'!M148/'Ufs mensal'!M136-1</f>
        <v>-5.0000000000000044E-2</v>
      </c>
      <c r="N148" s="121">
        <f>'Ufs mensal'!N148/'Ufs mensal'!N136-1</f>
        <v>1.4398848092156413E-4</v>
      </c>
      <c r="O148" s="121">
        <f>'Ufs mensal'!O148/'Ufs mensal'!O136-1</f>
        <v>-5.2701271186440635E-2</v>
      </c>
      <c r="P148" s="121">
        <f>'Ufs mensal'!P148/'Ufs mensal'!P136-1</f>
        <v>-5.8869701726844581E-2</v>
      </c>
      <c r="Q148" s="121">
        <f>'Ufs mensal'!Q148/'Ufs mensal'!Q136-1</f>
        <v>-0.13754218454193756</v>
      </c>
      <c r="R148" s="121">
        <f>'Ufs mensal'!R148/'Ufs mensal'!R136-1</f>
        <v>-0.18176040673657456</v>
      </c>
      <c r="S148" s="121">
        <f>'Ufs mensal'!S148/'Ufs mensal'!S136-1</f>
        <v>-3.916629423475404E-2</v>
      </c>
      <c r="T148" s="121">
        <f>'Ufs mensal'!T148/'Ufs mensal'!T136-1</f>
        <v>-0.13534647699858582</v>
      </c>
      <c r="U148" s="121">
        <f>'Ufs mensal'!U148/'Ufs mensal'!U136-1</f>
        <v>-0.14085115575718299</v>
      </c>
      <c r="V148" s="121">
        <f>'Ufs mensal'!V148/'Ufs mensal'!V136-1</f>
        <v>0.13431322858590988</v>
      </c>
      <c r="W148" s="121">
        <f>'Ufs mensal'!W148/'Ufs mensal'!W136-1</f>
        <v>5.3484602917341917E-2</v>
      </c>
      <c r="X148" s="121">
        <f>'Ufs mensal'!X148/'Ufs mensal'!X136-1</f>
        <v>-9.5059550066166731E-2</v>
      </c>
      <c r="Y148" s="121">
        <f>'Ufs mensal'!Y148/'Ufs mensal'!Y136-1</f>
        <v>2.7407200669829823E-2</v>
      </c>
      <c r="Z148" s="121">
        <f>'Ufs mensal'!Z148/'Ufs mensal'!Z136-1</f>
        <v>-0.20575359599749843</v>
      </c>
      <c r="AA148" s="121">
        <f>'Ufs mensal'!AA148/'Ufs mensal'!AA136-1</f>
        <v>-1.4662215925631217E-2</v>
      </c>
      <c r="AB148" s="122">
        <f>'Ufs mensal'!AB148/'Ufs mensal'!AB136-1</f>
        <v>-8.4108199492814895E-2</v>
      </c>
      <c r="AC148" s="120">
        <f>'Ufs mensal'!AC148/'Ufs mensal'!AC136-1</f>
        <v>-5.9215124358777183E-2</v>
      </c>
    </row>
    <row r="149" spans="1:32" x14ac:dyDescent="0.3">
      <c r="A149" s="132">
        <f>Var.Mensal!A149</f>
        <v>44593</v>
      </c>
      <c r="B149" s="125">
        <f>'Ufs mensal'!B149/'Ufs mensal'!B137-1</f>
        <v>0.22476190476190472</v>
      </c>
      <c r="C149" s="123">
        <f>'Ufs mensal'!C149/'Ufs mensal'!C137-1</f>
        <v>8.5236958745311897E-2</v>
      </c>
      <c r="D149" s="123">
        <f>'Ufs mensal'!D149/'Ufs mensal'!D137-1</f>
        <v>0.19289827255278302</v>
      </c>
      <c r="E149" s="123">
        <f>'Ufs mensal'!E149/'Ufs mensal'!E137-1</f>
        <v>-7.3239436619718323E-2</v>
      </c>
      <c r="F149" s="123">
        <f>'Ufs mensal'!F149/'Ufs mensal'!F137-1</f>
        <v>1.5364061456245803E-2</v>
      </c>
      <c r="G149" s="123">
        <f>'Ufs mensal'!G149/'Ufs mensal'!G137-1</f>
        <v>-8.092125739184608E-3</v>
      </c>
      <c r="H149" s="123">
        <f>'Ufs mensal'!H149/'Ufs mensal'!H137-1</f>
        <v>4.5669548197684318E-3</v>
      </c>
      <c r="I149" s="123">
        <f>'Ufs mensal'!I149/'Ufs mensal'!I137-1</f>
        <v>-3.8967947865407582E-2</v>
      </c>
      <c r="J149" s="123">
        <f>'Ufs mensal'!J149/'Ufs mensal'!J137-1</f>
        <v>-3.0673919613176226E-2</v>
      </c>
      <c r="K149" s="123">
        <f>'Ufs mensal'!K149/'Ufs mensal'!K137-1</f>
        <v>-4.9446668236402536E-3</v>
      </c>
      <c r="L149" s="123">
        <f>'Ufs mensal'!L149/'Ufs mensal'!L137-1</f>
        <v>-4.3053195660697985E-2</v>
      </c>
      <c r="M149" s="123">
        <f>'Ufs mensal'!M149/'Ufs mensal'!M137-1</f>
        <v>-1.1881188118811892E-2</v>
      </c>
      <c r="N149" s="123">
        <f>'Ufs mensal'!N149/'Ufs mensal'!N137-1</f>
        <v>2.0470383275261295E-2</v>
      </c>
      <c r="O149" s="123">
        <f>'Ufs mensal'!O149/'Ufs mensal'!O137-1</f>
        <v>2.4334383051817898E-2</v>
      </c>
      <c r="P149" s="123">
        <f>'Ufs mensal'!P149/'Ufs mensal'!P137-1</f>
        <v>1.8683467303932222E-2</v>
      </c>
      <c r="Q149" s="123">
        <f>'Ufs mensal'!Q149/'Ufs mensal'!Q137-1</f>
        <v>-3.7332545311268728E-2</v>
      </c>
      <c r="R149" s="123">
        <f>'Ufs mensal'!R149/'Ufs mensal'!R137-1</f>
        <v>-4.1241013999243292E-2</v>
      </c>
      <c r="S149" s="123">
        <f>'Ufs mensal'!S149/'Ufs mensal'!S137-1</f>
        <v>5.5913249745849214E-3</v>
      </c>
      <c r="T149" s="123">
        <f>'Ufs mensal'!T149/'Ufs mensal'!T137-1</f>
        <v>-5.7336011990178237E-2</v>
      </c>
      <c r="U149" s="123">
        <f>'Ufs mensal'!U149/'Ufs mensal'!U137-1</f>
        <v>-5.1190171487074498E-2</v>
      </c>
      <c r="V149" s="123">
        <f>'Ufs mensal'!V149/'Ufs mensal'!V137-1</f>
        <v>7.3558648111331948E-2</v>
      </c>
      <c r="W149" s="123">
        <f>'Ufs mensal'!W149/'Ufs mensal'!W137-1</f>
        <v>0.29600000000000004</v>
      </c>
      <c r="X149" s="123">
        <f>'Ufs mensal'!X149/'Ufs mensal'!X137-1</f>
        <v>3.2278120304647384E-2</v>
      </c>
      <c r="Y149" s="123">
        <f>'Ufs mensal'!Y149/'Ufs mensal'!Y137-1</f>
        <v>4.9212260097393212E-2</v>
      </c>
      <c r="Z149" s="123">
        <f>'Ufs mensal'!Z149/'Ufs mensal'!Z137-1</f>
        <v>-0.11542771759432202</v>
      </c>
      <c r="AA149" s="123">
        <f>'Ufs mensal'!AA149/'Ufs mensal'!AA137-1</f>
        <v>4.3467617163784444E-2</v>
      </c>
      <c r="AB149" s="126">
        <f>'Ufs mensal'!AB149/'Ufs mensal'!AB137-1</f>
        <v>7.5055187637969034E-3</v>
      </c>
      <c r="AC149" s="125">
        <f>'Ufs mensal'!AC149/'Ufs mensal'!AC137-1</f>
        <v>7.7629860592012268E-3</v>
      </c>
    </row>
    <row r="150" spans="1:32" x14ac:dyDescent="0.3">
      <c r="A150" s="132">
        <f>Var.Mensal!A150</f>
        <v>44621</v>
      </c>
      <c r="B150" s="125">
        <f>'Ufs mensal'!B150/'Ufs mensal'!B138-1</f>
        <v>0.31114808652246251</v>
      </c>
      <c r="C150" s="123">
        <f>'Ufs mensal'!C150/'Ufs mensal'!C138-1</f>
        <v>-0.1698558322411533</v>
      </c>
      <c r="D150" s="123">
        <f>'Ufs mensal'!D150/'Ufs mensal'!D138-1</f>
        <v>-3.9197166469893796E-2</v>
      </c>
      <c r="E150" s="123">
        <f>'Ufs mensal'!E150/'Ufs mensal'!E138-1</f>
        <v>7.8869047619047672E-2</v>
      </c>
      <c r="F150" s="123">
        <f>'Ufs mensal'!F150/'Ufs mensal'!F138-1</f>
        <v>5.5708144256030545E-2</v>
      </c>
      <c r="G150" s="123">
        <f>'Ufs mensal'!G150/'Ufs mensal'!G138-1</f>
        <v>0.15934195064629852</v>
      </c>
      <c r="H150" s="123">
        <f>'Ufs mensal'!H150/'Ufs mensal'!H138-1</f>
        <v>2.6561587857559799E-2</v>
      </c>
      <c r="I150" s="123">
        <f>'Ufs mensal'!I150/'Ufs mensal'!I138-1</f>
        <v>-9.8507462686567182E-2</v>
      </c>
      <c r="J150" s="123">
        <f>'Ufs mensal'!J150/'Ufs mensal'!J138-1</f>
        <v>0.10008352950110111</v>
      </c>
      <c r="K150" s="123">
        <f>'Ufs mensal'!K150/'Ufs mensal'!K138-1</f>
        <v>3.4240150093808541E-2</v>
      </c>
      <c r="L150" s="123">
        <f>'Ufs mensal'!L150/'Ufs mensal'!L138-1</f>
        <v>-2.4468719997924215E-2</v>
      </c>
      <c r="M150" s="123">
        <f>'Ufs mensal'!M150/'Ufs mensal'!M138-1</f>
        <v>0.15215498476273392</v>
      </c>
      <c r="N150" s="123">
        <f>'Ufs mensal'!N150/'Ufs mensal'!N138-1</f>
        <v>8.4440095065007714E-2</v>
      </c>
      <c r="O150" s="123">
        <f>'Ufs mensal'!O150/'Ufs mensal'!O138-1</f>
        <v>-0.20021505376344084</v>
      </c>
      <c r="P150" s="123">
        <f>'Ufs mensal'!P150/'Ufs mensal'!P138-1</f>
        <v>5.9394760614272846E-2</v>
      </c>
      <c r="Q150" s="123">
        <f>'Ufs mensal'!Q150/'Ufs mensal'!Q138-1</f>
        <v>-7.496823379923756E-2</v>
      </c>
      <c r="R150" s="123">
        <f>'Ufs mensal'!R150/'Ufs mensal'!R138-1</f>
        <v>1.6660496112550938E-2</v>
      </c>
      <c r="S150" s="123">
        <f>'Ufs mensal'!S150/'Ufs mensal'!S138-1</f>
        <v>4.8229214804856424E-2</v>
      </c>
      <c r="T150" s="123">
        <f>'Ufs mensal'!T150/'Ufs mensal'!T138-1</f>
        <v>-0.19661277031059077</v>
      </c>
      <c r="U150" s="123">
        <f>'Ufs mensal'!U150/'Ufs mensal'!U138-1</f>
        <v>4.4582685329186189E-2</v>
      </c>
      <c r="V150" s="123">
        <f>'Ufs mensal'!V150/'Ufs mensal'!V138-1</f>
        <v>0.12010676156583622</v>
      </c>
      <c r="W150" s="123">
        <f>'Ufs mensal'!W150/'Ufs mensal'!W138-1</f>
        <v>0.22058823529411775</v>
      </c>
      <c r="X150" s="123">
        <f>'Ufs mensal'!X150/'Ufs mensal'!X138-1</f>
        <v>4.3163065770019493E-2</v>
      </c>
      <c r="Y150" s="123">
        <f>'Ufs mensal'!Y150/'Ufs mensal'!Y138-1</f>
        <v>5.0812687391510236E-2</v>
      </c>
      <c r="Z150" s="123">
        <f>'Ufs mensal'!Z150/'Ufs mensal'!Z138-1</f>
        <v>-0.10707737440410703</v>
      </c>
      <c r="AA150" s="123">
        <f>'Ufs mensal'!AA150/'Ufs mensal'!AA138-1</f>
        <v>8.4597306055680388E-2</v>
      </c>
      <c r="AB150" s="126">
        <f>'Ufs mensal'!AB150/'Ufs mensal'!AB138-1</f>
        <v>0.22935779816513757</v>
      </c>
      <c r="AC150" s="125">
        <f>'Ufs mensal'!AC150/'Ufs mensal'!AC138-1</f>
        <v>1.5865163172350316E-2</v>
      </c>
    </row>
    <row r="151" spans="1:32" x14ac:dyDescent="0.3">
      <c r="A151" s="132">
        <f>Var.Mensal!A151</f>
        <v>44652</v>
      </c>
      <c r="B151" s="125">
        <f>'Ufs mensal'!B151/'Ufs mensal'!B139-1</f>
        <v>0.16366906474820153</v>
      </c>
      <c r="C151" s="123">
        <f>'Ufs mensal'!C151/'Ufs mensal'!C139-1</f>
        <v>-0.16713562183455266</v>
      </c>
      <c r="D151" s="123">
        <f>'Ufs mensal'!D151/'Ufs mensal'!D139-1</f>
        <v>-6.3974829575249137E-2</v>
      </c>
      <c r="E151" s="123">
        <f>'Ufs mensal'!E151/'Ufs mensal'!E139-1</f>
        <v>0</v>
      </c>
      <c r="F151" s="123">
        <f>'Ufs mensal'!F151/'Ufs mensal'!F139-1</f>
        <v>2.2563767168083615E-2</v>
      </c>
      <c r="G151" s="123">
        <f>'Ufs mensal'!G151/'Ufs mensal'!G139-1</f>
        <v>3.056005987277044E-2</v>
      </c>
      <c r="H151" s="123">
        <f>'Ufs mensal'!H151/'Ufs mensal'!H139-1</f>
        <v>3.2247284878863747E-2</v>
      </c>
      <c r="I151" s="123">
        <f>'Ufs mensal'!I151/'Ufs mensal'!I139-1</f>
        <v>-6.3945578231292544E-2</v>
      </c>
      <c r="J151" s="123">
        <f>'Ufs mensal'!J151/'Ufs mensal'!J139-1</f>
        <v>6.517614058245913E-3</v>
      </c>
      <c r="K151" s="123">
        <f>'Ufs mensal'!K151/'Ufs mensal'!K139-1</f>
        <v>4.5264259549973929E-2</v>
      </c>
      <c r="L151" s="123">
        <f>'Ufs mensal'!L151/'Ufs mensal'!L139-1</f>
        <v>-4.0543409042666068E-2</v>
      </c>
      <c r="M151" s="123">
        <f>'Ufs mensal'!M151/'Ufs mensal'!M139-1</f>
        <v>9.7003555104113737E-2</v>
      </c>
      <c r="N151" s="123">
        <f>'Ufs mensal'!N151/'Ufs mensal'!N139-1</f>
        <v>0.14047050801227412</v>
      </c>
      <c r="O151" s="123">
        <f>'Ufs mensal'!O151/'Ufs mensal'!O139-1</f>
        <v>-0.10820358497972005</v>
      </c>
      <c r="P151" s="123">
        <f>'Ufs mensal'!P151/'Ufs mensal'!P139-1</f>
        <v>2.1418020679468297E-2</v>
      </c>
      <c r="Q151" s="123">
        <f>'Ufs mensal'!Q151/'Ufs mensal'!Q139-1</f>
        <v>-7.6640363203977935E-2</v>
      </c>
      <c r="R151" s="123">
        <f>'Ufs mensal'!R151/'Ufs mensal'!R139-1</f>
        <v>-9.9810964083175802E-2</v>
      </c>
      <c r="S151" s="123">
        <f>'Ufs mensal'!S151/'Ufs mensal'!S139-1</f>
        <v>-4.2254771415889958E-2</v>
      </c>
      <c r="T151" s="123">
        <f>'Ufs mensal'!T151/'Ufs mensal'!T139-1</f>
        <v>-0.17421075155545318</v>
      </c>
      <c r="U151" s="123">
        <f>'Ufs mensal'!U151/'Ufs mensal'!U139-1</f>
        <v>5.310262529832932E-2</v>
      </c>
      <c r="V151" s="123">
        <f>'Ufs mensal'!V151/'Ufs mensal'!V139-1</f>
        <v>0.14045499505440162</v>
      </c>
      <c r="W151" s="123">
        <f>'Ufs mensal'!W151/'Ufs mensal'!W139-1</f>
        <v>0.19090909090909092</v>
      </c>
      <c r="X151" s="123">
        <f>'Ufs mensal'!X151/'Ufs mensal'!X139-1</f>
        <v>-5.0969131371141452E-2</v>
      </c>
      <c r="Y151" s="123">
        <f>'Ufs mensal'!Y151/'Ufs mensal'!Y139-1</f>
        <v>1.3892994383683188E-2</v>
      </c>
      <c r="Z151" s="123">
        <f>'Ufs mensal'!Z151/'Ufs mensal'!Z139-1</f>
        <v>-0.11948376353039136</v>
      </c>
      <c r="AA151" s="123">
        <f>'Ufs mensal'!AA151/'Ufs mensal'!AA139-1</f>
        <v>1.7567567567567499E-2</v>
      </c>
      <c r="AB151" s="126">
        <f>'Ufs mensal'!AB151/'Ufs mensal'!AB139-1</f>
        <v>0.11351079859367141</v>
      </c>
      <c r="AC151" s="125">
        <f>'Ufs mensal'!AC151/'Ufs mensal'!AC139-1</f>
        <v>-2.1755673368087702E-2</v>
      </c>
    </row>
    <row r="152" spans="1:32" x14ac:dyDescent="0.3">
      <c r="A152" s="132">
        <f>Var.Mensal!A152</f>
        <v>44682</v>
      </c>
      <c r="B152" s="125">
        <f>'Ufs mensal'!B152/'Ufs mensal'!B140-1</f>
        <v>-1.2970168612191912E-2</v>
      </c>
      <c r="C152" s="123">
        <f>'Ufs mensal'!C152/'Ufs mensal'!C140-1</f>
        <v>-0.10195758564437196</v>
      </c>
      <c r="D152" s="123">
        <f>'Ufs mensal'!D152/'Ufs mensal'!D140-1</f>
        <v>6.1957868649318515E-2</v>
      </c>
      <c r="E152" s="123">
        <f>'Ufs mensal'!E152/'Ufs mensal'!E140-1</f>
        <v>-6.7476383265856477E-3</v>
      </c>
      <c r="F152" s="123">
        <f>'Ufs mensal'!F152/'Ufs mensal'!F140-1</f>
        <v>0.15560378609754633</v>
      </c>
      <c r="G152" s="123">
        <f>'Ufs mensal'!G152/'Ufs mensal'!G140-1</f>
        <v>0.14710467706013364</v>
      </c>
      <c r="H152" s="123">
        <f>'Ufs mensal'!H152/'Ufs mensal'!H140-1</f>
        <v>5.4512689593031904E-2</v>
      </c>
      <c r="I152" s="123">
        <f>'Ufs mensal'!I152/'Ufs mensal'!I140-1</f>
        <v>4.6071154338367393E-3</v>
      </c>
      <c r="J152" s="123">
        <f>'Ufs mensal'!J152/'Ufs mensal'!J140-1</f>
        <v>6.3751317175974709E-2</v>
      </c>
      <c r="K152" s="123">
        <f>'Ufs mensal'!K152/'Ufs mensal'!K140-1</f>
        <v>8.6814621409921688E-2</v>
      </c>
      <c r="L152" s="123">
        <f>'Ufs mensal'!L152/'Ufs mensal'!L140-1</f>
        <v>3.0134239402885399E-2</v>
      </c>
      <c r="M152" s="123">
        <f>'Ufs mensal'!M152/'Ufs mensal'!M140-1</f>
        <v>0.13354037267080754</v>
      </c>
      <c r="N152" s="123">
        <f>'Ufs mensal'!N152/'Ufs mensal'!N140-1</f>
        <v>0.17901710060083187</v>
      </c>
      <c r="O152" s="123">
        <f>'Ufs mensal'!O152/'Ufs mensal'!O140-1</f>
        <v>2.4543738200125897E-2</v>
      </c>
      <c r="P152" s="123">
        <f>'Ufs mensal'!P152/'Ufs mensal'!P140-1</f>
        <v>6.8102849200833981E-2</v>
      </c>
      <c r="Q152" s="123">
        <f>'Ufs mensal'!Q152/'Ufs mensal'!Q140-1</f>
        <v>4.6863507407796545E-2</v>
      </c>
      <c r="R152" s="123">
        <f>'Ufs mensal'!R152/'Ufs mensal'!R140-1</f>
        <v>2.6492405510420314E-2</v>
      </c>
      <c r="S152" s="123">
        <f>'Ufs mensal'!S152/'Ufs mensal'!S140-1</f>
        <v>8.6706723389325058E-2</v>
      </c>
      <c r="T152" s="123">
        <f>'Ufs mensal'!T152/'Ufs mensal'!T140-1</f>
        <v>-6.1716068642745703E-2</v>
      </c>
      <c r="U152" s="123">
        <f>'Ufs mensal'!U152/'Ufs mensal'!U140-1</f>
        <v>3.7395397489539794E-2</v>
      </c>
      <c r="V152" s="123">
        <f>'Ufs mensal'!V152/'Ufs mensal'!V140-1</f>
        <v>0.12203536006899518</v>
      </c>
      <c r="W152" s="123">
        <f>'Ufs mensal'!W152/'Ufs mensal'!W140-1</f>
        <v>0.21760797342192695</v>
      </c>
      <c r="X152" s="123">
        <f>'Ufs mensal'!X152/'Ufs mensal'!X140-1</f>
        <v>5.5450599948940527E-2</v>
      </c>
      <c r="Y152" s="123">
        <f>'Ufs mensal'!Y152/'Ufs mensal'!Y140-1</f>
        <v>0.13506524039026679</v>
      </c>
      <c r="Z152" s="123">
        <f>'Ufs mensal'!Z152/'Ufs mensal'!Z140-1</f>
        <v>6.3538205980066431E-2</v>
      </c>
      <c r="AA152" s="123">
        <f>'Ufs mensal'!AA152/'Ufs mensal'!AA140-1</f>
        <v>0.14274765677593071</v>
      </c>
      <c r="AB152" s="126">
        <f>'Ufs mensal'!AB152/'Ufs mensal'!AB140-1</f>
        <v>5.6838365896980436E-2</v>
      </c>
      <c r="AC152" s="125">
        <f>'Ufs mensal'!AC152/'Ufs mensal'!AC140-1</f>
        <v>8.0603997039230268E-2</v>
      </c>
    </row>
    <row r="153" spans="1:32" x14ac:dyDescent="0.3">
      <c r="A153" s="132">
        <f>Var.Mensal!A153</f>
        <v>44713</v>
      </c>
      <c r="B153" s="125">
        <f>'Ufs mensal'!B153/'Ufs mensal'!B141-1</f>
        <v>-3.3722438391699083E-2</v>
      </c>
      <c r="C153" s="123">
        <f>'Ufs mensal'!C153/'Ufs mensal'!C141-1</f>
        <v>-0.19431009957325751</v>
      </c>
      <c r="D153" s="123">
        <f>'Ufs mensal'!D153/'Ufs mensal'!D141-1</f>
        <v>-2.1788129226145703E-2</v>
      </c>
      <c r="E153" s="123">
        <f>'Ufs mensal'!E153/'Ufs mensal'!E141-1</f>
        <v>-0.18781094527363185</v>
      </c>
      <c r="F153" s="123">
        <f>'Ufs mensal'!F153/'Ufs mensal'!F141-1</f>
        <v>-7.6286764705882359E-2</v>
      </c>
      <c r="G153" s="123">
        <f>'Ufs mensal'!G153/'Ufs mensal'!G141-1</f>
        <v>-1.6697024893746248E-2</v>
      </c>
      <c r="H153" s="123">
        <f>'Ufs mensal'!H153/'Ufs mensal'!H141-1</f>
        <v>4.8477503408574485E-2</v>
      </c>
      <c r="I153" s="123">
        <f>'Ufs mensal'!I153/'Ufs mensal'!I141-1</f>
        <v>-0.11984789008832186</v>
      </c>
      <c r="J153" s="123">
        <f>'Ufs mensal'!J153/'Ufs mensal'!J141-1</f>
        <v>3.374045801526715E-2</v>
      </c>
      <c r="K153" s="123">
        <f>'Ufs mensal'!K153/'Ufs mensal'!K141-1</f>
        <v>-3.6147233854970207E-2</v>
      </c>
      <c r="L153" s="123">
        <f>'Ufs mensal'!L153/'Ufs mensal'!L141-1</f>
        <v>-6.9415118243243201E-2</v>
      </c>
      <c r="M153" s="123">
        <f>'Ufs mensal'!M153/'Ufs mensal'!M141-1</f>
        <v>0.10510510510510507</v>
      </c>
      <c r="N153" s="123">
        <f>'Ufs mensal'!N153/'Ufs mensal'!N141-1</f>
        <v>5.0213980028530614E-2</v>
      </c>
      <c r="O153" s="123">
        <f>'Ufs mensal'!O153/'Ufs mensal'!O141-1</f>
        <v>-6.1382061510745101E-2</v>
      </c>
      <c r="P153" s="123">
        <f>'Ufs mensal'!P153/'Ufs mensal'!P141-1</f>
        <v>-0.12698783910196443</v>
      </c>
      <c r="Q153" s="123">
        <f>'Ufs mensal'!Q153/'Ufs mensal'!Q141-1</f>
        <v>-0.156634952428643</v>
      </c>
      <c r="R153" s="123">
        <f>'Ufs mensal'!R153/'Ufs mensal'!R141-1</f>
        <v>-0.13117435394177301</v>
      </c>
      <c r="S153" s="123">
        <f>'Ufs mensal'!S153/'Ufs mensal'!S141-1</f>
        <v>2.5615593600414099E-2</v>
      </c>
      <c r="T153" s="123">
        <f>'Ufs mensal'!T153/'Ufs mensal'!T141-1</f>
        <v>-0.15168319218830051</v>
      </c>
      <c r="U153" s="123">
        <f>'Ufs mensal'!U153/'Ufs mensal'!U141-1</f>
        <v>-7.0907719386472223E-2</v>
      </c>
      <c r="V153" s="123">
        <f>'Ufs mensal'!V153/'Ufs mensal'!V141-1</f>
        <v>5.4747647562018775E-2</v>
      </c>
      <c r="W153" s="123">
        <f>'Ufs mensal'!W153/'Ufs mensal'!W141-1</f>
        <v>0.1508474576271186</v>
      </c>
      <c r="X153" s="123">
        <f>'Ufs mensal'!X153/'Ufs mensal'!X141-1</f>
        <v>-3.1786941580756012E-2</v>
      </c>
      <c r="Y153" s="123">
        <f>'Ufs mensal'!Y153/'Ufs mensal'!Y141-1</f>
        <v>2.001130582249866E-2</v>
      </c>
      <c r="Z153" s="123">
        <f>'Ufs mensal'!Z153/'Ufs mensal'!Z141-1</f>
        <v>-0.1596774193548387</v>
      </c>
      <c r="AA153" s="123">
        <f>'Ufs mensal'!AA153/'Ufs mensal'!AA141-1</f>
        <v>8.1819701633443209E-3</v>
      </c>
      <c r="AB153" s="126">
        <f>'Ufs mensal'!AB153/'Ufs mensal'!AB141-1</f>
        <v>2.6977594878829336E-2</v>
      </c>
      <c r="AC153" s="125">
        <f>'Ufs mensal'!AC153/'Ufs mensal'!AC141-1</f>
        <v>-3.3874642410538391E-2</v>
      </c>
    </row>
    <row r="154" spans="1:32" x14ac:dyDescent="0.3">
      <c r="A154" s="132">
        <f>Var.Mensal!A154</f>
        <v>44743</v>
      </c>
      <c r="B154" s="125">
        <f>'Ufs mensal'!B154/'Ufs mensal'!B142-1</f>
        <v>-0.25146886016451231</v>
      </c>
      <c r="C154" s="123">
        <f>'Ufs mensal'!C154/'Ufs mensal'!C142-1</f>
        <v>-0.36375632285023096</v>
      </c>
      <c r="D154" s="123">
        <f>'Ufs mensal'!D154/'Ufs mensal'!D142-1</f>
        <v>-0.12</v>
      </c>
      <c r="E154" s="123">
        <f>'Ufs mensal'!E154/'Ufs mensal'!E142-1</f>
        <v>-0.38824884792626724</v>
      </c>
      <c r="F154" s="123">
        <f>'Ufs mensal'!F154/'Ufs mensal'!F142-1</f>
        <v>-5.8861301369863006E-2</v>
      </c>
      <c r="G154" s="123">
        <f>'Ufs mensal'!G154/'Ufs mensal'!G142-1</f>
        <v>-0.10251105050315057</v>
      </c>
      <c r="H154" s="123">
        <f>'Ufs mensal'!H154/'Ufs mensal'!H142-1</f>
        <v>-2.9381213829945074E-2</v>
      </c>
      <c r="I154" s="123">
        <f>'Ufs mensal'!I154/'Ufs mensal'!I142-1</f>
        <v>-0.15603328710124831</v>
      </c>
      <c r="J154" s="123">
        <f>'Ufs mensal'!J154/'Ufs mensal'!J142-1</f>
        <v>-6.5496639283047053E-2</v>
      </c>
      <c r="K154" s="123">
        <f>'Ufs mensal'!K154/'Ufs mensal'!K142-1</f>
        <v>-0.16057036577805328</v>
      </c>
      <c r="L154" s="123">
        <f>'Ufs mensal'!L154/'Ufs mensal'!L142-1</f>
        <v>-0.12030949731971274</v>
      </c>
      <c r="M154" s="123">
        <f>'Ufs mensal'!M154/'Ufs mensal'!M142-1</f>
        <v>1.3962343981383629E-2</v>
      </c>
      <c r="N154" s="123">
        <f>'Ufs mensal'!N154/'Ufs mensal'!N142-1</f>
        <v>-6.5139387248136948E-2</v>
      </c>
      <c r="O154" s="123">
        <f>'Ufs mensal'!O154/'Ufs mensal'!O142-1</f>
        <v>-0.19897567221510881</v>
      </c>
      <c r="P154" s="123">
        <f>'Ufs mensal'!P154/'Ufs mensal'!P142-1</f>
        <v>-0.18732890105592492</v>
      </c>
      <c r="Q154" s="123">
        <f>'Ufs mensal'!Q154/'Ufs mensal'!Q142-1</f>
        <v>-0.10341546950813429</v>
      </c>
      <c r="R154" s="123">
        <f>'Ufs mensal'!R154/'Ufs mensal'!R142-1</f>
        <v>-0.17956157317859445</v>
      </c>
      <c r="S154" s="123">
        <f>'Ufs mensal'!S154/'Ufs mensal'!S142-1</f>
        <v>-2.942732711954088E-2</v>
      </c>
      <c r="T154" s="123">
        <f>'Ufs mensal'!T154/'Ufs mensal'!T142-1</f>
        <v>-0.21203282719967975</v>
      </c>
      <c r="U154" s="123">
        <f>'Ufs mensal'!U154/'Ufs mensal'!U142-1</f>
        <v>-0.19139736003641328</v>
      </c>
      <c r="V154" s="123">
        <f>'Ufs mensal'!V154/'Ufs mensal'!V142-1</f>
        <v>-0.1260262725779967</v>
      </c>
      <c r="W154" s="123">
        <f>'Ufs mensal'!W154/'Ufs mensal'!W142-1</f>
        <v>2.5260029717681931E-2</v>
      </c>
      <c r="X154" s="123">
        <f>'Ufs mensal'!X154/'Ufs mensal'!X142-1</f>
        <v>-6.8896445707364751E-2</v>
      </c>
      <c r="Y154" s="123">
        <f>'Ufs mensal'!Y154/'Ufs mensal'!Y142-1</f>
        <v>-1.4582874752366304E-2</v>
      </c>
      <c r="Z154" s="123">
        <f>'Ufs mensal'!Z154/'Ufs mensal'!Z142-1</f>
        <v>-0.28373930217248189</v>
      </c>
      <c r="AA154" s="123">
        <f>'Ufs mensal'!AA154/'Ufs mensal'!AA142-1</f>
        <v>-2.9208278773428131E-2</v>
      </c>
      <c r="AB154" s="126">
        <f>'Ufs mensal'!AB154/'Ufs mensal'!AB142-1</f>
        <v>-0.13474538080216314</v>
      </c>
      <c r="AC154" s="125">
        <f>'Ufs mensal'!AC154/'Ufs mensal'!AC142-1</f>
        <v>-8.9095322973963054E-2</v>
      </c>
    </row>
    <row r="155" spans="1:32" x14ac:dyDescent="0.3">
      <c r="A155" s="132">
        <f>Var.Mensal!A155</f>
        <v>44774</v>
      </c>
      <c r="B155" s="125">
        <f>'Ufs mensal'!B155/'Ufs mensal'!B143-1</f>
        <v>-1.9230769230769273E-2</v>
      </c>
      <c r="C155" s="123">
        <f>'Ufs mensal'!C155/'Ufs mensal'!C143-1</f>
        <v>-0.19089359629900171</v>
      </c>
      <c r="D155" s="123">
        <f>'Ufs mensal'!D155/'Ufs mensal'!D143-1</f>
        <v>-5.8153622486067369E-2</v>
      </c>
      <c r="E155" s="123">
        <f>'Ufs mensal'!E155/'Ufs mensal'!E143-1</f>
        <v>-0.19351100811123989</v>
      </c>
      <c r="F155" s="123">
        <f>'Ufs mensal'!F155/'Ufs mensal'!F143-1</f>
        <v>-2.3907835041035885E-2</v>
      </c>
      <c r="G155" s="123">
        <f>'Ufs mensal'!G155/'Ufs mensal'!G143-1</f>
        <v>-7.46323193569014E-2</v>
      </c>
      <c r="H155" s="123">
        <f>'Ufs mensal'!H155/'Ufs mensal'!H143-1</f>
        <v>-1.7204907629389421E-2</v>
      </c>
      <c r="I155" s="123">
        <f>'Ufs mensal'!I155/'Ufs mensal'!I143-1</f>
        <v>-0.10474576271186442</v>
      </c>
      <c r="J155" s="123">
        <f>'Ufs mensal'!J155/'Ufs mensal'!J143-1</f>
        <v>2.8563205986042117E-2</v>
      </c>
      <c r="K155" s="123">
        <f>'Ufs mensal'!K155/'Ufs mensal'!K143-1</f>
        <v>-4.5059608001616458E-2</v>
      </c>
      <c r="L155" s="123">
        <f>'Ufs mensal'!L155/'Ufs mensal'!L143-1</f>
        <v>-7.1214355948869268E-2</v>
      </c>
      <c r="M155" s="123">
        <f>'Ufs mensal'!M155/'Ufs mensal'!M143-1</f>
        <v>-1.7486783245221682E-2</v>
      </c>
      <c r="N155" s="123">
        <f>'Ufs mensal'!N155/'Ufs mensal'!N143-1</f>
        <v>5.3787352328005467E-2</v>
      </c>
      <c r="O155" s="123">
        <f>'Ufs mensal'!O155/'Ufs mensal'!O143-1</f>
        <v>-7.0749475243857218E-2</v>
      </c>
      <c r="P155" s="123">
        <f>'Ufs mensal'!P155/'Ufs mensal'!P143-1</f>
        <v>-0.16347569955817376</v>
      </c>
      <c r="Q155" s="123">
        <f>'Ufs mensal'!Q155/'Ufs mensal'!Q143-1</f>
        <v>-0.15308621815806667</v>
      </c>
      <c r="R155" s="123">
        <f>'Ufs mensal'!R155/'Ufs mensal'!R143-1</f>
        <v>-0.18478944060339408</v>
      </c>
      <c r="S155" s="123">
        <f>'Ufs mensal'!S155/'Ufs mensal'!S143-1</f>
        <v>4.4797233574347395E-3</v>
      </c>
      <c r="T155" s="123">
        <f>'Ufs mensal'!T155/'Ufs mensal'!T143-1</f>
        <v>-0.20733965546265642</v>
      </c>
      <c r="U155" s="123">
        <f>'Ufs mensal'!U155/'Ufs mensal'!U143-1</f>
        <v>-8.7772925764192156E-2</v>
      </c>
      <c r="V155" s="123">
        <f>'Ufs mensal'!V155/'Ufs mensal'!V143-1</f>
        <v>-2.2414471097129351E-2</v>
      </c>
      <c r="W155" s="123">
        <f>'Ufs mensal'!W155/'Ufs mensal'!W143-1</f>
        <v>-8.7882822902796254E-2</v>
      </c>
      <c r="X155" s="123">
        <f>'Ufs mensal'!X155/'Ufs mensal'!X143-1</f>
        <v>-4.2718197009297687E-2</v>
      </c>
      <c r="Y155" s="123">
        <f>'Ufs mensal'!Y155/'Ufs mensal'!Y143-1</f>
        <v>1.8828129018982454E-2</v>
      </c>
      <c r="Z155" s="123">
        <f>'Ufs mensal'!Z155/'Ufs mensal'!Z143-1</f>
        <v>-0.15628192032686417</v>
      </c>
      <c r="AA155" s="123">
        <f>'Ufs mensal'!AA155/'Ufs mensal'!AA143-1</f>
        <v>1.526563489078292E-2</v>
      </c>
      <c r="AB155" s="126">
        <f>'Ufs mensal'!AB155/'Ufs mensal'!AB143-1</f>
        <v>-6.2962962962962998E-2</v>
      </c>
      <c r="AC155" s="125">
        <f>'Ufs mensal'!AC155/'Ufs mensal'!AC143-1</f>
        <v>-4.5072253429949694E-2</v>
      </c>
    </row>
    <row r="156" spans="1:32" x14ac:dyDescent="0.3">
      <c r="A156" s="132">
        <f>Var.Mensal!A156</f>
        <v>44805</v>
      </c>
      <c r="B156" s="125">
        <f>'Ufs mensal'!B156/'Ufs mensal'!B144-1</f>
        <v>-0.3246913580246914</v>
      </c>
      <c r="C156" s="123">
        <f>'Ufs mensal'!C156/'Ufs mensal'!C144-1</f>
        <v>-0.20061469684269351</v>
      </c>
      <c r="D156" s="123">
        <f>'Ufs mensal'!D156/'Ufs mensal'!D144-1</f>
        <v>-9.5370113667868073E-2</v>
      </c>
      <c r="E156" s="123">
        <f>'Ufs mensal'!E156/'Ufs mensal'!E144-1</f>
        <v>-0.3287841191066998</v>
      </c>
      <c r="F156" s="123">
        <f>'Ufs mensal'!F156/'Ufs mensal'!F144-1</f>
        <v>-7.5968279508102476E-2</v>
      </c>
      <c r="G156" s="123">
        <f>'Ufs mensal'!G156/'Ufs mensal'!G144-1</f>
        <v>-4.7196408060979467E-2</v>
      </c>
      <c r="H156" s="123">
        <f>'Ufs mensal'!H156/'Ufs mensal'!H144-1</f>
        <v>-4.6606704824202816E-2</v>
      </c>
      <c r="I156" s="123">
        <f>'Ufs mensal'!I156/'Ufs mensal'!I144-1</f>
        <v>-7.4216675517790764E-2</v>
      </c>
      <c r="J156" s="123">
        <f>'Ufs mensal'!J156/'Ufs mensal'!J144-1</f>
        <v>-1.2042230287033995E-2</v>
      </c>
      <c r="K156" s="123">
        <f>'Ufs mensal'!K156/'Ufs mensal'!K144-1</f>
        <v>-1.9263594245305993E-2</v>
      </c>
      <c r="L156" s="123">
        <f>'Ufs mensal'!L156/'Ufs mensal'!L144-1</f>
        <v>-6.6142800610548891E-2</v>
      </c>
      <c r="M156" s="123">
        <f>'Ufs mensal'!M156/'Ufs mensal'!M144-1</f>
        <v>2.918693537178596E-2</v>
      </c>
      <c r="N156" s="123">
        <f>'Ufs mensal'!N156/'Ufs mensal'!N144-1</f>
        <v>4.7432686286787762E-2</v>
      </c>
      <c r="O156" s="123">
        <f>'Ufs mensal'!O156/'Ufs mensal'!O144-1</f>
        <v>-0.14469541409993159</v>
      </c>
      <c r="P156" s="123">
        <f>'Ufs mensal'!P156/'Ufs mensal'!P144-1</f>
        <v>-0.20278859954890305</v>
      </c>
      <c r="Q156" s="123">
        <f>'Ufs mensal'!Q156/'Ufs mensal'!Q144-1</f>
        <v>-0.1361936626648298</v>
      </c>
      <c r="R156" s="123">
        <f>'Ufs mensal'!R156/'Ufs mensal'!R144-1</f>
        <v>-0.19634703196347036</v>
      </c>
      <c r="S156" s="123">
        <f>'Ufs mensal'!S156/'Ufs mensal'!S144-1</f>
        <v>2.0703653585926851E-2</v>
      </c>
      <c r="T156" s="123">
        <f>'Ufs mensal'!T156/'Ufs mensal'!T144-1</f>
        <v>-0.18226649248856952</v>
      </c>
      <c r="U156" s="123">
        <f>'Ufs mensal'!U156/'Ufs mensal'!U144-1</f>
        <v>-6.1645602269796207E-2</v>
      </c>
      <c r="V156" s="123">
        <f>'Ufs mensal'!V156/'Ufs mensal'!V144-1</f>
        <v>-0.1001329198050509</v>
      </c>
      <c r="W156" s="123">
        <f>'Ufs mensal'!W156/'Ufs mensal'!W144-1</f>
        <v>-4.6623794212218628E-2</v>
      </c>
      <c r="X156" s="123">
        <f>'Ufs mensal'!X156/'Ufs mensal'!X144-1</f>
        <v>-4.430005906674539E-2</v>
      </c>
      <c r="Y156" s="123">
        <f>'Ufs mensal'!Y156/'Ufs mensal'!Y144-1</f>
        <v>3.3940917661847925E-2</v>
      </c>
      <c r="Z156" s="123">
        <f>'Ufs mensal'!Z156/'Ufs mensal'!Z144-1</f>
        <v>-0.18069405664140403</v>
      </c>
      <c r="AA156" s="123">
        <f>'Ufs mensal'!AA156/'Ufs mensal'!AA144-1</f>
        <v>-5.0600551429809126E-3</v>
      </c>
      <c r="AB156" s="126">
        <f>'Ufs mensal'!AB156/'Ufs mensal'!AB144-1</f>
        <v>-4.193076548025354E-2</v>
      </c>
      <c r="AC156" s="125">
        <f>'Ufs mensal'!AC156/'Ufs mensal'!AC144-1</f>
        <v>-5.1791395186365663E-2</v>
      </c>
    </row>
    <row r="157" spans="1:32" x14ac:dyDescent="0.3">
      <c r="A157" s="132">
        <f>Var.Mensal!A157</f>
        <v>44835</v>
      </c>
      <c r="B157" s="125">
        <f>'Ufs mensal'!B157/'Ufs mensal'!B145-1</f>
        <v>-0.21927374301675973</v>
      </c>
      <c r="C157" s="123">
        <f>'Ufs mensal'!C157/'Ufs mensal'!C145-1</f>
        <v>-0.278824200913242</v>
      </c>
      <c r="D157" s="123">
        <f>'Ufs mensal'!D157/'Ufs mensal'!D145-1</f>
        <v>-0.10569105691056913</v>
      </c>
      <c r="E157" s="123">
        <f>'Ufs mensal'!E157/'Ufs mensal'!E145-1</f>
        <v>-0.2994505494505495</v>
      </c>
      <c r="F157" s="123">
        <f>'Ufs mensal'!F157/'Ufs mensal'!F145-1</f>
        <v>-0.13849410341699431</v>
      </c>
      <c r="G157" s="123">
        <f>'Ufs mensal'!G157/'Ufs mensal'!G145-1</f>
        <v>-3.572621035058432E-2</v>
      </c>
      <c r="H157" s="123">
        <f>'Ufs mensal'!H157/'Ufs mensal'!H145-1</f>
        <v>-7.5407026563838908E-2</v>
      </c>
      <c r="I157" s="123">
        <f>'Ufs mensal'!I157/'Ufs mensal'!I145-1</f>
        <v>-0.11481532715451648</v>
      </c>
      <c r="J157" s="123">
        <f>'Ufs mensal'!J157/'Ufs mensal'!J145-1</f>
        <v>-1.6396332863187535E-2</v>
      </c>
      <c r="K157" s="123">
        <f>'Ufs mensal'!K157/'Ufs mensal'!K145-1</f>
        <v>-7.1059431524547856E-2</v>
      </c>
      <c r="L157" s="123">
        <f>'Ufs mensal'!L157/'Ufs mensal'!L145-1</f>
        <v>-8.3960695389266871E-2</v>
      </c>
      <c r="M157" s="123">
        <f>'Ufs mensal'!M157/'Ufs mensal'!M145-1</f>
        <v>-5.3413958175862919E-2</v>
      </c>
      <c r="N157" s="123">
        <f>'Ufs mensal'!N157/'Ufs mensal'!N145-1</f>
        <v>-3.9554407491120491E-2</v>
      </c>
      <c r="O157" s="123">
        <f>'Ufs mensal'!O157/'Ufs mensal'!O145-1</f>
        <v>-0.16461029190490517</v>
      </c>
      <c r="P157" s="123">
        <f>'Ufs mensal'!P157/'Ufs mensal'!P145-1</f>
        <v>-0.25091931646117238</v>
      </c>
      <c r="Q157" s="123">
        <f>'Ufs mensal'!Q157/'Ufs mensal'!Q145-1</f>
        <v>-0.18712972420837592</v>
      </c>
      <c r="R157" s="123">
        <f>'Ufs mensal'!R157/'Ufs mensal'!R145-1</f>
        <v>-0.22289384208537966</v>
      </c>
      <c r="S157" s="123">
        <f>'Ufs mensal'!S157/'Ufs mensal'!S145-1</f>
        <v>-3.1766733429596128E-2</v>
      </c>
      <c r="T157" s="123">
        <f>'Ufs mensal'!T157/'Ufs mensal'!T145-1</f>
        <v>-0.22423958193755866</v>
      </c>
      <c r="U157" s="123">
        <f>'Ufs mensal'!U157/'Ufs mensal'!U145-1</f>
        <v>-0.13140852671343772</v>
      </c>
      <c r="V157" s="123">
        <f>'Ufs mensal'!V157/'Ufs mensal'!V145-1</f>
        <v>-8.8145896656534939E-2</v>
      </c>
      <c r="W157" s="123">
        <f>'Ufs mensal'!W157/'Ufs mensal'!W145-1</f>
        <v>3.6906854130052791E-2</v>
      </c>
      <c r="X157" s="123">
        <f>'Ufs mensal'!X157/'Ufs mensal'!X145-1</f>
        <v>-6.2552958181727569E-2</v>
      </c>
      <c r="Y157" s="123">
        <f>'Ufs mensal'!Y157/'Ufs mensal'!Y145-1</f>
        <v>1.8194963248584273E-2</v>
      </c>
      <c r="Z157" s="123">
        <f>'Ufs mensal'!Z157/'Ufs mensal'!Z145-1</f>
        <v>-0.13936216688510261</v>
      </c>
      <c r="AA157" s="123">
        <f>'Ufs mensal'!AA157/'Ufs mensal'!AA145-1</f>
        <v>-9.1760490257955518E-2</v>
      </c>
      <c r="AB157" s="126">
        <f>'Ufs mensal'!AB157/'Ufs mensal'!AB145-1</f>
        <v>-4.9349240780911074E-2</v>
      </c>
      <c r="AC157" s="125">
        <f>'Ufs mensal'!AC157/'Ufs mensal'!AC145-1</f>
        <v>-9.9348544201982025E-2</v>
      </c>
    </row>
    <row r="158" spans="1:32" x14ac:dyDescent="0.3">
      <c r="A158" s="132">
        <f>Var.Mensal!A158</f>
        <v>44866</v>
      </c>
      <c r="B158" s="125">
        <f>'Ufs mensal'!B158/'Ufs mensal'!B146-1</f>
        <v>-0.19062500000000004</v>
      </c>
      <c r="C158" s="123">
        <f>'Ufs mensal'!C158/'Ufs mensal'!C146-1</f>
        <v>-0.18231336110221086</v>
      </c>
      <c r="D158" s="123">
        <f>'Ufs mensal'!D158/'Ufs mensal'!D146-1</f>
        <v>-9.7452606635071048E-2</v>
      </c>
      <c r="E158" s="123">
        <f>'Ufs mensal'!E158/'Ufs mensal'!E146-1</f>
        <v>-0.30707610146862485</v>
      </c>
      <c r="F158" s="123">
        <f>'Ufs mensal'!F158/'Ufs mensal'!F146-1</f>
        <v>-0.15939691009493084</v>
      </c>
      <c r="G158" s="123">
        <f>'Ufs mensal'!G158/'Ufs mensal'!G146-1</f>
        <v>-6.016206016206016E-2</v>
      </c>
      <c r="H158" s="123">
        <f>'Ufs mensal'!H158/'Ufs mensal'!H146-1</f>
        <v>-0.11146217307354744</v>
      </c>
      <c r="I158" s="123">
        <f>'Ufs mensal'!I158/'Ufs mensal'!I146-1</f>
        <v>-0.16098458056302167</v>
      </c>
      <c r="J158" s="123">
        <f>'Ufs mensal'!J158/'Ufs mensal'!J146-1</f>
        <v>-1.041012294714172E-2</v>
      </c>
      <c r="K158" s="123">
        <f>'Ufs mensal'!K158/'Ufs mensal'!K146-1</f>
        <v>-8.3208020050125286E-2</v>
      </c>
      <c r="L158" s="123">
        <f>'Ufs mensal'!L158/'Ufs mensal'!L146-1</f>
        <v>-9.7057464181173891E-2</v>
      </c>
      <c r="M158" s="123">
        <f>'Ufs mensal'!M158/'Ufs mensal'!M146-1</f>
        <v>-8.4319526627218977E-2</v>
      </c>
      <c r="N158" s="123">
        <f>'Ufs mensal'!N158/'Ufs mensal'!N146-1</f>
        <v>-5.0083752093802336E-2</v>
      </c>
      <c r="O158" s="123">
        <f>'Ufs mensal'!O158/'Ufs mensal'!O146-1</f>
        <v>-0.20395290159798152</v>
      </c>
      <c r="P158" s="123">
        <f>'Ufs mensal'!P158/'Ufs mensal'!P146-1</f>
        <v>-8.0764635603345236E-2</v>
      </c>
      <c r="Q158" s="123">
        <f>'Ufs mensal'!Q158/'Ufs mensal'!Q146-1</f>
        <v>-0.17745454545454542</v>
      </c>
      <c r="R158" s="123">
        <f>'Ufs mensal'!R158/'Ufs mensal'!R146-1</f>
        <v>-5.8651026392961825E-2</v>
      </c>
      <c r="S158" s="123">
        <f>'Ufs mensal'!S158/'Ufs mensal'!S146-1</f>
        <v>-8.3812146825585243E-2</v>
      </c>
      <c r="T158" s="123">
        <f>'Ufs mensal'!T158/'Ufs mensal'!T146-1</f>
        <v>-0.22781015259204362</v>
      </c>
      <c r="U158" s="123">
        <f>'Ufs mensal'!U158/'Ufs mensal'!U146-1</f>
        <v>-0.14039408866995073</v>
      </c>
      <c r="V158" s="123">
        <f>'Ufs mensal'!V158/'Ufs mensal'!V146-1</f>
        <v>-0.12919896640826878</v>
      </c>
      <c r="W158" s="123">
        <f>'Ufs mensal'!W158/'Ufs mensal'!W146-1</f>
        <v>-6.4465408805031488E-2</v>
      </c>
      <c r="X158" s="123">
        <f>'Ufs mensal'!X158/'Ufs mensal'!X146-1</f>
        <v>-9.3056063535189915E-2</v>
      </c>
      <c r="Y158" s="123">
        <f>'Ufs mensal'!Y158/'Ufs mensal'!Y146-1</f>
        <v>-2.6373079554643297E-2</v>
      </c>
      <c r="Z158" s="123">
        <f>'Ufs mensal'!Z158/'Ufs mensal'!Z146-1</f>
        <v>-0.17654926437806506</v>
      </c>
      <c r="AA158" s="123">
        <f>'Ufs mensal'!AA158/'Ufs mensal'!AA146-1</f>
        <v>-0.18905732534300579</v>
      </c>
      <c r="AB158" s="126">
        <f>'Ufs mensal'!AB158/'Ufs mensal'!AB146-1</f>
        <v>-1.5175300889586629E-2</v>
      </c>
      <c r="AC158" s="125">
        <f>'Ufs mensal'!AC158/'Ufs mensal'!AC146-1</f>
        <v>-0.1391501294219154</v>
      </c>
    </row>
    <row r="159" spans="1:32" s="169" customFormat="1" ht="13.5" thickBot="1" x14ac:dyDescent="0.35">
      <c r="A159" s="133">
        <f>Var.Mensal!A159</f>
        <v>44896</v>
      </c>
      <c r="B159" s="128">
        <f>'Ufs mensal'!B159/'Ufs mensal'!B147-1</f>
        <v>-0.1460446247464503</v>
      </c>
      <c r="C159" s="129">
        <f>'Ufs mensal'!C159/'Ufs mensal'!C147-1</f>
        <v>-0.19049474094273466</v>
      </c>
      <c r="D159" s="129">
        <f>'Ufs mensal'!D159/'Ufs mensal'!D147-1</f>
        <v>-8.5066162570888504E-2</v>
      </c>
      <c r="E159" s="129">
        <f>'Ufs mensal'!E159/'Ufs mensal'!E147-1</f>
        <v>-0.33265720081135908</v>
      </c>
      <c r="F159" s="129">
        <f>'Ufs mensal'!F159/'Ufs mensal'!F147-1</f>
        <v>-0.16793655730057533</v>
      </c>
      <c r="G159" s="129">
        <f>'Ufs mensal'!G159/'Ufs mensal'!G147-1</f>
        <v>-6.20056497175141E-2</v>
      </c>
      <c r="H159" s="129">
        <f>'Ufs mensal'!H159/'Ufs mensal'!H147-1</f>
        <v>-0.12768924302788842</v>
      </c>
      <c r="I159" s="129">
        <f>'Ufs mensal'!I159/'Ufs mensal'!I147-1</f>
        <v>-0.17069299947099281</v>
      </c>
      <c r="J159" s="129">
        <f>'Ufs mensal'!J159/'Ufs mensal'!J147-1</f>
        <v>-6.5111231687466131E-2</v>
      </c>
      <c r="K159" s="129">
        <f>'Ufs mensal'!K159/'Ufs mensal'!K147-1</f>
        <v>-9.6916299559471342E-2</v>
      </c>
      <c r="L159" s="129">
        <f>'Ufs mensal'!L159/'Ufs mensal'!L147-1</f>
        <v>-0.13152826554888408</v>
      </c>
      <c r="M159" s="129">
        <f>'Ufs mensal'!M159/'Ufs mensal'!M147-1</f>
        <v>-0.13515291022689901</v>
      </c>
      <c r="N159" s="129">
        <f>'Ufs mensal'!N159/'Ufs mensal'!N147-1</f>
        <v>-9.1783216783216659E-3</v>
      </c>
      <c r="O159" s="129">
        <f>'Ufs mensal'!O159/'Ufs mensal'!O147-1</f>
        <v>-0.20558086560364464</v>
      </c>
      <c r="P159" s="129">
        <f>'Ufs mensal'!P159/'Ufs mensal'!P147-1</f>
        <v>-9.9380905832518684E-2</v>
      </c>
      <c r="Q159" s="129">
        <f>'Ufs mensal'!Q159/'Ufs mensal'!Q147-1</f>
        <v>-0.12673375033995105</v>
      </c>
      <c r="R159" s="129">
        <f>'Ufs mensal'!R159/'Ufs mensal'!R147-1</f>
        <v>-0.12445887445887449</v>
      </c>
      <c r="S159" s="129">
        <f>'Ufs mensal'!S159/'Ufs mensal'!S147-1</f>
        <v>-8.8856993736951995E-2</v>
      </c>
      <c r="T159" s="129">
        <f>'Ufs mensal'!T159/'Ufs mensal'!T147-1</f>
        <v>-0.14385852384661202</v>
      </c>
      <c r="U159" s="129">
        <f>'Ufs mensal'!U159/'Ufs mensal'!U147-1</f>
        <v>-0.21760633036597432</v>
      </c>
      <c r="V159" s="129">
        <f>'Ufs mensal'!V159/'Ufs mensal'!V147-1</f>
        <v>-0.24749163879598657</v>
      </c>
      <c r="W159" s="129">
        <f>'Ufs mensal'!W159/'Ufs mensal'!W147-1</f>
        <v>-4.6184738955823312E-2</v>
      </c>
      <c r="X159" s="129">
        <f>'Ufs mensal'!X159/'Ufs mensal'!X147-1</f>
        <v>-0.1116765045118393</v>
      </c>
      <c r="Y159" s="129">
        <f>'Ufs mensal'!Y159/'Ufs mensal'!Y147-1</f>
        <v>-6.5370720798210935E-2</v>
      </c>
      <c r="Z159" s="129">
        <f>'Ufs mensal'!Z159/'Ufs mensal'!Z147-1</f>
        <v>-0.21349557522123896</v>
      </c>
      <c r="AA159" s="129">
        <f>'Ufs mensal'!AA159/'Ufs mensal'!AA147-1</f>
        <v>-0.19090766249410773</v>
      </c>
      <c r="AB159" s="130">
        <f>'Ufs mensal'!AB159/'Ufs mensal'!AB147-1</f>
        <v>-5.1175656984785656E-2</v>
      </c>
      <c r="AC159" s="129">
        <f>'Ufs mensal'!AC159/'Ufs mensal'!AC147-1</f>
        <v>-0.14288980154974096</v>
      </c>
      <c r="AD159" s="118"/>
      <c r="AE159" s="118"/>
      <c r="AF159" s="118"/>
    </row>
    <row r="160" spans="1:32" x14ac:dyDescent="0.3">
      <c r="A160" s="131">
        <f>Var.Mensal!A160</f>
        <v>44927</v>
      </c>
      <c r="B160" s="120">
        <f>'Ufs mensal'!B160/'Ufs mensal'!B148-1</f>
        <v>-4.4594594594594583E-2</v>
      </c>
      <c r="C160" s="121">
        <f>'Ufs mensal'!C160/'Ufs mensal'!C148-1</f>
        <v>-6.2000000000000055E-2</v>
      </c>
      <c r="D160" s="121">
        <f>'Ufs mensal'!D160/'Ufs mensal'!D148-1</f>
        <v>3.7105751391466324E-3</v>
      </c>
      <c r="E160" s="121">
        <f>'Ufs mensal'!E160/'Ufs mensal'!E148-1</f>
        <v>3.1897926634769647E-3</v>
      </c>
      <c r="F160" s="121">
        <f>'Ufs mensal'!F160/'Ufs mensal'!F148-1</f>
        <v>-7.2957877589015618E-2</v>
      </c>
      <c r="G160" s="121">
        <f>'Ufs mensal'!G160/'Ufs mensal'!G148-1</f>
        <v>6.0260260260260212E-2</v>
      </c>
      <c r="H160" s="121">
        <f>'Ufs mensal'!H160/'Ufs mensal'!H148-1</f>
        <v>-1.09805134549954E-2</v>
      </c>
      <c r="I160" s="121">
        <f>'Ufs mensal'!I160/'Ufs mensal'!I148-1</f>
        <v>-1.0013351134846471E-2</v>
      </c>
      <c r="J160" s="121">
        <f>'Ufs mensal'!J160/'Ufs mensal'!J148-1</f>
        <v>0.10207000376364328</v>
      </c>
      <c r="K160" s="121">
        <f>'Ufs mensal'!K160/'Ufs mensal'!K148-1</f>
        <v>5.921052631578938E-2</v>
      </c>
      <c r="L160" s="121">
        <f>'Ufs mensal'!L160/'Ufs mensal'!L148-1</f>
        <v>5.5668685372755489E-2</v>
      </c>
      <c r="M160" s="121">
        <f>'Ufs mensal'!M160/'Ufs mensal'!M148-1</f>
        <v>2.4223739264479294E-2</v>
      </c>
      <c r="N160" s="121">
        <f>'Ufs mensal'!N160/'Ufs mensal'!N148-1</f>
        <v>8.6668586236682943E-2</v>
      </c>
      <c r="O160" s="121">
        <f>'Ufs mensal'!O160/'Ufs mensal'!O148-1</f>
        <v>-5.5772994129158482E-2</v>
      </c>
      <c r="P160" s="121">
        <f>'Ufs mensal'!P160/'Ufs mensal'!P148-1</f>
        <v>7.7981651376146877E-2</v>
      </c>
      <c r="Q160" s="121">
        <f>'Ufs mensal'!Q160/'Ufs mensal'!Q148-1</f>
        <v>-1.1643443405230047E-2</v>
      </c>
      <c r="R160" s="121">
        <f>'Ufs mensal'!R160/'Ufs mensal'!R148-1</f>
        <v>9.4368932038835007E-2</v>
      </c>
      <c r="S160" s="121">
        <f>'Ufs mensal'!S160/'Ufs mensal'!S148-1</f>
        <v>6.7360142077889096E-2</v>
      </c>
      <c r="T160" s="121">
        <f>'Ufs mensal'!T160/'Ufs mensal'!T148-1</f>
        <v>2.0492591879930799E-2</v>
      </c>
      <c r="U160" s="121">
        <f>'Ufs mensal'!U160/'Ufs mensal'!U148-1</f>
        <v>-1.9361327633894865E-2</v>
      </c>
      <c r="V160" s="121">
        <f>'Ufs mensal'!V160/'Ufs mensal'!V148-1</f>
        <v>2.6809651474530849E-2</v>
      </c>
      <c r="W160" s="121">
        <f>'Ufs mensal'!W160/'Ufs mensal'!W148-1</f>
        <v>0.13538461538461544</v>
      </c>
      <c r="X160" s="121">
        <f>'Ufs mensal'!X160/'Ufs mensal'!X148-1</f>
        <v>2.3153789909821976E-2</v>
      </c>
      <c r="Y160" s="121">
        <f>'Ufs mensal'!Y160/'Ufs mensal'!Y148-1</f>
        <v>6.9053569488210398E-2</v>
      </c>
      <c r="Z160" s="121">
        <f>'Ufs mensal'!Z160/'Ufs mensal'!Z148-1</f>
        <v>-0.1106299212598425</v>
      </c>
      <c r="AA160" s="121">
        <f>'Ufs mensal'!AA160/'Ufs mensal'!AA148-1</f>
        <v>-5.5542971942921238E-3</v>
      </c>
      <c r="AB160" s="122">
        <f>'Ufs mensal'!AB160/'Ufs mensal'!AB148-1</f>
        <v>0.20719889247808032</v>
      </c>
      <c r="AC160" s="120">
        <f>'Ufs mensal'!AC160/'Ufs mensal'!AC148-1</f>
        <v>2.0511305455244377E-2</v>
      </c>
    </row>
    <row r="161" spans="1:32" x14ac:dyDescent="0.3">
      <c r="A161" s="132">
        <f>Var.Mensal!A161</f>
        <v>44958</v>
      </c>
      <c r="B161" s="125">
        <f>'Ufs mensal'!B161/'Ufs mensal'!B149-1</f>
        <v>-6.2208398133748011E-2</v>
      </c>
      <c r="C161" s="123">
        <f>'Ufs mensal'!C161/'Ufs mensal'!C149-1</f>
        <v>-0.21143575243480994</v>
      </c>
      <c r="D161" s="123">
        <f>'Ufs mensal'!D161/'Ufs mensal'!D149-1</f>
        <v>-0.13864306784660763</v>
      </c>
      <c r="E161" s="123">
        <f>'Ufs mensal'!E161/'Ufs mensal'!E149-1</f>
        <v>-0.22492401215805469</v>
      </c>
      <c r="F161" s="123">
        <f>'Ufs mensal'!F161/'Ufs mensal'!F149-1</f>
        <v>-0.22948564593301435</v>
      </c>
      <c r="G161" s="123">
        <f>'Ufs mensal'!G161/'Ufs mensal'!G149-1</f>
        <v>-0.11944357284802842</v>
      </c>
      <c r="H161" s="123">
        <f>'Ufs mensal'!H161/'Ufs mensal'!H149-1</f>
        <v>-3.9779184932618894E-2</v>
      </c>
      <c r="I161" s="123">
        <f>'Ufs mensal'!I161/'Ufs mensal'!I149-1</f>
        <v>-0.17284804871298087</v>
      </c>
      <c r="J161" s="123">
        <f>'Ufs mensal'!J161/'Ufs mensal'!J149-1</f>
        <v>-3.6788776305533899E-2</v>
      </c>
      <c r="K161" s="123">
        <f>'Ufs mensal'!K161/'Ufs mensal'!K149-1</f>
        <v>-0.11003312825366773</v>
      </c>
      <c r="L161" s="123">
        <f>'Ufs mensal'!L161/'Ufs mensal'!L149-1</f>
        <v>-0.12475415209790208</v>
      </c>
      <c r="M161" s="123">
        <f>'Ufs mensal'!M161/'Ufs mensal'!M149-1</f>
        <v>-5.0322867958138451E-2</v>
      </c>
      <c r="N161" s="123">
        <f>'Ufs mensal'!N161/'Ufs mensal'!N149-1</f>
        <v>-8.3937971261914823E-3</v>
      </c>
      <c r="O161" s="123">
        <f>'Ufs mensal'!O161/'Ufs mensal'!O149-1</f>
        <v>-0.14617104527669089</v>
      </c>
      <c r="P161" s="123">
        <f>'Ufs mensal'!P161/'Ufs mensal'!P149-1</f>
        <v>-0.13798251226274261</v>
      </c>
      <c r="Q161" s="123">
        <f>'Ufs mensal'!Q161/'Ufs mensal'!Q149-1</f>
        <v>-0.19267369282717695</v>
      </c>
      <c r="R161" s="123">
        <f>'Ufs mensal'!R161/'Ufs mensal'!R149-1</f>
        <v>-9.8263614838200453E-2</v>
      </c>
      <c r="S161" s="123">
        <f>'Ufs mensal'!S161/'Ufs mensal'!S149-1</f>
        <v>-2.5610783487784339E-2</v>
      </c>
      <c r="T161" s="123">
        <f>'Ufs mensal'!T161/'Ufs mensal'!T149-1</f>
        <v>-0.20777375596224756</v>
      </c>
      <c r="U161" s="123">
        <f>'Ufs mensal'!U161/'Ufs mensal'!U149-1</f>
        <v>-0.15942810898300508</v>
      </c>
      <c r="V161" s="123">
        <f>'Ufs mensal'!V161/'Ufs mensal'!V149-1</f>
        <v>-6.018518518518523E-2</v>
      </c>
      <c r="W161" s="123">
        <f>'Ufs mensal'!W161/'Ufs mensal'!W149-1</f>
        <v>4.1666666666666741E-2</v>
      </c>
      <c r="X161" s="123">
        <f>'Ufs mensal'!X161/'Ufs mensal'!X149-1</f>
        <v>-0.10404537241517764</v>
      </c>
      <c r="Y161" s="123">
        <f>'Ufs mensal'!Y161/'Ufs mensal'!Y149-1</f>
        <v>6.1155400240253677E-3</v>
      </c>
      <c r="Z161" s="123">
        <f>'Ufs mensal'!Z161/'Ufs mensal'!Z149-1</f>
        <v>-0.23606418918918914</v>
      </c>
      <c r="AA161" s="123">
        <f>'Ufs mensal'!AA161/'Ufs mensal'!AA149-1</f>
        <v>-0.14367357663685587</v>
      </c>
      <c r="AB161" s="126">
        <f>'Ufs mensal'!AB161/'Ufs mensal'!AB149-1</f>
        <v>-3.3304119193689696E-2</v>
      </c>
      <c r="AC161" s="125">
        <f>'Ufs mensal'!AC161/'Ufs mensal'!AC149-1</f>
        <v>-0.12357134610944354</v>
      </c>
    </row>
    <row r="162" spans="1:32" x14ac:dyDescent="0.3">
      <c r="A162" s="132">
        <f>Var.Mensal!A162</f>
        <v>44986</v>
      </c>
      <c r="B162" s="125">
        <f>'Ufs mensal'!B162/'Ufs mensal'!B150-1</f>
        <v>-0.10406091370558379</v>
      </c>
      <c r="C162" s="123">
        <f>'Ufs mensal'!C162/'Ufs mensal'!C150-1</f>
        <v>7.4518471739816849E-2</v>
      </c>
      <c r="D162" s="123">
        <f>'Ufs mensal'!D162/'Ufs mensal'!D150-1</f>
        <v>3.6864094372081491E-2</v>
      </c>
      <c r="E162" s="123">
        <f>'Ufs mensal'!E162/'Ufs mensal'!E150-1</f>
        <v>-9.6551724137931005E-2</v>
      </c>
      <c r="F162" s="123">
        <f>'Ufs mensal'!F162/'Ufs mensal'!F150-1</f>
        <v>-2.2736270572931372E-2</v>
      </c>
      <c r="G162" s="123">
        <f>'Ufs mensal'!G162/'Ufs mensal'!G150-1</f>
        <v>1.2973849584431374E-2</v>
      </c>
      <c r="H162" s="123">
        <f>'Ufs mensal'!H162/'Ufs mensal'!H150-1</f>
        <v>4.2365652544782417E-2</v>
      </c>
      <c r="I162" s="123">
        <f>'Ufs mensal'!I162/'Ufs mensal'!I150-1</f>
        <v>0.14252207505518766</v>
      </c>
      <c r="J162" s="123">
        <f>'Ufs mensal'!J162/'Ufs mensal'!J150-1</f>
        <v>4.3487264443984319E-2</v>
      </c>
      <c r="K162" s="123">
        <f>'Ufs mensal'!K162/'Ufs mensal'!K150-1</f>
        <v>8.1179138321995525E-2</v>
      </c>
      <c r="L162" s="123">
        <f>'Ufs mensal'!L162/'Ufs mensal'!L150-1</f>
        <v>8.2801361847004928E-2</v>
      </c>
      <c r="M162" s="123">
        <f>'Ufs mensal'!M162/'Ufs mensal'!M150-1</f>
        <v>-4.3642546759871559E-2</v>
      </c>
      <c r="N162" s="123">
        <f>'Ufs mensal'!N162/'Ufs mensal'!N150-1</f>
        <v>0.15856645610416398</v>
      </c>
      <c r="O162" s="123">
        <f>'Ufs mensal'!O162/'Ufs mensal'!O150-1</f>
        <v>2.7695617101371361E-2</v>
      </c>
      <c r="P162" s="123">
        <f>'Ufs mensal'!P162/'Ufs mensal'!P150-1</f>
        <v>4.2634832658281496E-3</v>
      </c>
      <c r="Q162" s="123">
        <f>'Ufs mensal'!Q162/'Ufs mensal'!Q150-1</f>
        <v>2.7472527472527375E-3</v>
      </c>
      <c r="R162" s="123">
        <f>'Ufs mensal'!R162/'Ufs mensal'!R150-1</f>
        <v>0.10014566642388933</v>
      </c>
      <c r="S162" s="123">
        <f>'Ufs mensal'!S162/'Ufs mensal'!S150-1</f>
        <v>0.12199911827181276</v>
      </c>
      <c r="T162" s="123">
        <f>'Ufs mensal'!T162/'Ufs mensal'!T150-1</f>
        <v>4.3541312959819001E-2</v>
      </c>
      <c r="U162" s="123">
        <f>'Ufs mensal'!U162/'Ufs mensal'!U150-1</f>
        <v>-3.4987593052109189E-2</v>
      </c>
      <c r="V162" s="123">
        <f>'Ufs mensal'!V162/'Ufs mensal'!V150-1</f>
        <v>1.4694201747418534E-2</v>
      </c>
      <c r="W162" s="123">
        <f>'Ufs mensal'!W162/'Ufs mensal'!W150-1</f>
        <v>6.024096385542177E-2</v>
      </c>
      <c r="X162" s="123">
        <f>'Ufs mensal'!X162/'Ufs mensal'!X150-1</f>
        <v>7.3930138990490057E-2</v>
      </c>
      <c r="Y162" s="123">
        <f>'Ufs mensal'!Y162/'Ufs mensal'!Y150-1</f>
        <v>8.4647344446113104E-2</v>
      </c>
      <c r="Z162" s="123">
        <f>'Ufs mensal'!Z162/'Ufs mensal'!Z150-1</f>
        <v>-6.0780287474332617E-2</v>
      </c>
      <c r="AA162" s="123">
        <f>'Ufs mensal'!AA162/'Ufs mensal'!AA150-1</f>
        <v>6.5369709234616824E-2</v>
      </c>
      <c r="AB162" s="126">
        <f>'Ufs mensal'!AB162/'Ufs mensal'!AB150-1</f>
        <v>3.1421838177534411E-3</v>
      </c>
      <c r="AC162" s="125">
        <f>'Ufs mensal'!AC162/'Ufs mensal'!AC150-1</f>
        <v>5.920054632879368E-2</v>
      </c>
    </row>
    <row r="163" spans="1:32" x14ac:dyDescent="0.3">
      <c r="A163" s="132">
        <f>Var.Mensal!A163</f>
        <v>45017</v>
      </c>
      <c r="B163" s="125">
        <f>'Ufs mensal'!B163/'Ufs mensal'!B151-1</f>
        <v>-0.25038639876352398</v>
      </c>
      <c r="C163" s="123">
        <f>'Ufs mensal'!C163/'Ufs mensal'!C151-1</f>
        <v>-3.614864864864864E-2</v>
      </c>
      <c r="D163" s="123">
        <f>'Ufs mensal'!D163/'Ufs mensal'!D151-1</f>
        <v>-4.6778711484593782E-2</v>
      </c>
      <c r="E163" s="123">
        <f>'Ufs mensal'!E163/'Ufs mensal'!E151-1</f>
        <v>-4.6623794212218628E-2</v>
      </c>
      <c r="F163" s="123">
        <f>'Ufs mensal'!F163/'Ufs mensal'!F151-1</f>
        <v>-0.11506236008954274</v>
      </c>
      <c r="G163" s="123">
        <f>'Ufs mensal'!G163/'Ufs mensal'!G151-1</f>
        <v>-4.442023723069477E-2</v>
      </c>
      <c r="H163" s="123">
        <f>'Ufs mensal'!H163/'Ufs mensal'!H151-1</f>
        <v>-6.1022984784720014E-2</v>
      </c>
      <c r="I163" s="123">
        <f>'Ufs mensal'!I163/'Ufs mensal'!I151-1</f>
        <v>-8.8824289405684542E-3</v>
      </c>
      <c r="J163" s="123">
        <f>'Ufs mensal'!J163/'Ufs mensal'!J151-1</f>
        <v>-3.147540983606556E-2</v>
      </c>
      <c r="K163" s="123">
        <f>'Ufs mensal'!K163/'Ufs mensal'!K151-1</f>
        <v>8.7609511889863434E-3</v>
      </c>
      <c r="L163" s="123">
        <f>'Ufs mensal'!L163/'Ufs mensal'!L151-1</f>
        <v>-5.0884955752212857E-3</v>
      </c>
      <c r="M163" s="123">
        <f>'Ufs mensal'!M163/'Ufs mensal'!M151-1</f>
        <v>-6.481481481481477E-2</v>
      </c>
      <c r="N163" s="123">
        <f>'Ufs mensal'!N163/'Ufs mensal'!N151-1</f>
        <v>4.6188340807174821E-2</v>
      </c>
      <c r="O163" s="123">
        <f>'Ufs mensal'!O163/'Ufs mensal'!O151-1</f>
        <v>-0.12382629107981225</v>
      </c>
      <c r="P163" s="123">
        <f>'Ufs mensal'!P163/'Ufs mensal'!P151-1</f>
        <v>-0.12026994456495543</v>
      </c>
      <c r="Q163" s="123">
        <f>'Ufs mensal'!Q163/'Ufs mensal'!Q151-1</f>
        <v>-5.0339498946382566E-2</v>
      </c>
      <c r="R163" s="123">
        <f>'Ufs mensal'!R163/'Ufs mensal'!R151-1</f>
        <v>-0.15581688366232671</v>
      </c>
      <c r="S163" s="123">
        <f>'Ufs mensal'!S163/'Ufs mensal'!S151-1</f>
        <v>-3.4294188525350044E-3</v>
      </c>
      <c r="T163" s="123">
        <f>'Ufs mensal'!T163/'Ufs mensal'!T151-1</f>
        <v>-9.527606139126954E-3</v>
      </c>
      <c r="U163" s="123">
        <f>'Ufs mensal'!U163/'Ufs mensal'!U151-1</f>
        <v>-9.5750708215297409E-2</v>
      </c>
      <c r="V163" s="123">
        <f>'Ufs mensal'!V163/'Ufs mensal'!V151-1</f>
        <v>-0.11058109280138773</v>
      </c>
      <c r="W163" s="123">
        <f>'Ufs mensal'!W163/'Ufs mensal'!W151-1</f>
        <v>1.5267175572519109E-2</v>
      </c>
      <c r="X163" s="123">
        <f>'Ufs mensal'!X163/'Ufs mensal'!X151-1</f>
        <v>-2.7285498162956556E-2</v>
      </c>
      <c r="Y163" s="123">
        <f>'Ufs mensal'!Y163/'Ufs mensal'!Y151-1</f>
        <v>-6.5889212827988652E-3</v>
      </c>
      <c r="Z163" s="123">
        <f>'Ufs mensal'!Z163/'Ufs mensal'!Z151-1</f>
        <v>-0.12387706855791958</v>
      </c>
      <c r="AA163" s="123">
        <f>'Ufs mensal'!AA163/'Ufs mensal'!AA151-1</f>
        <v>-3.544292774258162E-2</v>
      </c>
      <c r="AB163" s="126">
        <f>'Ufs mensal'!AB163/'Ufs mensal'!AB151-1</f>
        <v>-8.6152458276950838E-2</v>
      </c>
      <c r="AC163" s="125">
        <f>'Ufs mensal'!AC163/'Ufs mensal'!AC151-1</f>
        <v>-3.5218473317431109E-2</v>
      </c>
    </row>
    <row r="164" spans="1:32" x14ac:dyDescent="0.3">
      <c r="A164" s="132">
        <f>Var.Mensal!A164</f>
        <v>45047</v>
      </c>
      <c r="B164" s="125">
        <f>'Ufs mensal'!B164/'Ufs mensal'!B152-1</f>
        <v>-0.11826544021024965</v>
      </c>
      <c r="C164" s="123">
        <f>'Ufs mensal'!C164/'Ufs mensal'!C152-1</f>
        <v>9.0523766273085116E-2</v>
      </c>
      <c r="D164" s="123">
        <f>'Ufs mensal'!D164/'Ufs mensal'!D152-1</f>
        <v>-7.6079346557759608E-2</v>
      </c>
      <c r="E164" s="123">
        <f>'Ufs mensal'!E164/'Ufs mensal'!E152-1</f>
        <v>-5.8423913043478271E-2</v>
      </c>
      <c r="F164" s="123">
        <f>'Ufs mensal'!F164/'Ufs mensal'!F152-1</f>
        <v>-0.15901502504173626</v>
      </c>
      <c r="G164" s="123">
        <f>'Ufs mensal'!G164/'Ufs mensal'!G152-1</f>
        <v>-4.9509756334336075E-3</v>
      </c>
      <c r="H164" s="123">
        <f>'Ufs mensal'!H164/'Ufs mensal'!H152-1</f>
        <v>-3.8592993449159785E-2</v>
      </c>
      <c r="I164" s="123">
        <f>'Ufs mensal'!I164/'Ufs mensal'!I152-1</f>
        <v>-4.1401273885350309E-2</v>
      </c>
      <c r="J164" s="123">
        <f>'Ufs mensal'!J164/'Ufs mensal'!J152-1</f>
        <v>-6.2265619472157141E-3</v>
      </c>
      <c r="K164" s="123">
        <f>'Ufs mensal'!K164/'Ufs mensal'!K152-1</f>
        <v>-1.7417417417417425E-2</v>
      </c>
      <c r="L164" s="123">
        <f>'Ufs mensal'!L164/'Ufs mensal'!L152-1</f>
        <v>-5.6504812371579449E-3</v>
      </c>
      <c r="M164" s="123">
        <f>'Ufs mensal'!M164/'Ufs mensal'!M152-1</f>
        <v>-6.322444678609207E-4</v>
      </c>
      <c r="N164" s="123">
        <f>'Ufs mensal'!N164/'Ufs mensal'!N152-1</f>
        <v>6.7947210244348577E-2</v>
      </c>
      <c r="O164" s="123">
        <f>'Ufs mensal'!O164/'Ufs mensal'!O152-1</f>
        <v>-9.6928746928746978E-2</v>
      </c>
      <c r="P164" s="123">
        <f>'Ufs mensal'!P164/'Ufs mensal'!P152-1</f>
        <v>-6.7447408371286044E-2</v>
      </c>
      <c r="Q164" s="123">
        <f>'Ufs mensal'!Q164/'Ufs mensal'!Q152-1</f>
        <v>-1.1442336645588691E-2</v>
      </c>
      <c r="R164" s="123">
        <f>'Ufs mensal'!R164/'Ufs mensal'!R152-1</f>
        <v>-3.0626290433585668E-2</v>
      </c>
      <c r="S164" s="123">
        <f>'Ufs mensal'!S164/'Ufs mensal'!S152-1</f>
        <v>1.3641133263378791E-2</v>
      </c>
      <c r="T164" s="123">
        <f>'Ufs mensal'!T164/'Ufs mensal'!T152-1</f>
        <v>3.8441074753923887E-2</v>
      </c>
      <c r="U164" s="123">
        <f>'Ufs mensal'!U164/'Ufs mensal'!U152-1</f>
        <v>-2.7224602974539991E-2</v>
      </c>
      <c r="V164" s="123">
        <f>'Ufs mensal'!V164/'Ufs mensal'!V152-1</f>
        <v>-8.2244427363566519E-2</v>
      </c>
      <c r="W164" s="123">
        <f>'Ufs mensal'!W164/'Ufs mensal'!W152-1</f>
        <v>7.0941336971350522E-2</v>
      </c>
      <c r="X164" s="123">
        <f>'Ufs mensal'!X164/'Ufs mensal'!X152-1</f>
        <v>7.8370664215567931E-3</v>
      </c>
      <c r="Y164" s="123">
        <f>'Ufs mensal'!Y164/'Ufs mensal'!Y152-1</f>
        <v>6.6590720795360436E-2</v>
      </c>
      <c r="Z164" s="123">
        <f>'Ufs mensal'!Z164/'Ufs mensal'!Z152-1</f>
        <v>-0.14994142912924635</v>
      </c>
      <c r="AA164" s="123">
        <f>'Ufs mensal'!AA164/'Ufs mensal'!AA152-1</f>
        <v>-3.5835342311805518E-2</v>
      </c>
      <c r="AB164" s="126">
        <f>'Ufs mensal'!AB164/'Ufs mensal'!AB152-1</f>
        <v>-1.6806722689075571E-3</v>
      </c>
      <c r="AC164" s="125">
        <f>'Ufs mensal'!AC164/'Ufs mensal'!AC152-1</f>
        <v>-1.834377243310481E-2</v>
      </c>
    </row>
    <row r="165" spans="1:32" x14ac:dyDescent="0.3">
      <c r="A165" s="132">
        <f>Var.Mensal!A165</f>
        <v>45078</v>
      </c>
      <c r="B165" s="125">
        <f>'Ufs mensal'!B165/'Ufs mensal'!B153-1</f>
        <v>-0.20536912751677849</v>
      </c>
      <c r="C165" s="123">
        <f>'Ufs mensal'!C165/'Ufs mensal'!C153-1</f>
        <v>-5.3672316384180796E-2</v>
      </c>
      <c r="D165" s="123">
        <f>'Ufs mensal'!D165/'Ufs mensal'!D153-1</f>
        <v>-0.10496671786994372</v>
      </c>
      <c r="E165" s="123">
        <f>'Ufs mensal'!E165/'Ufs mensal'!E153-1</f>
        <v>-7.963246554364467E-2</v>
      </c>
      <c r="F165" s="123">
        <f>'Ufs mensal'!F165/'Ufs mensal'!F153-1</f>
        <v>-0.11661691542288555</v>
      </c>
      <c r="G165" s="123">
        <f>'Ufs mensal'!G165/'Ufs mensal'!G153-1</f>
        <v>-6.0718328702274338E-2</v>
      </c>
      <c r="H165" s="123">
        <f>'Ufs mensal'!H165/'Ufs mensal'!H153-1</f>
        <v>-9.9552087848576831E-2</v>
      </c>
      <c r="I165" s="123">
        <f>'Ufs mensal'!I165/'Ufs mensal'!I153-1</f>
        <v>-1.6445993031358852E-2</v>
      </c>
      <c r="J165" s="123">
        <f>'Ufs mensal'!J165/'Ufs mensal'!J153-1</f>
        <v>-2.2300989514104308E-2</v>
      </c>
      <c r="K165" s="123">
        <f>'Ufs mensal'!K165/'Ufs mensal'!K153-1</f>
        <v>-2.9041847701806511E-2</v>
      </c>
      <c r="L165" s="123">
        <f>'Ufs mensal'!L165/'Ufs mensal'!L153-1</f>
        <v>1.9286403085825299E-3</v>
      </c>
      <c r="M165" s="123">
        <f>'Ufs mensal'!M165/'Ufs mensal'!M153-1</f>
        <v>-8.0685618729096964E-2</v>
      </c>
      <c r="N165" s="123">
        <f>'Ufs mensal'!N165/'Ufs mensal'!N153-1</f>
        <v>-8.5574572127139481E-3</v>
      </c>
      <c r="O165" s="123">
        <f>'Ufs mensal'!O165/'Ufs mensal'!O153-1</f>
        <v>-9.4187003016177662E-2</v>
      </c>
      <c r="P165" s="123">
        <f>'Ufs mensal'!P165/'Ufs mensal'!P153-1</f>
        <v>-8.8400750066970346E-3</v>
      </c>
      <c r="Q165" s="123">
        <f>'Ufs mensal'!Q165/'Ufs mensal'!Q153-1</f>
        <v>3.8950243439021426E-2</v>
      </c>
      <c r="R165" s="123">
        <f>'Ufs mensal'!R165/'Ufs mensal'!R153-1</f>
        <v>-7.0030120481927693E-2</v>
      </c>
      <c r="S165" s="123">
        <f>'Ufs mensal'!S165/'Ufs mensal'!S153-1</f>
        <v>-6.1388386662741823E-3</v>
      </c>
      <c r="T165" s="123">
        <f>'Ufs mensal'!T165/'Ufs mensal'!T153-1</f>
        <v>-5.7268722466960353E-2</v>
      </c>
      <c r="U165" s="123">
        <f>'Ufs mensal'!U165/'Ufs mensal'!U153-1</f>
        <v>-7.9837618403247657E-2</v>
      </c>
      <c r="V165" s="123">
        <f>'Ufs mensal'!V165/'Ufs mensal'!V153-1</f>
        <v>-0.11192214111922139</v>
      </c>
      <c r="W165" s="123">
        <f>'Ufs mensal'!W165/'Ufs mensal'!W153-1</f>
        <v>-9.4256259204712811E-2</v>
      </c>
      <c r="X165" s="123">
        <f>'Ufs mensal'!X165/'Ufs mensal'!X153-1</f>
        <v>-3.3619244799369064E-2</v>
      </c>
      <c r="Y165" s="123">
        <f>'Ufs mensal'!Y165/'Ufs mensal'!Y153-1</f>
        <v>4.8547993792950495E-2</v>
      </c>
      <c r="Z165" s="123">
        <f>'Ufs mensal'!Z165/'Ufs mensal'!Z153-1</f>
        <v>-0.16650671785028792</v>
      </c>
      <c r="AA165" s="123">
        <f>'Ufs mensal'!AA165/'Ufs mensal'!AA153-1</f>
        <v>-3.1652669261307609E-2</v>
      </c>
      <c r="AB165" s="126">
        <f>'Ufs mensal'!AB165/'Ufs mensal'!AB153-1</f>
        <v>-1.6918967052537814E-2</v>
      </c>
      <c r="AC165" s="125">
        <f>'Ufs mensal'!AC165/'Ufs mensal'!AC153-1</f>
        <v>-3.2916958483674486E-2</v>
      </c>
    </row>
    <row r="166" spans="1:32" x14ac:dyDescent="0.3">
      <c r="A166" s="132">
        <f>Var.Mensal!A166</f>
        <v>45108</v>
      </c>
      <c r="B166" s="125">
        <f>'Ufs mensal'!B166/'Ufs mensal'!B154-1</f>
        <v>-2.3547880690737877E-2</v>
      </c>
      <c r="C166" s="123">
        <f>'Ufs mensal'!C166/'Ufs mensal'!C154-1</f>
        <v>7.2589007950224715E-2</v>
      </c>
      <c r="D166" s="123">
        <f>'Ufs mensal'!D166/'Ufs mensal'!D154-1</f>
        <v>-3.6898395721925104E-2</v>
      </c>
      <c r="E166" s="123">
        <f>'Ufs mensal'!E166/'Ufs mensal'!E154-1</f>
        <v>9.4161958568738324E-2</v>
      </c>
      <c r="F166" s="123">
        <f>'Ufs mensal'!F166/'Ufs mensal'!F154-1</f>
        <v>-9.7225380941551087E-2</v>
      </c>
      <c r="G166" s="123">
        <f>'Ufs mensal'!G166/'Ufs mensal'!G154-1</f>
        <v>-5.8576967410667535E-2</v>
      </c>
      <c r="H166" s="123">
        <f>'Ufs mensal'!H166/'Ufs mensal'!H154-1</f>
        <v>8.7142638740254075E-3</v>
      </c>
      <c r="I166" s="123">
        <f>'Ufs mensal'!I166/'Ufs mensal'!I154-1</f>
        <v>2.6978909887702018E-2</v>
      </c>
      <c r="J166" s="123">
        <f>'Ufs mensal'!J166/'Ufs mensal'!J154-1</f>
        <v>2.301606329417405E-2</v>
      </c>
      <c r="K166" s="123">
        <f>'Ufs mensal'!K166/'Ufs mensal'!K154-1</f>
        <v>0.11398325947808963</v>
      </c>
      <c r="L166" s="123">
        <f>'Ufs mensal'!L166/'Ufs mensal'!L154-1</f>
        <v>3.6016096579476908E-2</v>
      </c>
      <c r="M166" s="123">
        <f>'Ufs mensal'!M166/'Ufs mensal'!M154-1</f>
        <v>-4.4439808053411189E-2</v>
      </c>
      <c r="N166" s="123">
        <f>'Ufs mensal'!N166/'Ufs mensal'!N154-1</f>
        <v>0.10436964865662834</v>
      </c>
      <c r="O166" s="123">
        <f>'Ufs mensal'!O166/'Ufs mensal'!O154-1</f>
        <v>-4.0441176470588203E-2</v>
      </c>
      <c r="P166" s="123">
        <f>'Ufs mensal'!P166/'Ufs mensal'!P154-1</f>
        <v>-9.6246390760346134E-4</v>
      </c>
      <c r="Q166" s="123">
        <f>'Ufs mensal'!Q166/'Ufs mensal'!Q154-1</f>
        <v>2.2707979626485519E-2</v>
      </c>
      <c r="R166" s="123">
        <f>'Ufs mensal'!R166/'Ufs mensal'!R154-1</f>
        <v>1.72888015717092E-2</v>
      </c>
      <c r="S166" s="123">
        <f>'Ufs mensal'!S166/'Ufs mensal'!S154-1</f>
        <v>3.9335737649920377E-2</v>
      </c>
      <c r="T166" s="123">
        <f>'Ufs mensal'!T166/'Ufs mensal'!T154-1</f>
        <v>-6.2055450718536687E-3</v>
      </c>
      <c r="U166" s="123">
        <f>'Ufs mensal'!U166/'Ufs mensal'!U154-1</f>
        <v>2.6175063326766113E-2</v>
      </c>
      <c r="V166" s="123">
        <f>'Ufs mensal'!V166/'Ufs mensal'!V154-1</f>
        <v>8.8774072334429244E-2</v>
      </c>
      <c r="W166" s="123">
        <f>'Ufs mensal'!W166/'Ufs mensal'!W154-1</f>
        <v>0</v>
      </c>
      <c r="X166" s="123">
        <f>'Ufs mensal'!X166/'Ufs mensal'!X154-1</f>
        <v>3.752251350810587E-3</v>
      </c>
      <c r="Y166" s="123">
        <f>'Ufs mensal'!Y166/'Ufs mensal'!Y154-1</f>
        <v>8.2090802479477309E-2</v>
      </c>
      <c r="Z166" s="123">
        <f>'Ufs mensal'!Z166/'Ufs mensal'!Z154-1</f>
        <v>-1.3327205882352922E-2</v>
      </c>
      <c r="AA166" s="123">
        <f>'Ufs mensal'!AA166/'Ufs mensal'!AA154-1</f>
        <v>3.2643817001358988E-2</v>
      </c>
      <c r="AB166" s="126">
        <f>'Ufs mensal'!AB166/'Ufs mensal'!AB154-1</f>
        <v>-1.9270833333333348E-2</v>
      </c>
      <c r="AC166" s="125">
        <f>'Ufs mensal'!AC166/'Ufs mensal'!AC154-1</f>
        <v>1.9093752063337632E-2</v>
      </c>
    </row>
    <row r="167" spans="1:32" x14ac:dyDescent="0.3">
      <c r="A167" s="132">
        <f>Var.Mensal!A167</f>
        <v>45139</v>
      </c>
      <c r="B167" s="125">
        <f>'Ufs mensal'!B167/'Ufs mensal'!B155-1</f>
        <v>-0.14379084967320266</v>
      </c>
      <c r="C167" s="123">
        <f>'Ufs mensal'!C167/'Ufs mensal'!C155-1</f>
        <v>-1.2037315678603666E-2</v>
      </c>
      <c r="D167" s="123">
        <f>'Ufs mensal'!D167/'Ufs mensal'!D155-1</f>
        <v>-6.6889632107023367E-2</v>
      </c>
      <c r="E167" s="123">
        <f>'Ufs mensal'!E167/'Ufs mensal'!E155-1</f>
        <v>-6.0344827586206851E-2</v>
      </c>
      <c r="F167" s="123">
        <f>'Ufs mensal'!F167/'Ufs mensal'!F155-1</f>
        <v>-0.17401295174430753</v>
      </c>
      <c r="G167" s="123">
        <f>'Ufs mensal'!G167/'Ufs mensal'!G155-1</f>
        <v>-2.0039486673247731E-2</v>
      </c>
      <c r="H167" s="123">
        <f>'Ufs mensal'!H167/'Ufs mensal'!H155-1</f>
        <v>-5.3953221409097418E-2</v>
      </c>
      <c r="I167" s="123">
        <f>'Ufs mensal'!I167/'Ufs mensal'!I155-1</f>
        <v>1.312634103243715E-2</v>
      </c>
      <c r="J167" s="123">
        <f>'Ufs mensal'!J167/'Ufs mensal'!J155-1</f>
        <v>4.3858421936205927E-2</v>
      </c>
      <c r="K167" s="123">
        <f>'Ufs mensal'!K167/'Ufs mensal'!K155-1</f>
        <v>3.5548032162505239E-2</v>
      </c>
      <c r="L167" s="123">
        <f>'Ufs mensal'!L167/'Ufs mensal'!L155-1</f>
        <v>1.6727099489188157E-2</v>
      </c>
      <c r="M167" s="123">
        <f>'Ufs mensal'!M167/'Ufs mensal'!M155-1</f>
        <v>4.2839403973509826E-2</v>
      </c>
      <c r="N167" s="123">
        <f>'Ufs mensal'!N167/'Ufs mensal'!N155-1</f>
        <v>3.6665787391189752E-2</v>
      </c>
      <c r="O167" s="123">
        <f>'Ufs mensal'!O167/'Ufs mensal'!O155-1</f>
        <v>-7.8660643103906414E-2</v>
      </c>
      <c r="P167" s="123">
        <f>'Ufs mensal'!P167/'Ufs mensal'!P155-1</f>
        <v>-1.892605633802813E-2</v>
      </c>
      <c r="Q167" s="123">
        <f>'Ufs mensal'!Q167/'Ufs mensal'!Q155-1</f>
        <v>-1.9955654101995512E-2</v>
      </c>
      <c r="R167" s="123">
        <f>'Ufs mensal'!R167/'Ufs mensal'!R155-1</f>
        <v>1.195065535851958E-2</v>
      </c>
      <c r="S167" s="123">
        <f>'Ufs mensal'!S167/'Ufs mensal'!S155-1</f>
        <v>3.1570299663563173E-2</v>
      </c>
      <c r="T167" s="123">
        <f>'Ufs mensal'!T167/'Ufs mensal'!T155-1</f>
        <v>9.8612487611496435E-2</v>
      </c>
      <c r="U167" s="123">
        <f>'Ufs mensal'!U167/'Ufs mensal'!U155-1</f>
        <v>-2.2259454284346614E-2</v>
      </c>
      <c r="V167" s="123">
        <f>'Ufs mensal'!V167/'Ufs mensal'!V155-1</f>
        <v>-7.9646017699115057E-2</v>
      </c>
      <c r="W167" s="123">
        <f>'Ufs mensal'!W167/'Ufs mensal'!W155-1</f>
        <v>1.4598540145985384E-2</v>
      </c>
      <c r="X167" s="123">
        <f>'Ufs mensal'!X167/'Ufs mensal'!X155-1</f>
        <v>1.2845761346343298E-2</v>
      </c>
      <c r="Y167" s="123">
        <f>'Ufs mensal'!Y167/'Ufs mensal'!Y155-1</f>
        <v>7.5284019187074058E-2</v>
      </c>
      <c r="Z167" s="123">
        <f>'Ufs mensal'!Z167/'Ufs mensal'!Z155-1</f>
        <v>-4.0758676351896672E-2</v>
      </c>
      <c r="AA167" s="123">
        <f>'Ufs mensal'!AA167/'Ufs mensal'!AA155-1</f>
        <v>-4.111433399296982E-3</v>
      </c>
      <c r="AB167" s="126">
        <f>'Ufs mensal'!AB167/'Ufs mensal'!AB155-1</f>
        <v>7.7733860342555916E-2</v>
      </c>
      <c r="AC167" s="125">
        <f>'Ufs mensal'!AC167/'Ufs mensal'!AC155-1</f>
        <v>4.1276115343507058E-3</v>
      </c>
    </row>
    <row r="168" spans="1:32" x14ac:dyDescent="0.3">
      <c r="A168" s="132">
        <f>Var.Mensal!A168</f>
        <v>45170</v>
      </c>
      <c r="B168" s="125">
        <f>'Ufs mensal'!B168/'Ufs mensal'!B156-1</f>
        <v>-8.7751371115173726E-2</v>
      </c>
      <c r="C168" s="123">
        <f>'Ufs mensal'!C168/'Ufs mensal'!C156-1</f>
        <v>-2.341838518000694E-2</v>
      </c>
      <c r="D168" s="123">
        <f>'Ufs mensal'!D168/'Ufs mensal'!D156-1</f>
        <v>-8.3665338645418363E-2</v>
      </c>
      <c r="E168" s="123">
        <f>'Ufs mensal'!E168/'Ufs mensal'!E156-1</f>
        <v>-2.5878003696857665E-2</v>
      </c>
      <c r="F168" s="123">
        <f>'Ufs mensal'!F168/'Ufs mensal'!F156-1</f>
        <v>-0.14172885572139304</v>
      </c>
      <c r="G168" s="123">
        <f>'Ufs mensal'!G168/'Ufs mensal'!G156-1</f>
        <v>-7.4849315068493127E-2</v>
      </c>
      <c r="H168" s="123">
        <f>'Ufs mensal'!H168/'Ufs mensal'!H156-1</f>
        <v>-3.4305317324185292E-2</v>
      </c>
      <c r="I168" s="123">
        <f>'Ufs mensal'!I168/'Ufs mensal'!I156-1</f>
        <v>-5.1340886275634601E-2</v>
      </c>
      <c r="J168" s="123">
        <f>'Ufs mensal'!J168/'Ufs mensal'!J156-1</f>
        <v>2.2708298547336803E-2</v>
      </c>
      <c r="K168" s="123">
        <f>'Ufs mensal'!K168/'Ufs mensal'!K156-1</f>
        <v>2.2128294380904912E-2</v>
      </c>
      <c r="L168" s="123">
        <f>'Ufs mensal'!L168/'Ufs mensal'!L156-1</f>
        <v>-1.9492705369574481E-2</v>
      </c>
      <c r="M168" s="123">
        <f>'Ufs mensal'!M168/'Ufs mensal'!M156-1</f>
        <v>-7.0447895566059016E-2</v>
      </c>
      <c r="N168" s="123">
        <f>'Ufs mensal'!N168/'Ufs mensal'!N156-1</f>
        <v>-1.3002540726348877E-2</v>
      </c>
      <c r="O168" s="123">
        <f>'Ufs mensal'!O168/'Ufs mensal'!O156-1</f>
        <v>-4.4974391805377767E-2</v>
      </c>
      <c r="P168" s="123">
        <f>'Ufs mensal'!P168/'Ufs mensal'!P156-1</f>
        <v>-3.6265432098765427E-2</v>
      </c>
      <c r="Q168" s="123">
        <f>'Ufs mensal'!Q168/'Ufs mensal'!Q156-1</f>
        <v>2.9619503303712769E-3</v>
      </c>
      <c r="R168" s="123">
        <f>'Ufs mensal'!R168/'Ufs mensal'!R156-1</f>
        <v>-3.3653846153846145E-2</v>
      </c>
      <c r="S168" s="123">
        <f>'Ufs mensal'!S168/'Ufs mensal'!S156-1</f>
        <v>-2.4658623889699083E-2</v>
      </c>
      <c r="T168" s="123">
        <f>'Ufs mensal'!T168/'Ufs mensal'!T156-1</f>
        <v>5.3117137265865644E-3</v>
      </c>
      <c r="U168" s="123">
        <f>'Ufs mensal'!U168/'Ufs mensal'!U156-1</f>
        <v>-0.13056624518966464</v>
      </c>
      <c r="V168" s="123">
        <f>'Ufs mensal'!V168/'Ufs mensal'!V156-1</f>
        <v>-5.7607090103397374E-2</v>
      </c>
      <c r="W168" s="123">
        <f>'Ufs mensal'!W168/'Ufs mensal'!W156-1</f>
        <v>6.7453625632377667E-2</v>
      </c>
      <c r="X168" s="123">
        <f>'Ufs mensal'!X168/'Ufs mensal'!X156-1</f>
        <v>-5.9950556242274411E-2</v>
      </c>
      <c r="Y168" s="123">
        <f>'Ufs mensal'!Y168/'Ufs mensal'!Y156-1</f>
        <v>1.6137054434926856E-2</v>
      </c>
      <c r="Z168" s="123">
        <f>'Ufs mensal'!Z168/'Ufs mensal'!Z156-1</f>
        <v>-6.3291139240506333E-2</v>
      </c>
      <c r="AA168" s="123">
        <f>'Ufs mensal'!AA168/'Ufs mensal'!AA156-1</f>
        <v>-2.8316911577337955E-2</v>
      </c>
      <c r="AB168" s="126">
        <f>'Ufs mensal'!AB168/'Ufs mensal'!AB156-1</f>
        <v>-3.1043256997455471E-2</v>
      </c>
      <c r="AC168" s="125">
        <f>'Ufs mensal'!AC168/'Ufs mensal'!AC156-1</f>
        <v>-3.0941885541902026E-2</v>
      </c>
    </row>
    <row r="169" spans="1:32" x14ac:dyDescent="0.3">
      <c r="A169" s="132">
        <f>Var.Mensal!A169</f>
        <v>45200</v>
      </c>
      <c r="B169" s="125">
        <f>'Ufs mensal'!B169/'Ufs mensal'!B157-1</f>
        <v>-1.4311270125223596E-2</v>
      </c>
      <c r="C169" s="123">
        <f>'Ufs mensal'!C169/'Ufs mensal'!C157-1</f>
        <v>0.21804511278195493</v>
      </c>
      <c r="D169" s="123">
        <f>'Ufs mensal'!D169/'Ufs mensal'!D157-1</f>
        <v>9.93506493506493E-2</v>
      </c>
      <c r="E169" s="123">
        <f>'Ufs mensal'!E169/'Ufs mensal'!E157-1</f>
        <v>0.17254901960784319</v>
      </c>
      <c r="F169" s="123">
        <f>'Ufs mensal'!F169/'Ufs mensal'!F157-1</f>
        <v>4.5630045630045579E-2</v>
      </c>
      <c r="G169" s="123">
        <f>'Ufs mensal'!G169/'Ufs mensal'!G157-1</f>
        <v>4.3744228993536582E-2</v>
      </c>
      <c r="H169" s="123">
        <f>'Ufs mensal'!H169/'Ufs mensal'!H157-1</f>
        <v>0.16274328081556999</v>
      </c>
      <c r="I169" s="123">
        <f>'Ufs mensal'!I169/'Ufs mensal'!I157-1</f>
        <v>0.21393967807469916</v>
      </c>
      <c r="J169" s="123">
        <f>'Ufs mensal'!J169/'Ufs mensal'!J157-1</f>
        <v>0.18946047678795486</v>
      </c>
      <c r="K169" s="123">
        <f>'Ufs mensal'!K169/'Ufs mensal'!K157-1</f>
        <v>0.29624478442280955</v>
      </c>
      <c r="L169" s="123">
        <f>'Ufs mensal'!L169/'Ufs mensal'!L157-1</f>
        <v>0.16799788764934975</v>
      </c>
      <c r="M169" s="123">
        <f>'Ufs mensal'!M169/'Ufs mensal'!M157-1</f>
        <v>0.17647058823529416</v>
      </c>
      <c r="N169" s="123">
        <f>'Ufs mensal'!N169/'Ufs mensal'!N157-1</f>
        <v>0.25953941838964534</v>
      </c>
      <c r="O169" s="123">
        <f>'Ufs mensal'!O169/'Ufs mensal'!O157-1</f>
        <v>0.1460734870317002</v>
      </c>
      <c r="P169" s="123">
        <f>'Ufs mensal'!P169/'Ufs mensal'!P157-1</f>
        <v>0.21397632110886522</v>
      </c>
      <c r="Q169" s="123">
        <f>'Ufs mensal'!Q169/'Ufs mensal'!Q157-1</f>
        <v>0.2008042221663735</v>
      </c>
      <c r="R169" s="123">
        <f>'Ufs mensal'!R169/'Ufs mensal'!R157-1</f>
        <v>0.1079241614000972</v>
      </c>
      <c r="S169" s="123">
        <f>'Ufs mensal'!S169/'Ufs mensal'!S157-1</f>
        <v>0.17227113099533353</v>
      </c>
      <c r="T169" s="123">
        <f>'Ufs mensal'!T169/'Ufs mensal'!T157-1</f>
        <v>0.2086104154072026</v>
      </c>
      <c r="U169" s="123">
        <f>'Ufs mensal'!U169/'Ufs mensal'!U157-1</f>
        <v>7.1761416589002813E-2</v>
      </c>
      <c r="V169" s="123">
        <f>'Ufs mensal'!V169/'Ufs mensal'!V157-1</f>
        <v>0.16388888888888897</v>
      </c>
      <c r="W169" s="123">
        <f>'Ufs mensal'!W169/'Ufs mensal'!W157-1</f>
        <v>9.4915254237288194E-2</v>
      </c>
      <c r="X169" s="123">
        <f>'Ufs mensal'!X169/'Ufs mensal'!X157-1</f>
        <v>0.12218205019140793</v>
      </c>
      <c r="Y169" s="123">
        <f>'Ufs mensal'!Y169/'Ufs mensal'!Y157-1</f>
        <v>0.17207100591715974</v>
      </c>
      <c r="Z169" s="123">
        <f>'Ufs mensal'!Z169/'Ufs mensal'!Z157-1</f>
        <v>9.5431472081218383E-2</v>
      </c>
      <c r="AA169" s="123">
        <f>'Ufs mensal'!AA169/'Ufs mensal'!AA157-1</f>
        <v>0.13885900022416497</v>
      </c>
      <c r="AB169" s="126">
        <f>'Ufs mensal'!AB169/'Ufs mensal'!AB157-1</f>
        <v>0.20935539075869936</v>
      </c>
      <c r="AC169" s="125">
        <f>'Ufs mensal'!AC169/'Ufs mensal'!AC157-1</f>
        <v>0.15408816822385307</v>
      </c>
    </row>
    <row r="170" spans="1:32" x14ac:dyDescent="0.3">
      <c r="A170" s="132">
        <f>Var.Mensal!A170</f>
        <v>45231</v>
      </c>
      <c r="B170" s="125">
        <f>'Ufs mensal'!B170/'Ufs mensal'!B158-1</f>
        <v>5.4054054054053946E-2</v>
      </c>
      <c r="C170" s="123">
        <f>'Ufs mensal'!C170/'Ufs mensal'!C158-1</f>
        <v>7.5235109717868287E-2</v>
      </c>
      <c r="D170" s="123">
        <f>'Ufs mensal'!D170/'Ufs mensal'!D158-1</f>
        <v>8.7955365933705343E-2</v>
      </c>
      <c r="E170" s="123">
        <f>'Ufs mensal'!E170/'Ufs mensal'!E158-1</f>
        <v>9.2485549132947931E-2</v>
      </c>
      <c r="F170" s="123">
        <f>'Ufs mensal'!F170/'Ufs mensal'!F158-1</f>
        <v>3.5134337171538244E-2</v>
      </c>
      <c r="G170" s="123">
        <f>'Ufs mensal'!G170/'Ufs mensal'!G158-1</f>
        <v>-6.14149049250029E-2</v>
      </c>
      <c r="H170" s="123">
        <f>'Ufs mensal'!H170/'Ufs mensal'!H158-1</f>
        <v>0.12366653496641633</v>
      </c>
      <c r="I170" s="123">
        <f>'Ufs mensal'!I170/'Ufs mensal'!I158-1</f>
        <v>0.15090204012814024</v>
      </c>
      <c r="J170" s="123">
        <f>'Ufs mensal'!J170/'Ufs mensal'!J158-1</f>
        <v>8.1617847102566365E-2</v>
      </c>
      <c r="K170" s="123">
        <f>'Ufs mensal'!K170/'Ufs mensal'!K158-1</f>
        <v>0.12985237834882457</v>
      </c>
      <c r="L170" s="123">
        <f>'Ufs mensal'!L170/'Ufs mensal'!L158-1</f>
        <v>8.0293465278962639E-2</v>
      </c>
      <c r="M170" s="123">
        <f>'Ufs mensal'!M170/'Ufs mensal'!M158-1</f>
        <v>7.4582660204631113E-2</v>
      </c>
      <c r="N170" s="123">
        <f>'Ufs mensal'!N170/'Ufs mensal'!N158-1</f>
        <v>0.17633574325515777</v>
      </c>
      <c r="O170" s="123">
        <f>'Ufs mensal'!O170/'Ufs mensal'!O158-1</f>
        <v>5.4939249867934414E-2</v>
      </c>
      <c r="P170" s="123">
        <f>'Ufs mensal'!P170/'Ufs mensal'!P158-1</f>
        <v>-1.2997140629061876E-3</v>
      </c>
      <c r="Q170" s="123">
        <f>'Ufs mensal'!Q170/'Ufs mensal'!Q158-1</f>
        <v>6.9344448654793389E-2</v>
      </c>
      <c r="R170" s="123">
        <f>'Ufs mensal'!R170/'Ufs mensal'!R158-1</f>
        <v>2.5812194036493041E-2</v>
      </c>
      <c r="S170" s="123">
        <f>'Ufs mensal'!S170/'Ufs mensal'!S158-1</f>
        <v>0.11837877060225988</v>
      </c>
      <c r="T170" s="123">
        <f>'Ufs mensal'!T170/'Ufs mensal'!T158-1</f>
        <v>7.1453498516838243E-2</v>
      </c>
      <c r="U170" s="123">
        <f>'Ufs mensal'!U170/'Ufs mensal'!U158-1</f>
        <v>2.1649156319643481E-2</v>
      </c>
      <c r="V170" s="123">
        <f>'Ufs mensal'!V170/'Ufs mensal'!V158-1</f>
        <v>9.9703264094955557E-2</v>
      </c>
      <c r="W170" s="123">
        <f>'Ufs mensal'!W170/'Ufs mensal'!W158-1</f>
        <v>-4.5378151260504151E-2</v>
      </c>
      <c r="X170" s="123">
        <f>'Ufs mensal'!X170/'Ufs mensal'!X158-1</f>
        <v>0.11038138034335754</v>
      </c>
      <c r="Y170" s="123">
        <f>'Ufs mensal'!Y170/'Ufs mensal'!Y158-1</f>
        <v>0.11033028812368229</v>
      </c>
      <c r="Z170" s="123">
        <f>'Ufs mensal'!Z170/'Ufs mensal'!Z158-1</f>
        <v>6.6053059014618221E-2</v>
      </c>
      <c r="AA170" s="123">
        <f>'Ufs mensal'!AA170/'Ufs mensal'!AA158-1</f>
        <v>5.5642661804922611E-2</v>
      </c>
      <c r="AB170" s="126">
        <f>'Ufs mensal'!AB170/'Ufs mensal'!AB158-1</f>
        <v>5.7917109458023308E-2</v>
      </c>
      <c r="AC170" s="125">
        <f>'Ufs mensal'!AC170/'Ufs mensal'!AC158-1</f>
        <v>7.3434921589473179E-2</v>
      </c>
    </row>
    <row r="171" spans="1:32" s="169" customFormat="1" ht="13.5" thickBot="1" x14ac:dyDescent="0.35">
      <c r="A171" s="133">
        <f>Var.Mensal!A171</f>
        <v>45261</v>
      </c>
      <c r="B171" s="128">
        <f>'Ufs mensal'!B171/'Ufs mensal'!B159-1</f>
        <v>8.7885985748218598E-2</v>
      </c>
      <c r="C171" s="129">
        <f>'Ufs mensal'!C171/'Ufs mensal'!C159-1</f>
        <v>-9.6246390760346134E-4</v>
      </c>
      <c r="D171" s="129">
        <f>'Ufs mensal'!D171/'Ufs mensal'!D159-1</f>
        <v>7.1900826446281041E-2</v>
      </c>
      <c r="E171" s="129">
        <f>'Ufs mensal'!E171/'Ufs mensal'!E159-1</f>
        <v>0.33130699088145898</v>
      </c>
      <c r="F171" s="129">
        <f>'Ufs mensal'!F171/'Ufs mensal'!F159-1</f>
        <v>-1.1773500280321425E-2</v>
      </c>
      <c r="G171" s="129">
        <f>'Ufs mensal'!G171/'Ufs mensal'!G159-1</f>
        <v>-3.644029513627467E-2</v>
      </c>
      <c r="H171" s="129">
        <f>'Ufs mensal'!H171/'Ufs mensal'!H159-1</f>
        <v>3.0600593742863724E-2</v>
      </c>
      <c r="I171" s="129">
        <f>'Ufs mensal'!I171/'Ufs mensal'!I159-1</f>
        <v>0.13140548586008927</v>
      </c>
      <c r="J171" s="129">
        <f>'Ufs mensal'!J171/'Ufs mensal'!J159-1</f>
        <v>6.8485200232153209E-2</v>
      </c>
      <c r="K171" s="129">
        <f>'Ufs mensal'!K171/'Ufs mensal'!K159-1</f>
        <v>0.10696864111498261</v>
      </c>
      <c r="L171" s="129">
        <f>'Ufs mensal'!L171/'Ufs mensal'!L159-1</f>
        <v>7.4049917384120256E-2</v>
      </c>
      <c r="M171" s="129">
        <f>'Ufs mensal'!M171/'Ufs mensal'!M159-1</f>
        <v>6.5779467680608272E-2</v>
      </c>
      <c r="N171" s="129">
        <f>'Ufs mensal'!N171/'Ufs mensal'!N159-1</f>
        <v>3.815615350683732E-2</v>
      </c>
      <c r="O171" s="129">
        <f>'Ufs mensal'!O171/'Ufs mensal'!O159-1</f>
        <v>9.5579450418159517E-4</v>
      </c>
      <c r="P171" s="129">
        <f>'Ufs mensal'!P171/'Ufs mensal'!P159-1</f>
        <v>4.4500723589001367E-2</v>
      </c>
      <c r="Q171" s="129">
        <f>'Ufs mensal'!Q171/'Ufs mensal'!Q159-1</f>
        <v>-7.7857365306754911E-4</v>
      </c>
      <c r="R171" s="129">
        <f>'Ufs mensal'!R171/'Ufs mensal'!R159-1</f>
        <v>1.8541409147095234E-2</v>
      </c>
      <c r="S171" s="129">
        <f>'Ufs mensal'!S171/'Ufs mensal'!S159-1</f>
        <v>0.11434913361019627</v>
      </c>
      <c r="T171" s="129">
        <f>'Ufs mensal'!T171/'Ufs mensal'!T159-1</f>
        <v>4.3452667629903186E-2</v>
      </c>
      <c r="U171" s="129">
        <f>'Ufs mensal'!U171/'Ufs mensal'!U159-1</f>
        <v>4.1297935103244754E-2</v>
      </c>
      <c r="V171" s="129">
        <f>'Ufs mensal'!V171/'Ufs mensal'!V159-1</f>
        <v>6.5925925925925943E-2</v>
      </c>
      <c r="W171" s="129">
        <f>'Ufs mensal'!W171/'Ufs mensal'!W159-1</f>
        <v>-3.7894736842105314E-2</v>
      </c>
      <c r="X171" s="129">
        <f>'Ufs mensal'!X171/'Ufs mensal'!X159-1</f>
        <v>6.9273657679676193E-2</v>
      </c>
      <c r="Y171" s="129">
        <f>'Ufs mensal'!Y171/'Ufs mensal'!Y159-1</f>
        <v>0.12341247929320809</v>
      </c>
      <c r="Z171" s="129">
        <f>'Ufs mensal'!Z171/'Ufs mensal'!Z159-1</f>
        <v>7.7355836849507753E-2</v>
      </c>
      <c r="AA171" s="129">
        <f>'Ufs mensal'!AA171/'Ufs mensal'!AA159-1</f>
        <v>0.1274274987053341</v>
      </c>
      <c r="AB171" s="130">
        <f>'Ufs mensal'!AB171/'Ufs mensal'!AB159-1</f>
        <v>8.0903790087463623E-2</v>
      </c>
      <c r="AC171" s="129">
        <f>'Ufs mensal'!AC171/'Ufs mensal'!AC159-1</f>
        <v>7.8243372873821437E-2</v>
      </c>
      <c r="AD171" s="118"/>
      <c r="AE171" s="118"/>
      <c r="AF171" s="118"/>
    </row>
    <row r="172" spans="1:32" x14ac:dyDescent="0.3">
      <c r="A172" s="131">
        <f>Var.Mensal!A172</f>
        <v>45292</v>
      </c>
      <c r="B172" s="120">
        <f>'Ufs mensal'!B172/'Ufs mensal'!B160-1</f>
        <v>-3.2531824611032545E-2</v>
      </c>
      <c r="C172" s="121">
        <f>'Ufs mensal'!C172/'Ufs mensal'!C160-1</f>
        <v>-2.832774901005175E-2</v>
      </c>
      <c r="D172" s="121">
        <f>'Ufs mensal'!D172/'Ufs mensal'!D160-1</f>
        <v>7.3409030895167593E-2</v>
      </c>
      <c r="E172" s="121">
        <f>'Ufs mensal'!E172/'Ufs mensal'!E160-1</f>
        <v>4.6104928457869621E-2</v>
      </c>
      <c r="F172" s="121">
        <f>'Ufs mensal'!F172/'Ufs mensal'!F160-1</f>
        <v>4.8951926697626824E-3</v>
      </c>
      <c r="G172" s="121">
        <f>'Ufs mensal'!G172/'Ufs mensal'!G160-1</f>
        <v>-1.9259818731117817E-2</v>
      </c>
      <c r="H172" s="121">
        <f>'Ufs mensal'!H172/'Ufs mensal'!H160-1</f>
        <v>9.4761532447224406E-2</v>
      </c>
      <c r="I172" s="121">
        <f>'Ufs mensal'!I172/'Ufs mensal'!I160-1</f>
        <v>9.6426163182737668E-2</v>
      </c>
      <c r="J172" s="121">
        <f>'Ufs mensal'!J172/'Ufs mensal'!J160-1</f>
        <v>6.8164742845433945E-2</v>
      </c>
      <c r="K172" s="121">
        <f>'Ufs mensal'!K172/'Ufs mensal'!K160-1</f>
        <v>0.13064896123366898</v>
      </c>
      <c r="L172" s="121">
        <f>'Ufs mensal'!L172/'Ufs mensal'!L160-1</f>
        <v>3.4370459441855905E-2</v>
      </c>
      <c r="M172" s="121">
        <f>'Ufs mensal'!M172/'Ufs mensal'!M160-1</f>
        <v>5.7192001720060226E-2</v>
      </c>
      <c r="N172" s="121">
        <f>'Ufs mensal'!N172/'Ufs mensal'!N160-1</f>
        <v>0.1159247482776895</v>
      </c>
      <c r="O172" s="121">
        <f>'Ufs mensal'!O172/'Ufs mensal'!O160-1</f>
        <v>6.6617320503330912E-2</v>
      </c>
      <c r="P172" s="121">
        <f>'Ufs mensal'!P172/'Ufs mensal'!P160-1</f>
        <v>-7.4274661508704098E-2</v>
      </c>
      <c r="Q172" s="121">
        <f>'Ufs mensal'!Q172/'Ufs mensal'!Q160-1</f>
        <v>3.959057551178069E-2</v>
      </c>
      <c r="R172" s="121">
        <f>'Ufs mensal'!R172/'Ufs mensal'!R160-1</f>
        <v>-3.4776437189496079E-2</v>
      </c>
      <c r="S172" s="121">
        <f>'Ufs mensal'!S172/'Ufs mensal'!S160-1</f>
        <v>9.6981221773235093E-2</v>
      </c>
      <c r="T172" s="121">
        <f>'Ufs mensal'!T172/'Ufs mensal'!T160-1</f>
        <v>-3.3688444737751788E-2</v>
      </c>
      <c r="U172" s="121">
        <f>'Ufs mensal'!U172/'Ufs mensal'!U160-1</f>
        <v>-8.2051282051281982E-3</v>
      </c>
      <c r="V172" s="121">
        <f>'Ufs mensal'!V172/'Ufs mensal'!V160-1</f>
        <v>3.0461270670147922E-3</v>
      </c>
      <c r="W172" s="121">
        <f>'Ufs mensal'!W172/'Ufs mensal'!W160-1</f>
        <v>-3.7940379403794022E-2</v>
      </c>
      <c r="X172" s="121">
        <f>'Ufs mensal'!X172/'Ufs mensal'!X160-1</f>
        <v>0.10414483087184379</v>
      </c>
      <c r="Y172" s="121">
        <f>'Ufs mensal'!Y172/'Ufs mensal'!Y160-1</f>
        <v>0.14570310514814255</v>
      </c>
      <c r="Z172" s="121">
        <f>'Ufs mensal'!Z172/'Ufs mensal'!Z160-1</f>
        <v>0.10978308986277119</v>
      </c>
      <c r="AA172" s="121">
        <f>'Ufs mensal'!AA172/'Ufs mensal'!AA160-1</f>
        <v>0.13456263183434181</v>
      </c>
      <c r="AB172" s="122">
        <f>'Ufs mensal'!AB172/'Ufs mensal'!AB160-1</f>
        <v>-5.3134556574923497E-2</v>
      </c>
      <c r="AC172" s="120">
        <f>'Ufs mensal'!AC172/'Ufs mensal'!AC160-1</f>
        <v>7.2959177937423458E-2</v>
      </c>
    </row>
    <row r="173" spans="1:32" x14ac:dyDescent="0.3">
      <c r="A173" s="132">
        <f>Var.Mensal!A173</f>
        <v>45323</v>
      </c>
      <c r="B173" s="125">
        <f>'Ufs mensal'!B173/'Ufs mensal'!B161-1</f>
        <v>9.7844112769486014E-2</v>
      </c>
      <c r="C173" s="123">
        <f>'Ufs mensal'!C173/'Ufs mensal'!C161-1</f>
        <v>0.24023904382470129</v>
      </c>
      <c r="D173" s="123">
        <f>'Ufs mensal'!D173/'Ufs mensal'!D161-1</f>
        <v>0.10896637608966375</v>
      </c>
      <c r="E173" s="123">
        <f>'Ufs mensal'!E173/'Ufs mensal'!E161-1</f>
        <v>0.23529411764705888</v>
      </c>
      <c r="F173" s="123">
        <f>'Ufs mensal'!F173/'Ufs mensal'!F161-1</f>
        <v>0.12085694325855778</v>
      </c>
      <c r="G173" s="123">
        <f>'Ufs mensal'!G173/'Ufs mensal'!G161-1</f>
        <v>7.3049055707328669E-2</v>
      </c>
      <c r="H173" s="123">
        <f>'Ufs mensal'!H173/'Ufs mensal'!H161-1</f>
        <v>0.11531958065607029</v>
      </c>
      <c r="I173" s="123">
        <f>'Ufs mensal'!I173/'Ufs mensal'!I161-1</f>
        <v>0.24979086498243275</v>
      </c>
      <c r="J173" s="123">
        <f>'Ufs mensal'!J173/'Ufs mensal'!J161-1</f>
        <v>0.18231105356853861</v>
      </c>
      <c r="K173" s="123">
        <f>'Ufs mensal'!K173/'Ufs mensal'!K161-1</f>
        <v>0.17894177080563689</v>
      </c>
      <c r="L173" s="123">
        <f>'Ufs mensal'!L173/'Ufs mensal'!L161-1</f>
        <v>0.15018257857120565</v>
      </c>
      <c r="M173" s="123">
        <f>'Ufs mensal'!M173/'Ufs mensal'!M161-1</f>
        <v>0.13200468933177012</v>
      </c>
      <c r="N173" s="123">
        <f>'Ufs mensal'!N173/'Ufs mensal'!N161-1</f>
        <v>0.23299856527977036</v>
      </c>
      <c r="O173" s="123">
        <f>'Ufs mensal'!O173/'Ufs mensal'!O161-1</f>
        <v>8.4288052373158839E-2</v>
      </c>
      <c r="P173" s="123">
        <f>'Ufs mensal'!P173/'Ufs mensal'!P161-1</f>
        <v>8.3621969322117851E-2</v>
      </c>
      <c r="Q173" s="123">
        <f>'Ufs mensal'!Q173/'Ufs mensal'!Q161-1</f>
        <v>0.15285171102661588</v>
      </c>
      <c r="R173" s="123">
        <f>'Ufs mensal'!R173/'Ufs mensal'!R161-1</f>
        <v>0.11772428884026254</v>
      </c>
      <c r="S173" s="123">
        <f>'Ufs mensal'!S173/'Ufs mensal'!S161-1</f>
        <v>0.1945789382673353</v>
      </c>
      <c r="T173" s="123">
        <f>'Ufs mensal'!T173/'Ufs mensal'!T161-1</f>
        <v>0.1168282164054828</v>
      </c>
      <c r="U173" s="123">
        <f>'Ufs mensal'!U173/'Ufs mensal'!U161-1</f>
        <v>9.8202824133504452E-2</v>
      </c>
      <c r="V173" s="123">
        <f>'Ufs mensal'!V173/'Ufs mensal'!V161-1</f>
        <v>0.1418719211822661</v>
      </c>
      <c r="W173" s="123">
        <f>'Ufs mensal'!W173/'Ufs mensal'!W161-1</f>
        <v>3.4074074074074145E-2</v>
      </c>
      <c r="X173" s="123">
        <f>'Ufs mensal'!X173/'Ufs mensal'!X161-1</f>
        <v>0.21690661587586124</v>
      </c>
      <c r="Y173" s="123">
        <f>'Ufs mensal'!Y173/'Ufs mensal'!Y161-1</f>
        <v>0.19852382502984911</v>
      </c>
      <c r="Z173" s="123">
        <f>'Ufs mensal'!Z173/'Ufs mensal'!Z161-1</f>
        <v>0.19347705914870095</v>
      </c>
      <c r="AA173" s="123">
        <f>'Ufs mensal'!AA173/'Ufs mensal'!AA161-1</f>
        <v>0.22422767969666091</v>
      </c>
      <c r="AB173" s="126">
        <f>'Ufs mensal'!AB173/'Ufs mensal'!AB161-1</f>
        <v>5.7116953762466061E-2</v>
      </c>
      <c r="AC173" s="125">
        <f>'Ufs mensal'!AC173/'Ufs mensal'!AC161-1</f>
        <v>0.1780020746546358</v>
      </c>
    </row>
    <row r="174" spans="1:32" x14ac:dyDescent="0.3">
      <c r="A174" s="132">
        <f>Var.Mensal!A174</f>
        <v>45352</v>
      </c>
      <c r="B174" s="125">
        <f>'Ufs mensal'!B174/'Ufs mensal'!B162-1</f>
        <v>-0.10906515580736542</v>
      </c>
      <c r="C174" s="123">
        <f>'Ufs mensal'!C174/'Ufs mensal'!C162-1</f>
        <v>-8.9039083161915999E-2</v>
      </c>
      <c r="D174" s="123">
        <f>'Ufs mensal'!D174/'Ufs mensal'!D162-1</f>
        <v>-0.12254088646598715</v>
      </c>
      <c r="E174" s="123">
        <f>'Ufs mensal'!E174/'Ufs mensal'!E162-1</f>
        <v>-5.3435114503816772E-2</v>
      </c>
      <c r="F174" s="123">
        <f>'Ufs mensal'!F174/'Ufs mensal'!F162-1</f>
        <v>-0.11256438451299267</v>
      </c>
      <c r="G174" s="123">
        <f>'Ufs mensal'!G174/'Ufs mensal'!G162-1</f>
        <v>-0.12627576545927555</v>
      </c>
      <c r="H174" s="123">
        <f>'Ufs mensal'!H174/'Ufs mensal'!H162-1</f>
        <v>-6.001091107474088E-2</v>
      </c>
      <c r="I174" s="123">
        <f>'Ufs mensal'!I174/'Ufs mensal'!I162-1</f>
        <v>-5.0960028982007022E-2</v>
      </c>
      <c r="J174" s="123">
        <f>'Ufs mensal'!J174/'Ufs mensal'!J162-1</f>
        <v>-3.9359661308460692E-2</v>
      </c>
      <c r="K174" s="123">
        <f>'Ufs mensal'!K174/'Ufs mensal'!K162-1</f>
        <v>-3.7961409395973145E-2</v>
      </c>
      <c r="L174" s="123">
        <f>'Ufs mensal'!L174/'Ufs mensal'!L162-1</f>
        <v>-7.6666093492839371E-2</v>
      </c>
      <c r="M174" s="123">
        <f>'Ufs mensal'!M174/'Ufs mensal'!M162-1</f>
        <v>-5.2943500592651072E-2</v>
      </c>
      <c r="N174" s="123">
        <f>'Ufs mensal'!N174/'Ufs mensal'!N162-1</f>
        <v>-7.6109936575052828E-2</v>
      </c>
      <c r="O174" s="123">
        <f>'Ufs mensal'!O174/'Ufs mensal'!O162-1</f>
        <v>-0.10060177917320778</v>
      </c>
      <c r="P174" s="123">
        <f>'Ufs mensal'!P174/'Ufs mensal'!P162-1</f>
        <v>-0.10061558055614517</v>
      </c>
      <c r="Q174" s="123">
        <f>'Ufs mensal'!Q174/'Ufs mensal'!Q162-1</f>
        <v>-5.4011741682974512E-2</v>
      </c>
      <c r="R174" s="123">
        <f>'Ufs mensal'!R174/'Ufs mensal'!R162-1</f>
        <v>-0.17345249917245942</v>
      </c>
      <c r="S174" s="123">
        <f>'Ufs mensal'!S174/'Ufs mensal'!S162-1</f>
        <v>-5.5045543847115574E-2</v>
      </c>
      <c r="T174" s="123">
        <f>'Ufs mensal'!T174/'Ufs mensal'!T162-1</f>
        <v>-2.6980307087414834E-2</v>
      </c>
      <c r="U174" s="123">
        <f>'Ufs mensal'!U174/'Ufs mensal'!U162-1</f>
        <v>-1.4399588583183354E-2</v>
      </c>
      <c r="V174" s="123">
        <f>'Ufs mensal'!V174/'Ufs mensal'!V162-1</f>
        <v>-9.8630136986301409E-2</v>
      </c>
      <c r="W174" s="123">
        <f>'Ufs mensal'!W174/'Ufs mensal'!W162-1</f>
        <v>-0.17297979797979801</v>
      </c>
      <c r="X174" s="123">
        <f>'Ufs mensal'!X174/'Ufs mensal'!X162-1</f>
        <v>-4.2871131167780629E-2</v>
      </c>
      <c r="Y174" s="123">
        <f>'Ufs mensal'!Y174/'Ufs mensal'!Y162-1</f>
        <v>-3.2951818349640005E-2</v>
      </c>
      <c r="Z174" s="123">
        <f>'Ufs mensal'!Z174/'Ufs mensal'!Z162-1</f>
        <v>-2.8858766943594238E-2</v>
      </c>
      <c r="AA174" s="123">
        <f>'Ufs mensal'!AA174/'Ufs mensal'!AA162-1</f>
        <v>4.7667688117125628E-3</v>
      </c>
      <c r="AB174" s="126">
        <f>'Ufs mensal'!AB174/'Ufs mensal'!AB162-1</f>
        <v>-1.8794048551292075E-2</v>
      </c>
      <c r="AC174" s="125">
        <f>'Ufs mensal'!AC174/'Ufs mensal'!AC162-1</f>
        <v>-4.2949324342178241E-2</v>
      </c>
    </row>
    <row r="175" spans="1:32" x14ac:dyDescent="0.3">
      <c r="A175" s="132">
        <f>Var.Mensal!A175</f>
        <v>45383</v>
      </c>
      <c r="B175" s="125">
        <f>'Ufs mensal'!B175/'Ufs mensal'!B163-1</f>
        <v>0.66391752577319596</v>
      </c>
      <c r="C175" s="123">
        <f>'Ufs mensal'!C175/'Ufs mensal'!C163-1</f>
        <v>0.21976866456361721</v>
      </c>
      <c r="D175" s="123">
        <f>'Ufs mensal'!D175/'Ufs mensal'!D163-1</f>
        <v>0.33147223038495444</v>
      </c>
      <c r="E175" s="123">
        <f>'Ufs mensal'!E175/'Ufs mensal'!E163-1</f>
        <v>0.29510961214165254</v>
      </c>
      <c r="F175" s="123">
        <f>'Ufs mensal'!F175/'Ufs mensal'!F163-1</f>
        <v>0.22325816710031798</v>
      </c>
      <c r="G175" s="123">
        <f>'Ufs mensal'!G175/'Ufs mensal'!G163-1</f>
        <v>0.3272957568081063</v>
      </c>
      <c r="H175" s="123">
        <f>'Ufs mensal'!H175/'Ufs mensal'!H163-1</f>
        <v>0.29339769005343896</v>
      </c>
      <c r="I175" s="123">
        <f>'Ufs mensal'!I175/'Ufs mensal'!I163-1</f>
        <v>0.37151702786377716</v>
      </c>
      <c r="J175" s="123">
        <f>'Ufs mensal'!J175/'Ufs mensal'!J163-1</f>
        <v>0.33530805687203791</v>
      </c>
      <c r="K175" s="123">
        <f>'Ufs mensal'!K175/'Ufs mensal'!K163-1</f>
        <v>0.24665012406947895</v>
      </c>
      <c r="L175" s="123">
        <f>'Ufs mensal'!L175/'Ufs mensal'!L163-1</f>
        <v>0.32129356078655613</v>
      </c>
      <c r="M175" s="123">
        <f>'Ufs mensal'!M175/'Ufs mensal'!M163-1</f>
        <v>0.3205445544554455</v>
      </c>
      <c r="N175" s="123">
        <f>'Ufs mensal'!N175/'Ufs mensal'!N163-1</f>
        <v>0.31775967995427923</v>
      </c>
      <c r="O175" s="123">
        <f>'Ufs mensal'!O175/'Ufs mensal'!O163-1</f>
        <v>0.26038178164768921</v>
      </c>
      <c r="P175" s="123">
        <f>'Ufs mensal'!P175/'Ufs mensal'!P163-1</f>
        <v>0.30767123287671239</v>
      </c>
      <c r="Q175" s="123">
        <f>'Ufs mensal'!Q175/'Ufs mensal'!Q163-1</f>
        <v>0.38017751479289941</v>
      </c>
      <c r="R175" s="123">
        <f>'Ufs mensal'!R175/'Ufs mensal'!R163-1</f>
        <v>0.47860696517412937</v>
      </c>
      <c r="S175" s="123">
        <f>'Ufs mensal'!S175/'Ufs mensal'!S163-1</f>
        <v>0.3585379464285714</v>
      </c>
      <c r="T175" s="123">
        <f>'Ufs mensal'!T175/'Ufs mensal'!T163-1</f>
        <v>0.24583433953151412</v>
      </c>
      <c r="U175" s="123">
        <f>'Ufs mensal'!U175/'Ufs mensal'!U163-1</f>
        <v>0.29291979949874691</v>
      </c>
      <c r="V175" s="123">
        <f>'Ufs mensal'!V175/'Ufs mensal'!V163-1</f>
        <v>0.21891760117016079</v>
      </c>
      <c r="W175" s="123">
        <f>'Ufs mensal'!W175/'Ufs mensal'!W163-1</f>
        <v>0.23458646616541357</v>
      </c>
      <c r="X175" s="123">
        <f>'Ufs mensal'!X175/'Ufs mensal'!X163-1</f>
        <v>0.35221907459867796</v>
      </c>
      <c r="Y175" s="123">
        <f>'Ufs mensal'!Y175/'Ufs mensal'!Y163-1</f>
        <v>0.3659094911075893</v>
      </c>
      <c r="Z175" s="123">
        <f>'Ufs mensal'!Z175/'Ufs mensal'!Z163-1</f>
        <v>0.37128980032379921</v>
      </c>
      <c r="AA175" s="123">
        <f>'Ufs mensal'!AA175/'Ufs mensal'!AA163-1</f>
        <v>0.35474551405033283</v>
      </c>
      <c r="AB175" s="126">
        <f>'Ufs mensal'!AB175/'Ufs mensal'!AB163-1</f>
        <v>0.31046396841066137</v>
      </c>
      <c r="AC175" s="125">
        <f>'Ufs mensal'!AC175/'Ufs mensal'!AC163-1</f>
        <v>0.32754986650964546</v>
      </c>
    </row>
    <row r="176" spans="1:32" x14ac:dyDescent="0.3">
      <c r="A176" s="132">
        <f>Var.Mensal!A176</f>
        <v>45413</v>
      </c>
      <c r="B176" s="125">
        <f>'Ufs mensal'!B176/'Ufs mensal'!B164-1</f>
        <v>9.6870342771982143E-2</v>
      </c>
      <c r="C176" s="123">
        <f>'Ufs mensal'!C176/'Ufs mensal'!C164-1</f>
        <v>-0.1093836757357024</v>
      </c>
      <c r="D176" s="123">
        <f>'Ufs mensal'!D176/'Ufs mensal'!D164-1</f>
        <v>6.0116190957312465E-2</v>
      </c>
      <c r="E176" s="123">
        <f>'Ufs mensal'!E176/'Ufs mensal'!E164-1</f>
        <v>8.8023088023088114E-2</v>
      </c>
      <c r="F176" s="123">
        <f>'Ufs mensal'!F176/'Ufs mensal'!F164-1</f>
        <v>6.7617866004963112E-3</v>
      </c>
      <c r="G176" s="123">
        <f>'Ufs mensal'!G176/'Ufs mensal'!G164-1</f>
        <v>2.1560975609756117E-2</v>
      </c>
      <c r="H176" s="123">
        <f>'Ufs mensal'!H176/'Ufs mensal'!H164-1</f>
        <v>4.4585987261146487E-2</v>
      </c>
      <c r="I176" s="123">
        <f>'Ufs mensal'!I176/'Ufs mensal'!I164-1</f>
        <v>6.6578073089700984E-2</v>
      </c>
      <c r="J176" s="123">
        <f>'Ufs mensal'!J176/'Ufs mensal'!J164-1</f>
        <v>2.8123887504450051E-2</v>
      </c>
      <c r="K176" s="123">
        <f>'Ufs mensal'!K176/'Ufs mensal'!K164-1</f>
        <v>-1.7114914425427896E-2</v>
      </c>
      <c r="L176" s="123">
        <f>'Ufs mensal'!L176/'Ufs mensal'!L164-1</f>
        <v>4.3040865711411413E-2</v>
      </c>
      <c r="M176" s="123">
        <f>'Ufs mensal'!M176/'Ufs mensal'!M164-1</f>
        <v>5.4618304512863869E-2</v>
      </c>
      <c r="N176" s="123">
        <f>'Ufs mensal'!N176/'Ufs mensal'!N164-1</f>
        <v>2.8753211794934508E-2</v>
      </c>
      <c r="O176" s="123">
        <f>'Ufs mensal'!O176/'Ufs mensal'!O164-1</f>
        <v>4.0946809957828956E-2</v>
      </c>
      <c r="P176" s="123">
        <f>'Ufs mensal'!P176/'Ufs mensal'!P164-1</f>
        <v>8.8139534883720838E-2</v>
      </c>
      <c r="Q176" s="123">
        <f>'Ufs mensal'!Q176/'Ufs mensal'!Q164-1</f>
        <v>0.1164585237079907</v>
      </c>
      <c r="R176" s="123">
        <f>'Ufs mensal'!R176/'Ufs mensal'!R164-1</f>
        <v>2.3429179978700754E-2</v>
      </c>
      <c r="S176" s="123">
        <f>'Ufs mensal'!S176/'Ufs mensal'!S164-1</f>
        <v>1.9469660774008579E-2</v>
      </c>
      <c r="T176" s="123">
        <f>'Ufs mensal'!T176/'Ufs mensal'!T164-1</f>
        <v>-2.4721403868323333E-2</v>
      </c>
      <c r="U176" s="123">
        <f>'Ufs mensal'!U176/'Ufs mensal'!U164-1</f>
        <v>-5.9600932884167346E-3</v>
      </c>
      <c r="V176" s="123">
        <f>'Ufs mensal'!V176/'Ufs mensal'!V164-1</f>
        <v>-8.6264656616415358E-2</v>
      </c>
      <c r="W176" s="123">
        <f>'Ufs mensal'!W176/'Ufs mensal'!W164-1</f>
        <v>1.0191082802547768E-2</v>
      </c>
      <c r="X176" s="123">
        <f>'Ufs mensal'!X176/'Ufs mensal'!X164-1</f>
        <v>-0.27950847213555419</v>
      </c>
      <c r="Y176" s="123">
        <f>'Ufs mensal'!Y176/'Ufs mensal'!Y164-1</f>
        <v>1.3156617147295879E-2</v>
      </c>
      <c r="Z176" s="123">
        <f>'Ufs mensal'!Z176/'Ufs mensal'!Z164-1</f>
        <v>1.7455213596692776E-2</v>
      </c>
      <c r="AA176" s="123">
        <f>'Ufs mensal'!AA176/'Ufs mensal'!AA164-1</f>
        <v>4.87667318393743E-2</v>
      </c>
      <c r="AB176" s="126">
        <f>'Ufs mensal'!AB176/'Ufs mensal'!AB164-1</f>
        <v>-1.1363636363636354E-2</v>
      </c>
      <c r="AC176" s="125">
        <f>'Ufs mensal'!AC176/'Ufs mensal'!AC164-1</f>
        <v>1.2632613131107417E-2</v>
      </c>
    </row>
    <row r="177" spans="1:32" x14ac:dyDescent="0.3">
      <c r="A177" s="132">
        <f>Var.Mensal!A177</f>
        <v>45444</v>
      </c>
      <c r="B177" s="125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6"/>
      <c r="AC177" s="125"/>
    </row>
    <row r="178" spans="1:32" x14ac:dyDescent="0.3">
      <c r="A178" s="132">
        <f>Var.Mensal!A178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5"/>
    </row>
    <row r="179" spans="1:32" x14ac:dyDescent="0.3">
      <c r="A179" s="132">
        <f>Var.Mensal!A179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5"/>
    </row>
    <row r="180" spans="1:32" x14ac:dyDescent="0.3">
      <c r="A180" s="132">
        <f>Var.Mensal!A180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5"/>
    </row>
    <row r="181" spans="1:32" x14ac:dyDescent="0.3">
      <c r="A181" s="132">
        <f>Var.Mensal!A181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5"/>
    </row>
    <row r="182" spans="1:32" x14ac:dyDescent="0.3">
      <c r="A182" s="132">
        <f>Var.Mensal!A182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5"/>
    </row>
    <row r="183" spans="1:32" s="169" customFormat="1" ht="13.5" thickBot="1" x14ac:dyDescent="0.35">
      <c r="A183" s="133">
        <f>Var.Mensal!A183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83"/>
  <sheetViews>
    <sheetView showGridLines="0" zoomScale="90" zoomScaleNormal="90" workbookViewId="0">
      <pane xSplit="1" ySplit="3" topLeftCell="M164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8164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5" customHeight="1" x14ac:dyDescent="0.3"/>
    <row r="2" spans="1:29" x14ac:dyDescent="0.3">
      <c r="B2" s="180" t="s">
        <v>52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91">
        <v>156.8774765516782</v>
      </c>
      <c r="C4" s="92">
        <v>583.88849180509635</v>
      </c>
      <c r="D4" s="92">
        <v>554.03542771576929</v>
      </c>
      <c r="E4" s="92">
        <v>191.88740779694794</v>
      </c>
      <c r="F4" s="92">
        <v>3245.716935489967</v>
      </c>
      <c r="G4" s="92">
        <v>2284.0752129307302</v>
      </c>
      <c r="H4" s="92">
        <v>1869.4270258996153</v>
      </c>
      <c r="I4" s="92">
        <v>1971.636482469753</v>
      </c>
      <c r="J4" s="92">
        <v>2248.7568077998244</v>
      </c>
      <c r="K4" s="92">
        <v>901.70289541273223</v>
      </c>
      <c r="L4" s="92">
        <v>8359.575157202069</v>
      </c>
      <c r="M4" s="92">
        <v>701.71498330052623</v>
      </c>
      <c r="N4" s="92">
        <v>920.11137026539552</v>
      </c>
      <c r="O4" s="92">
        <v>1111.0148243020788</v>
      </c>
      <c r="P4" s="92">
        <v>666.49221483972804</v>
      </c>
      <c r="Q4" s="92">
        <v>1876.9050770955932</v>
      </c>
      <c r="R4" s="92">
        <v>515.70172252033205</v>
      </c>
      <c r="S4" s="92">
        <v>5974.0597530977111</v>
      </c>
      <c r="T4" s="92">
        <v>6216.0823386833454</v>
      </c>
      <c r="U4" s="92">
        <v>694.43630442339372</v>
      </c>
      <c r="V4" s="92">
        <v>409.66217037494835</v>
      </c>
      <c r="W4" s="92">
        <v>82.155976543520893</v>
      </c>
      <c r="X4" s="92">
        <v>6108.0511591521808</v>
      </c>
      <c r="Y4" s="92">
        <v>3817.9894118253446</v>
      </c>
      <c r="Z4" s="92">
        <v>362.96385150557757</v>
      </c>
      <c r="AA4" s="92">
        <v>20465.574248713256</v>
      </c>
      <c r="AB4" s="93">
        <v>432.88441667055139</v>
      </c>
      <c r="AC4" s="91">
        <v>72723.379144387669</v>
      </c>
    </row>
    <row r="5" spans="1:29" x14ac:dyDescent="0.3">
      <c r="A5" s="124">
        <v>40210</v>
      </c>
      <c r="B5" s="94">
        <v>627.56663323202099</v>
      </c>
      <c r="C5" s="95">
        <v>1802.2209643459992</v>
      </c>
      <c r="D5" s="95">
        <v>1422.0035313191529</v>
      </c>
      <c r="E5" s="95">
        <v>483.3147354499273</v>
      </c>
      <c r="F5" s="95">
        <v>8744.8229997349299</v>
      </c>
      <c r="G5" s="95">
        <v>5005.9272310055048</v>
      </c>
      <c r="H5" s="95">
        <v>4060.3641664908419</v>
      </c>
      <c r="I5" s="95">
        <v>4177.5335870877188</v>
      </c>
      <c r="J5" s="95">
        <v>7267.8665738859836</v>
      </c>
      <c r="K5" s="95">
        <v>2397.2785064047152</v>
      </c>
      <c r="L5" s="95">
        <v>17815.359993896906</v>
      </c>
      <c r="M5" s="95">
        <v>2840.93134635976</v>
      </c>
      <c r="N5" s="95">
        <v>3504.6929482446822</v>
      </c>
      <c r="O5" s="95">
        <v>3396.7212921916771</v>
      </c>
      <c r="P5" s="95">
        <v>2060.762119211352</v>
      </c>
      <c r="Q5" s="95">
        <v>4974.8985497534613</v>
      </c>
      <c r="R5" s="95">
        <v>1358.2904092992449</v>
      </c>
      <c r="S5" s="95">
        <v>13325.499342130628</v>
      </c>
      <c r="T5" s="95">
        <v>16262.685671932264</v>
      </c>
      <c r="U5" s="95">
        <v>2227.0066585939389</v>
      </c>
      <c r="V5" s="95">
        <v>1414.726114084199</v>
      </c>
      <c r="W5" s="95">
        <v>295.51815446064819</v>
      </c>
      <c r="X5" s="95">
        <v>12381.253988476168</v>
      </c>
      <c r="Y5" s="95">
        <v>9135.0741277278448</v>
      </c>
      <c r="Z5" s="95">
        <v>988.15162675045576</v>
      </c>
      <c r="AA5" s="95">
        <v>49108.08248078217</v>
      </c>
      <c r="AB5" s="96">
        <v>1453.8253915354683</v>
      </c>
      <c r="AC5" s="94">
        <v>178532.37914438767</v>
      </c>
    </row>
    <row r="6" spans="1:29" x14ac:dyDescent="0.3">
      <c r="A6" s="124">
        <v>40238</v>
      </c>
      <c r="B6" s="94">
        <v>1305.5345106798316</v>
      </c>
      <c r="C6" s="95">
        <v>3375.8659579226633</v>
      </c>
      <c r="D6" s="95">
        <v>3151.3016842328348</v>
      </c>
      <c r="E6" s="95">
        <v>881.46661624654519</v>
      </c>
      <c r="F6" s="95">
        <v>16865.400051151293</v>
      </c>
      <c r="G6" s="95">
        <v>8953.6043712132468</v>
      </c>
      <c r="H6" s="95">
        <v>7273.7489724753277</v>
      </c>
      <c r="I6" s="95">
        <v>7241.9789366064051</v>
      </c>
      <c r="J6" s="95">
        <v>13782.593604130579</v>
      </c>
      <c r="K6" s="95">
        <v>4625.3779331002625</v>
      </c>
      <c r="L6" s="95">
        <v>31365.284611600102</v>
      </c>
      <c r="M6" s="95">
        <v>5136.162099139332</v>
      </c>
      <c r="N6" s="95">
        <v>6775.0781376206687</v>
      </c>
      <c r="O6" s="95">
        <v>6330.5812983345204</v>
      </c>
      <c r="P6" s="95">
        <v>4044.9506129841639</v>
      </c>
      <c r="Q6" s="95">
        <v>9186.2673545906655</v>
      </c>
      <c r="R6" s="95">
        <v>2443.6460420010781</v>
      </c>
      <c r="S6" s="95">
        <v>22755.276729400321</v>
      </c>
      <c r="T6" s="95">
        <v>31553.683092194129</v>
      </c>
      <c r="U6" s="95">
        <v>4201.0780556292948</v>
      </c>
      <c r="V6" s="95">
        <v>2886.4442878433838</v>
      </c>
      <c r="W6" s="95">
        <v>559.91168184698154</v>
      </c>
      <c r="X6" s="95">
        <v>21142.235133419676</v>
      </c>
      <c r="Y6" s="95">
        <v>15315.047348172553</v>
      </c>
      <c r="Z6" s="95">
        <v>1842.6753457357663</v>
      </c>
      <c r="AA6" s="95">
        <v>86513.091137914089</v>
      </c>
      <c r="AB6" s="96">
        <v>2878.0935382019084</v>
      </c>
      <c r="AC6" s="94">
        <v>322386.37914438761</v>
      </c>
    </row>
    <row r="7" spans="1:29" x14ac:dyDescent="0.3">
      <c r="A7" s="124">
        <v>40269</v>
      </c>
      <c r="B7" s="94">
        <v>1762.291147906154</v>
      </c>
      <c r="C7" s="95">
        <v>4601.4890300238085</v>
      </c>
      <c r="D7" s="95">
        <v>4648.4979040414364</v>
      </c>
      <c r="E7" s="95">
        <v>1319.363963672708</v>
      </c>
      <c r="F7" s="95">
        <v>26537.115264551932</v>
      </c>
      <c r="G7" s="95">
        <v>12216.781131052612</v>
      </c>
      <c r="H7" s="95">
        <v>10043.93502078778</v>
      </c>
      <c r="I7" s="95">
        <v>9432.2968017068597</v>
      </c>
      <c r="J7" s="95">
        <v>18826.300318694404</v>
      </c>
      <c r="K7" s="95">
        <v>6346.2459712424406</v>
      </c>
      <c r="L7" s="95">
        <v>42185.769345995766</v>
      </c>
      <c r="M7" s="95">
        <v>6908.4058809175258</v>
      </c>
      <c r="N7" s="95">
        <v>9201.2295762595404</v>
      </c>
      <c r="O7" s="95">
        <v>8841.8606391111698</v>
      </c>
      <c r="P7" s="95">
        <v>6079.6454303870833</v>
      </c>
      <c r="Q7" s="95">
        <v>12728.490019095905</v>
      </c>
      <c r="R7" s="95">
        <v>3310.461293784334</v>
      </c>
      <c r="S7" s="95">
        <v>30021.104153729462</v>
      </c>
      <c r="T7" s="95">
        <v>42671.004077587277</v>
      </c>
      <c r="U7" s="95">
        <v>5766.5098307817443</v>
      </c>
      <c r="V7" s="95">
        <v>3956.2393967183752</v>
      </c>
      <c r="W7" s="95">
        <v>749.58231853045186</v>
      </c>
      <c r="X7" s="95">
        <v>28422.667193729965</v>
      </c>
      <c r="Y7" s="95">
        <v>19992.061616626568</v>
      </c>
      <c r="Z7" s="95">
        <v>2519.8463572289829</v>
      </c>
      <c r="AA7" s="95">
        <v>116171.6414633438</v>
      </c>
      <c r="AB7" s="96">
        <v>3786.5439968794958</v>
      </c>
      <c r="AC7" s="94">
        <v>439047.37914438761</v>
      </c>
    </row>
    <row r="8" spans="1:29" x14ac:dyDescent="0.3">
      <c r="A8" s="124">
        <v>40299</v>
      </c>
      <c r="B8" s="94">
        <v>2342.2288870204575</v>
      </c>
      <c r="C8" s="95">
        <v>5969.1227684570222</v>
      </c>
      <c r="D8" s="95">
        <v>6256.3374822166097</v>
      </c>
      <c r="E8" s="95">
        <v>1848.5893753263958</v>
      </c>
      <c r="F8" s="95">
        <v>40000.669408972884</v>
      </c>
      <c r="G8" s="95">
        <v>15854.748474599335</v>
      </c>
      <c r="H8" s="95">
        <v>13297.796950266413</v>
      </c>
      <c r="I8" s="95">
        <v>12098.848131133704</v>
      </c>
      <c r="J8" s="95">
        <v>24283.595003137965</v>
      </c>
      <c r="K8" s="95">
        <v>9159.0197988884411</v>
      </c>
      <c r="L8" s="95">
        <v>54620.96490338476</v>
      </c>
      <c r="M8" s="95">
        <v>8918.574985343701</v>
      </c>
      <c r="N8" s="95">
        <v>11804.438739960646</v>
      </c>
      <c r="O8" s="95">
        <v>11834.364509601384</v>
      </c>
      <c r="P8" s="95">
        <v>8328.1178828226239</v>
      </c>
      <c r="Q8" s="95">
        <v>17303.502704646722</v>
      </c>
      <c r="R8" s="95">
        <v>4082.8192805346744</v>
      </c>
      <c r="S8" s="95">
        <v>38695.339702209159</v>
      </c>
      <c r="T8" s="95">
        <v>55930.575012684407</v>
      </c>
      <c r="U8" s="95">
        <v>7792.6396713313661</v>
      </c>
      <c r="V8" s="95">
        <v>5126.9145060028522</v>
      </c>
      <c r="W8" s="95">
        <v>998.067511677688</v>
      </c>
      <c r="X8" s="95">
        <v>36001.7084310969</v>
      </c>
      <c r="Y8" s="95">
        <v>25210.248653085735</v>
      </c>
      <c r="Z8" s="95">
        <v>3369.6352010033738</v>
      </c>
      <c r="AA8" s="95">
        <v>149395.19939575728</v>
      </c>
      <c r="AB8" s="96">
        <v>4722.3117732250203</v>
      </c>
      <c r="AC8" s="94">
        <v>575246.37914438755</v>
      </c>
    </row>
    <row r="9" spans="1:29" x14ac:dyDescent="0.3">
      <c r="A9" s="124">
        <v>40330</v>
      </c>
      <c r="B9" s="94">
        <v>2774.7179665168633</v>
      </c>
      <c r="C9" s="95">
        <v>7071.6496476766251</v>
      </c>
      <c r="D9" s="95">
        <v>7771.4059237330157</v>
      </c>
      <c r="E9" s="95">
        <v>2367.4829512808146</v>
      </c>
      <c r="F9" s="95">
        <v>46334.026223779947</v>
      </c>
      <c r="G9" s="95">
        <v>18859.885608366872</v>
      </c>
      <c r="H9" s="95">
        <v>16141.583790065797</v>
      </c>
      <c r="I9" s="95">
        <v>14593.505694792289</v>
      </c>
      <c r="J9" s="95">
        <v>29327.871619414924</v>
      </c>
      <c r="K9" s="95">
        <v>11503.782168389485</v>
      </c>
      <c r="L9" s="95">
        <v>65601.061396821256</v>
      </c>
      <c r="M9" s="95">
        <v>11389.352537678287</v>
      </c>
      <c r="N9" s="95">
        <v>14309.755653327051</v>
      </c>
      <c r="O9" s="95">
        <v>14380.022572496957</v>
      </c>
      <c r="P9" s="95">
        <v>9730.8946672929706</v>
      </c>
      <c r="Q9" s="95">
        <v>21519.615532328869</v>
      </c>
      <c r="R9" s="95">
        <v>4963.369093414186</v>
      </c>
      <c r="S9" s="95">
        <v>46708.886798277548</v>
      </c>
      <c r="T9" s="95">
        <v>67776.926285758949</v>
      </c>
      <c r="U9" s="95">
        <v>9573.6162092576069</v>
      </c>
      <c r="V9" s="95">
        <v>6054.8372170464927</v>
      </c>
      <c r="W9" s="95">
        <v>1213.4452181123618</v>
      </c>
      <c r="X9" s="95">
        <v>43833.669989835507</v>
      </c>
      <c r="Y9" s="95">
        <v>30074.733574741775</v>
      </c>
      <c r="Z9" s="95">
        <v>4039.5077936769294</v>
      </c>
      <c r="AA9" s="95">
        <v>179461.12599484861</v>
      </c>
      <c r="AB9" s="96">
        <v>5767.6470154555191</v>
      </c>
      <c r="AC9" s="94">
        <v>693144.37914438744</v>
      </c>
    </row>
    <row r="10" spans="1:29" x14ac:dyDescent="0.3">
      <c r="A10" s="124">
        <v>40360</v>
      </c>
      <c r="B10" s="94">
        <v>3160.8783779361602</v>
      </c>
      <c r="C10" s="95">
        <v>8561.152363016181</v>
      </c>
      <c r="D10" s="95">
        <v>9312.9959145890534</v>
      </c>
      <c r="E10" s="95">
        <v>2877.7484449369158</v>
      </c>
      <c r="F10" s="95">
        <v>54902.809626961665</v>
      </c>
      <c r="G10" s="95">
        <v>22366.319766131171</v>
      </c>
      <c r="H10" s="95">
        <v>19367.515687436353</v>
      </c>
      <c r="I10" s="95">
        <v>17392.135556206784</v>
      </c>
      <c r="J10" s="95">
        <v>34460.032536845159</v>
      </c>
      <c r="K10" s="95">
        <v>13608.174147322585</v>
      </c>
      <c r="L10" s="95">
        <v>77909.109834927454</v>
      </c>
      <c r="M10" s="95">
        <v>14539.533784892496</v>
      </c>
      <c r="N10" s="95">
        <v>16931.998558923813</v>
      </c>
      <c r="O10" s="95">
        <v>16669.902473015492</v>
      </c>
      <c r="P10" s="95">
        <v>11458.954690317729</v>
      </c>
      <c r="Q10" s="95">
        <v>27018.388741033959</v>
      </c>
      <c r="R10" s="95">
        <v>5895.0347736737476</v>
      </c>
      <c r="S10" s="95">
        <v>55097.767973884096</v>
      </c>
      <c r="T10" s="95">
        <v>81404.591657371246</v>
      </c>
      <c r="U10" s="95">
        <v>11344.94203880659</v>
      </c>
      <c r="V10" s="95">
        <v>7060.3405936509398</v>
      </c>
      <c r="W10" s="95">
        <v>1505.6110269814683</v>
      </c>
      <c r="X10" s="95">
        <v>53081.897187812639</v>
      </c>
      <c r="Y10" s="95">
        <v>35311.230963795329</v>
      </c>
      <c r="Z10" s="95">
        <v>4962.1888471019756</v>
      </c>
      <c r="AA10" s="95">
        <v>211905.89304415765</v>
      </c>
      <c r="AB10" s="96">
        <v>10174.230532658787</v>
      </c>
      <c r="AC10" s="94">
        <v>828281.37914438744</v>
      </c>
    </row>
    <row r="11" spans="1:29" x14ac:dyDescent="0.3">
      <c r="A11" s="124">
        <v>40391</v>
      </c>
      <c r="B11" s="94">
        <v>3561.8374517651282</v>
      </c>
      <c r="C11" s="95">
        <v>10392.172893749606</v>
      </c>
      <c r="D11" s="95">
        <v>10980.450697210852</v>
      </c>
      <c r="E11" s="95">
        <v>3273.9007217969088</v>
      </c>
      <c r="F11" s="95">
        <v>64266.878280766323</v>
      </c>
      <c r="G11" s="95">
        <v>26249.794197449006</v>
      </c>
      <c r="H11" s="95">
        <v>22739.025639250463</v>
      </c>
      <c r="I11" s="95">
        <v>20563.365427844572</v>
      </c>
      <c r="J11" s="95">
        <v>40231.691128982537</v>
      </c>
      <c r="K11" s="95">
        <v>15761.978822130346</v>
      </c>
      <c r="L11" s="95">
        <v>91155.370773519535</v>
      </c>
      <c r="M11" s="95">
        <v>16768.5931378766</v>
      </c>
      <c r="N11" s="95">
        <v>19482.82936003778</v>
      </c>
      <c r="O11" s="95">
        <v>19521.32893804555</v>
      </c>
      <c r="P11" s="95">
        <v>13198.354347871664</v>
      </c>
      <c r="Q11" s="95">
        <v>33202.080860981667</v>
      </c>
      <c r="R11" s="95">
        <v>7628.1881124407728</v>
      </c>
      <c r="S11" s="95">
        <v>64271.539133584047</v>
      </c>
      <c r="T11" s="95">
        <v>97896.376551459311</v>
      </c>
      <c r="U11" s="95">
        <v>13229.908817402958</v>
      </c>
      <c r="V11" s="95">
        <v>8138.1567499632165</v>
      </c>
      <c r="W11" s="95">
        <v>1804.5620844584118</v>
      </c>
      <c r="X11" s="95">
        <v>62590.526428099445</v>
      </c>
      <c r="Y11" s="95">
        <v>40430.002995917486</v>
      </c>
      <c r="Z11" s="95">
        <v>6251.8040881006191</v>
      </c>
      <c r="AA11" s="95">
        <v>248307.54778060102</v>
      </c>
      <c r="AB11" s="96">
        <v>11288.113723081527</v>
      </c>
      <c r="AC11" s="94">
        <v>973186.37914438732</v>
      </c>
    </row>
    <row r="12" spans="1:29" x14ac:dyDescent="0.3">
      <c r="A12" s="124">
        <v>40422</v>
      </c>
      <c r="B12" s="94">
        <v>3987.2369053285711</v>
      </c>
      <c r="C12" s="95">
        <v>12058.80435322674</v>
      </c>
      <c r="D12" s="95">
        <v>13607.726528067928</v>
      </c>
      <c r="E12" s="95">
        <v>3681.1818534004083</v>
      </c>
      <c r="F12" s="95">
        <v>73053.098804741545</v>
      </c>
      <c r="G12" s="95">
        <v>29894.248669883302</v>
      </c>
      <c r="H12" s="95">
        <v>25724.123518221408</v>
      </c>
      <c r="I12" s="95">
        <v>23574.992448719015</v>
      </c>
      <c r="J12" s="95">
        <v>45473.874302463926</v>
      </c>
      <c r="K12" s="95">
        <v>17611.513099301537</v>
      </c>
      <c r="L12" s="95">
        <v>103951.41859985434</v>
      </c>
      <c r="M12" s="95">
        <v>18623.02728286522</v>
      </c>
      <c r="N12" s="95">
        <v>21795.394358965288</v>
      </c>
      <c r="O12" s="95">
        <v>22535.364812525531</v>
      </c>
      <c r="P12" s="95">
        <v>14790.879736648018</v>
      </c>
      <c r="Q12" s="95">
        <v>38861.125361281178</v>
      </c>
      <c r="R12" s="95">
        <v>8611.1115798177161</v>
      </c>
      <c r="S12" s="95">
        <v>72576.342349873914</v>
      </c>
      <c r="T12" s="95">
        <v>114158.43118739953</v>
      </c>
      <c r="U12" s="95">
        <v>15011.736095693956</v>
      </c>
      <c r="V12" s="95">
        <v>9079.837090987834</v>
      </c>
      <c r="W12" s="95">
        <v>2023.2701865230763</v>
      </c>
      <c r="X12" s="95">
        <v>71097.114524567849</v>
      </c>
      <c r="Y12" s="95">
        <v>45344.729361148675</v>
      </c>
      <c r="Z12" s="95">
        <v>7317.1345441963385</v>
      </c>
      <c r="AA12" s="95">
        <v>282999.35486905312</v>
      </c>
      <c r="AB12" s="96">
        <v>12061.306719631397</v>
      </c>
      <c r="AC12" s="94">
        <v>1109504.3791443873</v>
      </c>
    </row>
    <row r="13" spans="1:29" x14ac:dyDescent="0.3">
      <c r="A13" s="124">
        <v>40452</v>
      </c>
      <c r="B13" s="94">
        <v>4473.2985331869804</v>
      </c>
      <c r="C13" s="95">
        <v>14332.05574992105</v>
      </c>
      <c r="D13" s="95">
        <v>16172.402157727269</v>
      </c>
      <c r="E13" s="95">
        <v>4399.4653874935793</v>
      </c>
      <c r="F13" s="95">
        <v>88516.954749275072</v>
      </c>
      <c r="G13" s="95">
        <v>34730.828252666579</v>
      </c>
      <c r="H13" s="95">
        <v>29585.153036808355</v>
      </c>
      <c r="I13" s="95">
        <v>27255.877721678258</v>
      </c>
      <c r="J13" s="95">
        <v>51130.687315940915</v>
      </c>
      <c r="K13" s="95">
        <v>20794.920251075611</v>
      </c>
      <c r="L13" s="95">
        <v>117787.9088919533</v>
      </c>
      <c r="M13" s="95">
        <v>21618.13073878569</v>
      </c>
      <c r="N13" s="95">
        <v>26288.45454521319</v>
      </c>
      <c r="O13" s="95">
        <v>28343.844141633115</v>
      </c>
      <c r="P13" s="95">
        <v>16381.086606015937</v>
      </c>
      <c r="Q13" s="95">
        <v>44922.323596662398</v>
      </c>
      <c r="R13" s="95">
        <v>10127.888566011845</v>
      </c>
      <c r="S13" s="95">
        <v>81307.791947235892</v>
      </c>
      <c r="T13" s="95">
        <v>132667.66837037692</v>
      </c>
      <c r="U13" s="95">
        <v>17069.286192094427</v>
      </c>
      <c r="V13" s="95">
        <v>10702.776632613582</v>
      </c>
      <c r="W13" s="95">
        <v>2384.4818333535522</v>
      </c>
      <c r="X13" s="95">
        <v>80717.702216123522</v>
      </c>
      <c r="Y13" s="95">
        <v>50846.118206757528</v>
      </c>
      <c r="Z13" s="95">
        <v>9471.8006100376806</v>
      </c>
      <c r="AA13" s="95">
        <v>318597.55691835278</v>
      </c>
      <c r="AB13" s="96">
        <v>13037.915975392345</v>
      </c>
      <c r="AC13" s="94">
        <v>1273664.3791443873</v>
      </c>
    </row>
    <row r="14" spans="1:29" x14ac:dyDescent="0.3">
      <c r="A14" s="124">
        <v>40483</v>
      </c>
      <c r="B14" s="94">
        <v>5095.3608658720759</v>
      </c>
      <c r="C14" s="95">
        <v>15936.710974384929</v>
      </c>
      <c r="D14" s="95">
        <v>17758.172909577999</v>
      </c>
      <c r="E14" s="95">
        <v>5000.9550953038543</v>
      </c>
      <c r="F14" s="95">
        <v>106224.03700501776</v>
      </c>
      <c r="G14" s="95">
        <v>39226.067840826574</v>
      </c>
      <c r="H14" s="95">
        <v>33070.764849309417</v>
      </c>
      <c r="I14" s="95">
        <v>30330.250821292659</v>
      </c>
      <c r="J14" s="95">
        <v>56084.392914083219</v>
      </c>
      <c r="K14" s="95">
        <v>24065.503543272469</v>
      </c>
      <c r="L14" s="95">
        <v>130143.07365370344</v>
      </c>
      <c r="M14" s="95">
        <v>23736.054932597224</v>
      </c>
      <c r="N14" s="95">
        <v>28990.412225923083</v>
      </c>
      <c r="O14" s="95">
        <v>32959.496018002312</v>
      </c>
      <c r="P14" s="95">
        <v>17954.633137025881</v>
      </c>
      <c r="Q14" s="95">
        <v>50283.317894194537</v>
      </c>
      <c r="R14" s="95">
        <v>11228.008093608862</v>
      </c>
      <c r="S14" s="95">
        <v>89222.201247521647</v>
      </c>
      <c r="T14" s="95">
        <v>148516.9945259387</v>
      </c>
      <c r="U14" s="95">
        <v>19231.94809868055</v>
      </c>
      <c r="V14" s="95">
        <v>12436.113916954169</v>
      </c>
      <c r="W14" s="95">
        <v>2669.4659424070824</v>
      </c>
      <c r="X14" s="95">
        <v>89319.041775390084</v>
      </c>
      <c r="Y14" s="95">
        <v>55643.26792892893</v>
      </c>
      <c r="Z14" s="95">
        <v>11440.201275169846</v>
      </c>
      <c r="AA14" s="95">
        <v>351604.8310009712</v>
      </c>
      <c r="AB14" s="96">
        <v>13962.100658428819</v>
      </c>
      <c r="AC14" s="94">
        <v>1422133.3791443871</v>
      </c>
    </row>
    <row r="15" spans="1:29" ht="13.5" thickBot="1" x14ac:dyDescent="0.35">
      <c r="A15" s="154">
        <v>40513</v>
      </c>
      <c r="B15" s="97">
        <v>5443.7657774083009</v>
      </c>
      <c r="C15" s="98">
        <v>16943.38422278086</v>
      </c>
      <c r="D15" s="98">
        <v>19316.193158168036</v>
      </c>
      <c r="E15" s="98">
        <v>5406.7354285054607</v>
      </c>
      <c r="F15" s="98">
        <v>115841.64990545007</v>
      </c>
      <c r="G15" s="98">
        <v>42211.031206590793</v>
      </c>
      <c r="H15" s="98">
        <v>35770.284371341375</v>
      </c>
      <c r="I15" s="98">
        <v>32740.49534396009</v>
      </c>
      <c r="J15" s="98">
        <v>59822.99388145125</v>
      </c>
      <c r="K15" s="98">
        <v>25861.868582751296</v>
      </c>
      <c r="L15" s="98">
        <v>140964.94438458051</v>
      </c>
      <c r="M15" s="98">
        <v>24943.636631500878</v>
      </c>
      <c r="N15" s="98">
        <v>30803.315008935675</v>
      </c>
      <c r="O15" s="98">
        <v>35965.161562330512</v>
      </c>
      <c r="P15" s="98">
        <v>19078.357260397512</v>
      </c>
      <c r="Q15" s="98">
        <v>53974.546810416286</v>
      </c>
      <c r="R15" s="98">
        <v>12025.592650897257</v>
      </c>
      <c r="S15" s="98">
        <v>95147.682428428481</v>
      </c>
      <c r="T15" s="98">
        <v>160073.92545979875</v>
      </c>
      <c r="U15" s="98">
        <v>20614.432260761481</v>
      </c>
      <c r="V15" s="98">
        <v>13062.289611257343</v>
      </c>
      <c r="W15" s="98">
        <v>2854.7487328394418</v>
      </c>
      <c r="X15" s="98">
        <v>96149.981767601057</v>
      </c>
      <c r="Y15" s="98">
        <v>59480.90285472494</v>
      </c>
      <c r="Z15" s="98">
        <v>12215.505727623926</v>
      </c>
      <c r="AA15" s="98">
        <v>376933.53470026067</v>
      </c>
      <c r="AB15" s="99">
        <v>14599.419413625135</v>
      </c>
      <c r="AC15" s="97">
        <v>1528246.3791443873</v>
      </c>
    </row>
    <row r="16" spans="1:29" x14ac:dyDescent="0.3">
      <c r="A16" s="135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v>118582.00000000006</v>
      </c>
    </row>
    <row r="17" spans="1:29" x14ac:dyDescent="0.3">
      <c r="A17" s="134">
        <v>40575</v>
      </c>
      <c r="B17" s="94">
        <v>725.20564311546798</v>
      </c>
      <c r="C17" s="95">
        <v>2450.0385260332441</v>
      </c>
      <c r="D17" s="95">
        <v>2836.2078724364724</v>
      </c>
      <c r="E17" s="95">
        <v>823.75532904443548</v>
      </c>
      <c r="F17" s="95">
        <v>17673.265605526831</v>
      </c>
      <c r="G17" s="95">
        <v>6762.9169955314374</v>
      </c>
      <c r="H17" s="95">
        <v>5378.0091434871938</v>
      </c>
      <c r="I17" s="95">
        <v>5534.8769362084849</v>
      </c>
      <c r="J17" s="95">
        <v>9833.5321370077236</v>
      </c>
      <c r="K17" s="95">
        <v>3843.1709918251636</v>
      </c>
      <c r="L17" s="95">
        <v>24176.436373965225</v>
      </c>
      <c r="M17" s="95">
        <v>3998.812039862345</v>
      </c>
      <c r="N17" s="95">
        <v>5473.4233440779853</v>
      </c>
      <c r="O17" s="95">
        <v>5928.4620400094045</v>
      </c>
      <c r="P17" s="95">
        <v>3070.7801503658416</v>
      </c>
      <c r="Q17" s="95">
        <v>7845.3468779220357</v>
      </c>
      <c r="R17" s="95">
        <v>1807.0829477492907</v>
      </c>
      <c r="S17" s="95">
        <v>16107.512367875001</v>
      </c>
      <c r="T17" s="95">
        <v>24232.56407983166</v>
      </c>
      <c r="U17" s="95">
        <v>3339.2184279508538</v>
      </c>
      <c r="V17" s="95">
        <v>2025.8344856977947</v>
      </c>
      <c r="W17" s="95">
        <v>431.5244067482563</v>
      </c>
      <c r="X17" s="95">
        <v>14389.427292378938</v>
      </c>
      <c r="Y17" s="95">
        <v>9897.6407653473525</v>
      </c>
      <c r="Z17" s="95">
        <v>1520.6954026928165</v>
      </c>
      <c r="AA17" s="95">
        <v>63535.660392627666</v>
      </c>
      <c r="AB17" s="96">
        <v>1916.5994246810815</v>
      </c>
      <c r="AC17" s="94">
        <v>245557.99999999997</v>
      </c>
    </row>
    <row r="18" spans="1:29" x14ac:dyDescent="0.3">
      <c r="A18" s="134">
        <v>40603</v>
      </c>
      <c r="B18" s="94">
        <v>1079.5929839705948</v>
      </c>
      <c r="C18" s="95">
        <v>3671.4867371232535</v>
      </c>
      <c r="D18" s="95">
        <v>3936.2011278927012</v>
      </c>
      <c r="E18" s="95">
        <v>1237.5323134067523</v>
      </c>
      <c r="F18" s="95">
        <v>24787.717978422526</v>
      </c>
      <c r="G18" s="95">
        <v>9987.3738573069386</v>
      </c>
      <c r="H18" s="95">
        <v>8528.0145626389913</v>
      </c>
      <c r="I18" s="95">
        <v>8259.7954472965703</v>
      </c>
      <c r="J18" s="95">
        <v>14667.797987181133</v>
      </c>
      <c r="K18" s="95">
        <v>5529.5916285059375</v>
      </c>
      <c r="L18" s="95">
        <v>36789.14902940191</v>
      </c>
      <c r="M18" s="95">
        <v>5911.0949198811923</v>
      </c>
      <c r="N18" s="95">
        <v>8678.617165536325</v>
      </c>
      <c r="O18" s="95">
        <v>8716.0669351937213</v>
      </c>
      <c r="P18" s="95">
        <v>4515.5030292254723</v>
      </c>
      <c r="Q18" s="95">
        <v>11451.839771330568</v>
      </c>
      <c r="R18" s="95">
        <v>2776.7770993857048</v>
      </c>
      <c r="S18" s="95">
        <v>24921.460815212176</v>
      </c>
      <c r="T18" s="95">
        <v>35618.981148436753</v>
      </c>
      <c r="U18" s="95">
        <v>4809.8254811993484</v>
      </c>
      <c r="V18" s="95">
        <v>3183.467572741135</v>
      </c>
      <c r="W18" s="95">
        <v>652.88856499727399</v>
      </c>
      <c r="X18" s="95">
        <v>23282.311236420166</v>
      </c>
      <c r="Y18" s="95">
        <v>15120.720478218045</v>
      </c>
      <c r="Z18" s="95">
        <v>2282.5532893596583</v>
      </c>
      <c r="AA18" s="95">
        <v>99745.865292598261</v>
      </c>
      <c r="AB18" s="96">
        <v>2868.7735471168594</v>
      </c>
      <c r="AC18" s="94">
        <v>373010.99999999994</v>
      </c>
    </row>
    <row r="19" spans="1:29" x14ac:dyDescent="0.3">
      <c r="A19" s="134">
        <v>40634</v>
      </c>
      <c r="B19" s="94">
        <v>1430.2100733536049</v>
      </c>
      <c r="C19" s="95">
        <v>4807.4808290852989</v>
      </c>
      <c r="D19" s="95">
        <v>5013.8330238219751</v>
      </c>
      <c r="E19" s="95">
        <v>1644.6858874661966</v>
      </c>
      <c r="F19" s="95">
        <v>31405.102341726339</v>
      </c>
      <c r="G19" s="95">
        <v>12907.838589753364</v>
      </c>
      <c r="H19" s="95">
        <v>11475.240823468901</v>
      </c>
      <c r="I19" s="95">
        <v>10719.372034831424</v>
      </c>
      <c r="J19" s="95">
        <v>19168.591092271476</v>
      </c>
      <c r="K19" s="95">
        <v>7140.5078059244497</v>
      </c>
      <c r="L19" s="95">
        <v>48332.467591063833</v>
      </c>
      <c r="M19" s="95">
        <v>7586.3594981742935</v>
      </c>
      <c r="N19" s="95">
        <v>11232.462053044101</v>
      </c>
      <c r="O19" s="95">
        <v>11375.157884510216</v>
      </c>
      <c r="P19" s="95">
        <v>5973.537133236634</v>
      </c>
      <c r="Q19" s="95">
        <v>14986.110739648084</v>
      </c>
      <c r="R19" s="95">
        <v>3641.9435948871014</v>
      </c>
      <c r="S19" s="95">
        <v>32569.326306195715</v>
      </c>
      <c r="T19" s="95">
        <v>47547.339744386758</v>
      </c>
      <c r="U19" s="95">
        <v>6275.1977531399734</v>
      </c>
      <c r="V19" s="95">
        <v>4192.0145999856413</v>
      </c>
      <c r="W19" s="95">
        <v>935.13095231357283</v>
      </c>
      <c r="X19" s="95">
        <v>30730.924490136196</v>
      </c>
      <c r="Y19" s="95">
        <v>19766.509211737626</v>
      </c>
      <c r="Z19" s="95">
        <v>3034.9762672797156</v>
      </c>
      <c r="AA19" s="95">
        <v>133921.07074718631</v>
      </c>
      <c r="AB19" s="96">
        <v>3765.6089313712009</v>
      </c>
      <c r="AC19" s="94">
        <v>491578.99999999994</v>
      </c>
    </row>
    <row r="20" spans="1:29" x14ac:dyDescent="0.3">
      <c r="A20" s="134">
        <v>40664</v>
      </c>
      <c r="B20" s="94">
        <v>1847.6376978808221</v>
      </c>
      <c r="C20" s="95">
        <v>6249.5734077896632</v>
      </c>
      <c r="D20" s="95">
        <v>6338.8993634671551</v>
      </c>
      <c r="E20" s="95">
        <v>2101.1954353600836</v>
      </c>
      <c r="F20" s="95">
        <v>40055.947451513523</v>
      </c>
      <c r="G20" s="95">
        <v>17708.062441780472</v>
      </c>
      <c r="H20" s="95">
        <v>15153.084007138646</v>
      </c>
      <c r="I20" s="95">
        <v>13679.251508427407</v>
      </c>
      <c r="J20" s="95">
        <v>24698.233831869027</v>
      </c>
      <c r="K20" s="95">
        <v>9415.6165038497966</v>
      </c>
      <c r="L20" s="95">
        <v>63015.091121641868</v>
      </c>
      <c r="M20" s="95">
        <v>9749.4100892789666</v>
      </c>
      <c r="N20" s="95">
        <v>14197.396348031929</v>
      </c>
      <c r="O20" s="95">
        <v>14661.3917851477</v>
      </c>
      <c r="P20" s="95">
        <v>7790.529504826518</v>
      </c>
      <c r="Q20" s="95">
        <v>19656.493356627543</v>
      </c>
      <c r="R20" s="95">
        <v>4961.8418085984886</v>
      </c>
      <c r="S20" s="95">
        <v>41873.418035761439</v>
      </c>
      <c r="T20" s="95">
        <v>62790.385625419702</v>
      </c>
      <c r="U20" s="95">
        <v>8013.8350611111719</v>
      </c>
      <c r="V20" s="95">
        <v>5362.2604651513002</v>
      </c>
      <c r="W20" s="95">
        <v>1202.4328934268772</v>
      </c>
      <c r="X20" s="95">
        <v>40488.397237129044</v>
      </c>
      <c r="Y20" s="95">
        <v>25613.508860248225</v>
      </c>
      <c r="Z20" s="95">
        <v>3909.7987795024655</v>
      </c>
      <c r="AA20" s="95">
        <v>176776.6659747721</v>
      </c>
      <c r="AB20" s="96">
        <v>4787.64140424795</v>
      </c>
      <c r="AC20" s="94">
        <v>642097.99999999988</v>
      </c>
    </row>
    <row r="21" spans="1:29" x14ac:dyDescent="0.3">
      <c r="A21" s="134">
        <v>40695</v>
      </c>
      <c r="B21" s="94">
        <v>2345.0302516210986</v>
      </c>
      <c r="C21" s="95">
        <v>7722.5481041898211</v>
      </c>
      <c r="D21" s="95">
        <v>7940.1654783096965</v>
      </c>
      <c r="E21" s="95">
        <v>2659.7376568209702</v>
      </c>
      <c r="F21" s="95">
        <v>49043.153602962309</v>
      </c>
      <c r="G21" s="95">
        <v>22860.403028994617</v>
      </c>
      <c r="H21" s="95">
        <v>19211.087959122116</v>
      </c>
      <c r="I21" s="95">
        <v>16789.642754978559</v>
      </c>
      <c r="J21" s="95">
        <v>30554.216987504056</v>
      </c>
      <c r="K21" s="95">
        <v>11608.033620929946</v>
      </c>
      <c r="L21" s="95">
        <v>78157.385186637315</v>
      </c>
      <c r="M21" s="95">
        <v>11893.158086591659</v>
      </c>
      <c r="N21" s="95">
        <v>17526.888262021002</v>
      </c>
      <c r="O21" s="95">
        <v>18425.378801554958</v>
      </c>
      <c r="P21" s="95">
        <v>9575.8907199202222</v>
      </c>
      <c r="Q21" s="95">
        <v>24561.173032707924</v>
      </c>
      <c r="R21" s="95">
        <v>6882.4666497012595</v>
      </c>
      <c r="S21" s="95">
        <v>50872.502471179854</v>
      </c>
      <c r="T21" s="95">
        <v>77718.183298766584</v>
      </c>
      <c r="U21" s="95">
        <v>10161.750989435503</v>
      </c>
      <c r="V21" s="95">
        <v>6826.6471623682446</v>
      </c>
      <c r="W21" s="95">
        <v>1561.3852555196011</v>
      </c>
      <c r="X21" s="95">
        <v>50197.037912158426</v>
      </c>
      <c r="Y21" s="95">
        <v>31163.200048491453</v>
      </c>
      <c r="Z21" s="95">
        <v>4723.3375228689647</v>
      </c>
      <c r="AA21" s="95">
        <v>217442.78384932381</v>
      </c>
      <c r="AB21" s="96">
        <v>5756.8113053199158</v>
      </c>
      <c r="AC21" s="94">
        <v>794179.99999999977</v>
      </c>
    </row>
    <row r="22" spans="1:29" x14ac:dyDescent="0.3">
      <c r="A22" s="134">
        <v>40725</v>
      </c>
      <c r="B22" s="94">
        <v>3075.9443131039761</v>
      </c>
      <c r="C22" s="95">
        <v>9533.6381629633761</v>
      </c>
      <c r="D22" s="95">
        <v>9537.5992545818281</v>
      </c>
      <c r="E22" s="95">
        <v>3193.5934013710917</v>
      </c>
      <c r="F22" s="95">
        <v>60728.412968028904</v>
      </c>
      <c r="G22" s="95">
        <v>27827.768953908351</v>
      </c>
      <c r="H22" s="95">
        <v>26056.127893273151</v>
      </c>
      <c r="I22" s="95">
        <v>20355.792974619657</v>
      </c>
      <c r="J22" s="95">
        <v>36240.180772405351</v>
      </c>
      <c r="K22" s="95">
        <v>14253.158744315222</v>
      </c>
      <c r="L22" s="95">
        <v>93742.005606403516</v>
      </c>
      <c r="M22" s="95">
        <v>14242.877711881703</v>
      </c>
      <c r="N22" s="95">
        <v>20732.921483343125</v>
      </c>
      <c r="O22" s="95">
        <v>22089.076796685018</v>
      </c>
      <c r="P22" s="95">
        <v>11509.562654819281</v>
      </c>
      <c r="Q22" s="95">
        <v>30791.558101128889</v>
      </c>
      <c r="R22" s="95">
        <v>8787.5389313748183</v>
      </c>
      <c r="S22" s="95">
        <v>60281.873935562653</v>
      </c>
      <c r="T22" s="95">
        <v>93949.498649318266</v>
      </c>
      <c r="U22" s="95">
        <v>12830.273213491475</v>
      </c>
      <c r="V22" s="95">
        <v>8096.0934123852958</v>
      </c>
      <c r="W22" s="95">
        <v>1964.5391560273706</v>
      </c>
      <c r="X22" s="95">
        <v>59548.951462165569</v>
      </c>
      <c r="Y22" s="95">
        <v>36818.416164449649</v>
      </c>
      <c r="Z22" s="95">
        <v>5965.7576206859667</v>
      </c>
      <c r="AA22" s="95">
        <v>263388.74836856895</v>
      </c>
      <c r="AB22" s="96">
        <v>6744.0892931374437</v>
      </c>
      <c r="AC22" s="94">
        <v>962285.99999999988</v>
      </c>
    </row>
    <row r="23" spans="1:29" x14ac:dyDescent="0.3">
      <c r="A23" s="134">
        <v>40756</v>
      </c>
      <c r="B23" s="94">
        <v>3573.8796174425552</v>
      </c>
      <c r="C23" s="95">
        <v>11672.184438562701</v>
      </c>
      <c r="D23" s="95">
        <v>11261.761025457987</v>
      </c>
      <c r="E23" s="95">
        <v>3587.5662391685592</v>
      </c>
      <c r="F23" s="95">
        <v>71103.156500257246</v>
      </c>
      <c r="G23" s="95">
        <v>33271.768456223253</v>
      </c>
      <c r="H23" s="95">
        <v>30274.275086554859</v>
      </c>
      <c r="I23" s="95">
        <v>24293.720272654933</v>
      </c>
      <c r="J23" s="95">
        <v>42421.184818097703</v>
      </c>
      <c r="K23" s="95">
        <v>17060.507813853535</v>
      </c>
      <c r="L23" s="95">
        <v>111344.98759271594</v>
      </c>
      <c r="M23" s="95">
        <v>16560.976381108543</v>
      </c>
      <c r="N23" s="95">
        <v>24063.133680695249</v>
      </c>
      <c r="O23" s="95">
        <v>25713.207883762199</v>
      </c>
      <c r="P23" s="95">
        <v>13688.089103062117</v>
      </c>
      <c r="Q23" s="95">
        <v>36750.844411871614</v>
      </c>
      <c r="R23" s="95">
        <v>10449.117617620817</v>
      </c>
      <c r="S23" s="95">
        <v>70725.505919474032</v>
      </c>
      <c r="T23" s="95">
        <v>112114.79240424056</v>
      </c>
      <c r="U23" s="95">
        <v>15275.138985734857</v>
      </c>
      <c r="V23" s="95">
        <v>9272.9392726253463</v>
      </c>
      <c r="W23" s="95">
        <v>2254.9786811818999</v>
      </c>
      <c r="X23" s="95">
        <v>70051.868102643974</v>
      </c>
      <c r="Y23" s="95">
        <v>42747.837655706397</v>
      </c>
      <c r="Z23" s="95">
        <v>7116.2898755117476</v>
      </c>
      <c r="AA23" s="95">
        <v>312481.62204109534</v>
      </c>
      <c r="AB23" s="96">
        <v>7899.6661226758661</v>
      </c>
      <c r="AC23" s="94">
        <v>1137031</v>
      </c>
    </row>
    <row r="24" spans="1:29" x14ac:dyDescent="0.3">
      <c r="A24" s="134">
        <v>40787</v>
      </c>
      <c r="B24" s="94">
        <v>4069.6058861719948</v>
      </c>
      <c r="C24" s="95">
        <v>13749.904628734592</v>
      </c>
      <c r="D24" s="95">
        <v>12794.859152197499</v>
      </c>
      <c r="E24" s="95">
        <v>4161.9430893327708</v>
      </c>
      <c r="F24" s="95">
        <v>80752.284570692005</v>
      </c>
      <c r="G24" s="95">
        <v>38308.725423512806</v>
      </c>
      <c r="H24" s="95">
        <v>34266.450367162266</v>
      </c>
      <c r="I24" s="95">
        <v>28027.21044995006</v>
      </c>
      <c r="J24" s="95">
        <v>48239.80983557288</v>
      </c>
      <c r="K24" s="95">
        <v>19493.188206293155</v>
      </c>
      <c r="L24" s="95">
        <v>128148.75483628645</v>
      </c>
      <c r="M24" s="95">
        <v>19003.275035852053</v>
      </c>
      <c r="N24" s="95">
        <v>27228.727159092763</v>
      </c>
      <c r="O24" s="95">
        <v>29536.221649197585</v>
      </c>
      <c r="P24" s="95">
        <v>15657.225487922831</v>
      </c>
      <c r="Q24" s="95">
        <v>42691.739759563912</v>
      </c>
      <c r="R24" s="95">
        <v>11841.555850015329</v>
      </c>
      <c r="S24" s="95">
        <v>80621.26015695346</v>
      </c>
      <c r="T24" s="95">
        <v>128408.54307083454</v>
      </c>
      <c r="U24" s="95">
        <v>17577.224381477132</v>
      </c>
      <c r="V24" s="95">
        <v>10406.583689884028</v>
      </c>
      <c r="W24" s="95">
        <v>2533.2623537564577</v>
      </c>
      <c r="X24" s="95">
        <v>80119.895115390464</v>
      </c>
      <c r="Y24" s="95">
        <v>48762.603914359657</v>
      </c>
      <c r="Z24" s="95">
        <v>8236.5818681555138</v>
      </c>
      <c r="AA24" s="95">
        <v>360608.41794603277</v>
      </c>
      <c r="AB24" s="96">
        <v>8917.146115604899</v>
      </c>
      <c r="AC24" s="94">
        <v>1304162.9999999998</v>
      </c>
    </row>
    <row r="25" spans="1:29" x14ac:dyDescent="0.3">
      <c r="A25" s="134">
        <v>40817</v>
      </c>
      <c r="B25" s="94">
        <v>4526.1258750882525</v>
      </c>
      <c r="C25" s="95">
        <v>15584.069796305266</v>
      </c>
      <c r="D25" s="95">
        <v>13994.562427783545</v>
      </c>
      <c r="E25" s="95">
        <v>4653.0102605154398</v>
      </c>
      <c r="F25" s="95">
        <v>89081.019137860931</v>
      </c>
      <c r="G25" s="95">
        <v>42880.029046043695</v>
      </c>
      <c r="H25" s="95">
        <v>37893.967717527674</v>
      </c>
      <c r="I25" s="95">
        <v>31494.295852180927</v>
      </c>
      <c r="J25" s="95">
        <v>53399.166578095203</v>
      </c>
      <c r="K25" s="95">
        <v>21946.689685155568</v>
      </c>
      <c r="L25" s="95">
        <v>143453.90770450135</v>
      </c>
      <c r="M25" s="95">
        <v>20942.702151620557</v>
      </c>
      <c r="N25" s="95">
        <v>30352.774959957143</v>
      </c>
      <c r="O25" s="95">
        <v>32898.993264457284</v>
      </c>
      <c r="P25" s="95">
        <v>17330.018986153718</v>
      </c>
      <c r="Q25" s="95">
        <v>47744.9031543116</v>
      </c>
      <c r="R25" s="95">
        <v>13002.755162570911</v>
      </c>
      <c r="S25" s="95">
        <v>89854.407545373178</v>
      </c>
      <c r="T25" s="95">
        <v>143416.78586375297</v>
      </c>
      <c r="U25" s="95">
        <v>19515.428318712919</v>
      </c>
      <c r="V25" s="95">
        <v>11481.154965823498</v>
      </c>
      <c r="W25" s="95">
        <v>2803.1460722013853</v>
      </c>
      <c r="X25" s="95">
        <v>90081.854256773309</v>
      </c>
      <c r="Y25" s="95">
        <v>54456.750329001276</v>
      </c>
      <c r="Z25" s="95">
        <v>9491.4897223846583</v>
      </c>
      <c r="AA25" s="95">
        <v>403079.86510360247</v>
      </c>
      <c r="AB25" s="96">
        <v>9808.1260622451446</v>
      </c>
      <c r="AC25" s="94">
        <v>1455168</v>
      </c>
    </row>
    <row r="26" spans="1:29" x14ac:dyDescent="0.3">
      <c r="A26" s="134">
        <v>40848</v>
      </c>
      <c r="B26" s="94">
        <v>4963.8180432344752</v>
      </c>
      <c r="C26" s="95">
        <v>17264.985903762143</v>
      </c>
      <c r="D26" s="95">
        <v>15412.20469886528</v>
      </c>
      <c r="E26" s="95">
        <v>5020.5650979507682</v>
      </c>
      <c r="F26" s="95">
        <v>96987.279867138917</v>
      </c>
      <c r="G26" s="95">
        <v>47599.066905236687</v>
      </c>
      <c r="H26" s="95">
        <v>41393.777836953668</v>
      </c>
      <c r="I26" s="95">
        <v>34841.381656713289</v>
      </c>
      <c r="J26" s="95">
        <v>58251.633222520599</v>
      </c>
      <c r="K26" s="95">
        <v>24167.595532082029</v>
      </c>
      <c r="L26" s="95">
        <v>157856.69416257186</v>
      </c>
      <c r="M26" s="95">
        <v>22841.554139242366</v>
      </c>
      <c r="N26" s="95">
        <v>32894.402960440901</v>
      </c>
      <c r="O26" s="95">
        <v>36368.087938928809</v>
      </c>
      <c r="P26" s="95">
        <v>18985.11588130055</v>
      </c>
      <c r="Q26" s="95">
        <v>52630.405792079044</v>
      </c>
      <c r="R26" s="95">
        <v>14222.643955515367</v>
      </c>
      <c r="S26" s="95">
        <v>97948.715012858534</v>
      </c>
      <c r="T26" s="95">
        <v>157395.083803021</v>
      </c>
      <c r="U26" s="95">
        <v>21534.171902482456</v>
      </c>
      <c r="V26" s="95">
        <v>12433.57032994172</v>
      </c>
      <c r="W26" s="95">
        <v>3053.993663361221</v>
      </c>
      <c r="X26" s="95">
        <v>99480.295965070589</v>
      </c>
      <c r="Y26" s="95">
        <v>59842.783601265925</v>
      </c>
      <c r="Z26" s="95">
        <v>10526.541474304153</v>
      </c>
      <c r="AA26" s="95">
        <v>442015.22239014617</v>
      </c>
      <c r="AB26" s="96">
        <v>10695.408263011417</v>
      </c>
      <c r="AC26" s="94">
        <v>1596626.9999999998</v>
      </c>
    </row>
    <row r="27" spans="1:29" ht="13.5" thickBot="1" x14ac:dyDescent="0.35">
      <c r="A27" s="140">
        <v>40878</v>
      </c>
      <c r="B27" s="97">
        <v>5301.5639786862403</v>
      </c>
      <c r="C27" s="98">
        <v>18363.599980737603</v>
      </c>
      <c r="D27" s="98">
        <v>16610.123730938158</v>
      </c>
      <c r="E27" s="98">
        <v>5335.2894062279101</v>
      </c>
      <c r="F27" s="98">
        <v>102867.41380953517</v>
      </c>
      <c r="G27" s="98">
        <v>50795.163106977343</v>
      </c>
      <c r="H27" s="98">
        <v>43657.971710460421</v>
      </c>
      <c r="I27" s="98">
        <v>37187.272018118994</v>
      </c>
      <c r="J27" s="98">
        <v>61619.43360728406</v>
      </c>
      <c r="K27" s="98">
        <v>26041.222780790045</v>
      </c>
      <c r="L27" s="98">
        <v>168461.11029836387</v>
      </c>
      <c r="M27" s="98">
        <v>24149.365994623608</v>
      </c>
      <c r="N27" s="98">
        <v>34590.935808789232</v>
      </c>
      <c r="O27" s="98">
        <v>38749.986406711607</v>
      </c>
      <c r="P27" s="98">
        <v>20322.230791889477</v>
      </c>
      <c r="Q27" s="98">
        <v>56094.914949213555</v>
      </c>
      <c r="R27" s="98">
        <v>15012.341479162014</v>
      </c>
      <c r="S27" s="98">
        <v>103655.20713298504</v>
      </c>
      <c r="T27" s="98">
        <v>168403.14214349102</v>
      </c>
      <c r="U27" s="98">
        <v>22967.055164411613</v>
      </c>
      <c r="V27" s="98">
        <v>13019.175527578014</v>
      </c>
      <c r="W27" s="98">
        <v>3209.7958899418968</v>
      </c>
      <c r="X27" s="98">
        <v>106317.77157298634</v>
      </c>
      <c r="Y27" s="98">
        <v>63549.427342975701</v>
      </c>
      <c r="Z27" s="98">
        <v>11204.119163186606</v>
      </c>
      <c r="AA27" s="98">
        <v>469975.40969153965</v>
      </c>
      <c r="AB27" s="99">
        <v>11430.956512394725</v>
      </c>
      <c r="AC27" s="97">
        <v>1698891.9999999998</v>
      </c>
    </row>
    <row r="28" spans="1:29" x14ac:dyDescent="0.3">
      <c r="A28" s="134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v>147200.99999999997</v>
      </c>
    </row>
    <row r="29" spans="1:29" x14ac:dyDescent="0.3">
      <c r="A29" s="134">
        <v>40940</v>
      </c>
      <c r="B29" s="94">
        <v>793.90355062567028</v>
      </c>
      <c r="C29" s="95">
        <v>3077.7473893027477</v>
      </c>
      <c r="D29" s="95">
        <v>2869.2601520489952</v>
      </c>
      <c r="E29" s="95">
        <v>694.5456724630493</v>
      </c>
      <c r="F29" s="95">
        <v>15032.075116647178</v>
      </c>
      <c r="G29" s="95">
        <v>9469.4675247147443</v>
      </c>
      <c r="H29" s="95">
        <v>6693.535713434896</v>
      </c>
      <c r="I29" s="95">
        <v>6163.0368506892901</v>
      </c>
      <c r="J29" s="95">
        <v>11587.171973435932</v>
      </c>
      <c r="K29" s="95">
        <v>4190.5991204691109</v>
      </c>
      <c r="L29" s="95">
        <v>29183.588648658981</v>
      </c>
      <c r="M29" s="95">
        <v>4247.728238230533</v>
      </c>
      <c r="N29" s="95">
        <v>5856.1604422897308</v>
      </c>
      <c r="O29" s="95">
        <v>6666.5684365380021</v>
      </c>
      <c r="P29" s="95">
        <v>3527.6504269125544</v>
      </c>
      <c r="Q29" s="95">
        <v>9273.2518973468486</v>
      </c>
      <c r="R29" s="95">
        <v>2239.7008865179441</v>
      </c>
      <c r="S29" s="95">
        <v>17598.875122208356</v>
      </c>
      <c r="T29" s="95">
        <v>24783.709645531089</v>
      </c>
      <c r="U29" s="95">
        <v>3408.4602280028321</v>
      </c>
      <c r="V29" s="95">
        <v>2128.3141074592045</v>
      </c>
      <c r="W29" s="95">
        <v>465.43893718964284</v>
      </c>
      <c r="X29" s="95">
        <v>18057.608675340678</v>
      </c>
      <c r="Y29" s="95">
        <v>11006.975262807533</v>
      </c>
      <c r="Z29" s="95">
        <v>1760.9497431491</v>
      </c>
      <c r="AA29" s="95">
        <v>78435.360683905921</v>
      </c>
      <c r="AB29" s="96">
        <v>2157.3155540794141</v>
      </c>
      <c r="AC29" s="94">
        <v>281369</v>
      </c>
    </row>
    <row r="30" spans="1:29" x14ac:dyDescent="0.3">
      <c r="A30" s="134">
        <v>40969</v>
      </c>
      <c r="B30" s="94">
        <v>1142.1460717426719</v>
      </c>
      <c r="C30" s="95">
        <v>4892.2357322278767</v>
      </c>
      <c r="D30" s="95">
        <v>4492.5566160596009</v>
      </c>
      <c r="E30" s="95">
        <v>1072.1544423057342</v>
      </c>
      <c r="F30" s="95">
        <v>24124.924451222345</v>
      </c>
      <c r="G30" s="95">
        <v>14425.173355673463</v>
      </c>
      <c r="H30" s="95">
        <v>10901.181903782443</v>
      </c>
      <c r="I30" s="95">
        <v>10196.735309261498</v>
      </c>
      <c r="J30" s="95">
        <v>18146.401187942472</v>
      </c>
      <c r="K30" s="95">
        <v>6548.4093999382967</v>
      </c>
      <c r="L30" s="95">
        <v>46752.748036754798</v>
      </c>
      <c r="M30" s="95">
        <v>6600.892274654072</v>
      </c>
      <c r="N30" s="95">
        <v>9283.9218174999005</v>
      </c>
      <c r="O30" s="95">
        <v>10536.559672489835</v>
      </c>
      <c r="P30" s="95">
        <v>5503.6763652208601</v>
      </c>
      <c r="Q30" s="95">
        <v>14437.260771233879</v>
      </c>
      <c r="R30" s="95">
        <v>3609.149411413161</v>
      </c>
      <c r="S30" s="95">
        <v>27828.783921748116</v>
      </c>
      <c r="T30" s="95">
        <v>39890.595084009517</v>
      </c>
      <c r="U30" s="95">
        <v>5587.7311596606087</v>
      </c>
      <c r="V30" s="95">
        <v>3457.7559608133624</v>
      </c>
      <c r="W30" s="95">
        <v>769.04591003817268</v>
      </c>
      <c r="X30" s="95">
        <v>28590.268690225676</v>
      </c>
      <c r="Y30" s="95">
        <v>17765.726960565669</v>
      </c>
      <c r="Z30" s="95">
        <v>2868.3169200867146</v>
      </c>
      <c r="AA30" s="95">
        <v>124437.26711423282</v>
      </c>
      <c r="AB30" s="96">
        <v>3268.3814591964438</v>
      </c>
      <c r="AC30" s="94">
        <v>447130</v>
      </c>
    </row>
    <row r="31" spans="1:29" x14ac:dyDescent="0.3">
      <c r="A31" s="134">
        <v>41000</v>
      </c>
      <c r="B31" s="94">
        <v>1487.8543721879332</v>
      </c>
      <c r="C31" s="95">
        <v>6438.1793784512574</v>
      </c>
      <c r="D31" s="95">
        <v>5853.8999544159151</v>
      </c>
      <c r="E31" s="95">
        <v>1366.0790907488836</v>
      </c>
      <c r="F31" s="95">
        <v>31552.827588864951</v>
      </c>
      <c r="G31" s="95">
        <v>19047.399375205332</v>
      </c>
      <c r="H31" s="95">
        <v>14358.404957026247</v>
      </c>
      <c r="I31" s="95">
        <v>13509.556959714595</v>
      </c>
      <c r="J31" s="95">
        <v>23531.002948806155</v>
      </c>
      <c r="K31" s="95">
        <v>8464.6175450823866</v>
      </c>
      <c r="L31" s="95">
        <v>61595.470425298918</v>
      </c>
      <c r="M31" s="95">
        <v>8542.3820575803766</v>
      </c>
      <c r="N31" s="95">
        <v>12078.764417335195</v>
      </c>
      <c r="O31" s="95">
        <v>13923.677573240024</v>
      </c>
      <c r="P31" s="95">
        <v>7261.3476789782144</v>
      </c>
      <c r="Q31" s="95">
        <v>19045.851231754081</v>
      </c>
      <c r="R31" s="95">
        <v>4815.1443881358045</v>
      </c>
      <c r="S31" s="95">
        <v>36187.066415654408</v>
      </c>
      <c r="T31" s="95">
        <v>52632.40901456456</v>
      </c>
      <c r="U31" s="95">
        <v>7433.876122756481</v>
      </c>
      <c r="V31" s="95">
        <v>4595.235642767323</v>
      </c>
      <c r="W31" s="95">
        <v>1013.2364773837112</v>
      </c>
      <c r="X31" s="95">
        <v>37615.523297488267</v>
      </c>
      <c r="Y31" s="95">
        <v>23250.961568659113</v>
      </c>
      <c r="Z31" s="95">
        <v>3688.9099024208126</v>
      </c>
      <c r="AA31" s="95">
        <v>160428.66684977763</v>
      </c>
      <c r="AB31" s="96">
        <v>4268.6547657014107</v>
      </c>
      <c r="AC31" s="94">
        <v>583987</v>
      </c>
    </row>
    <row r="32" spans="1:29" x14ac:dyDescent="0.3">
      <c r="A32" s="134">
        <v>41030</v>
      </c>
      <c r="B32" s="94">
        <v>1936.6242138719208</v>
      </c>
      <c r="C32" s="95">
        <v>8256.1221812219483</v>
      </c>
      <c r="D32" s="95">
        <v>7568.6013219701545</v>
      </c>
      <c r="E32" s="95">
        <v>1749.2590004715682</v>
      </c>
      <c r="F32" s="95">
        <v>40322.572939023601</v>
      </c>
      <c r="G32" s="95">
        <v>24440.644735831171</v>
      </c>
      <c r="H32" s="95">
        <v>18472.47083631534</v>
      </c>
      <c r="I32" s="95">
        <v>17222.809528779009</v>
      </c>
      <c r="J32" s="95">
        <v>29823.455217364819</v>
      </c>
      <c r="K32" s="95">
        <v>10704.359883615751</v>
      </c>
      <c r="L32" s="95">
        <v>79293.733220039983</v>
      </c>
      <c r="M32" s="95">
        <v>11006.719738898471</v>
      </c>
      <c r="N32" s="95">
        <v>15464.716539122395</v>
      </c>
      <c r="O32" s="95">
        <v>17865.732810879537</v>
      </c>
      <c r="P32" s="95">
        <v>9325.4714760263232</v>
      </c>
      <c r="Q32" s="95">
        <v>24375.426892831987</v>
      </c>
      <c r="R32" s="95">
        <v>6355.9515480035507</v>
      </c>
      <c r="S32" s="95">
        <v>46532.390200883674</v>
      </c>
      <c r="T32" s="95">
        <v>68213.221946334466</v>
      </c>
      <c r="U32" s="95">
        <v>9422.2315105409652</v>
      </c>
      <c r="V32" s="95">
        <v>5908.3212485722061</v>
      </c>
      <c r="W32" s="95">
        <v>1317.2037313115607</v>
      </c>
      <c r="X32" s="95">
        <v>48560.085976238479</v>
      </c>
      <c r="Y32" s="95">
        <v>29852.196864202044</v>
      </c>
      <c r="Z32" s="95">
        <v>4715.1630861539907</v>
      </c>
      <c r="AA32" s="95">
        <v>204931.14348735363</v>
      </c>
      <c r="AB32" s="96">
        <v>5348.3698641414976</v>
      </c>
      <c r="AC32" s="94">
        <v>748985.00000000012</v>
      </c>
    </row>
    <row r="33" spans="1:29" x14ac:dyDescent="0.3">
      <c r="A33" s="134">
        <v>41061</v>
      </c>
      <c r="B33" s="94">
        <v>2372.1339246830412</v>
      </c>
      <c r="C33" s="95">
        <v>9582.991294715237</v>
      </c>
      <c r="D33" s="95">
        <v>9045.2985801938175</v>
      </c>
      <c r="E33" s="95">
        <v>2122.7577368891898</v>
      </c>
      <c r="F33" s="95">
        <v>47642.130071432686</v>
      </c>
      <c r="G33" s="95">
        <v>28868.883692122716</v>
      </c>
      <c r="H33" s="95">
        <v>22375.94018041368</v>
      </c>
      <c r="I33" s="95">
        <v>20733.608645888045</v>
      </c>
      <c r="J33" s="95">
        <v>35221.879300168941</v>
      </c>
      <c r="K33" s="95">
        <v>12654.419258723874</v>
      </c>
      <c r="L33" s="95">
        <v>95152.680124115694</v>
      </c>
      <c r="M33" s="95">
        <v>13081.960546732411</v>
      </c>
      <c r="N33" s="95">
        <v>18249.257553078674</v>
      </c>
      <c r="O33" s="95">
        <v>21371.715269190281</v>
      </c>
      <c r="P33" s="95">
        <v>10913.833394261661</v>
      </c>
      <c r="Q33" s="95">
        <v>28773.801145818627</v>
      </c>
      <c r="R33" s="95">
        <v>7603.029085234195</v>
      </c>
      <c r="S33" s="95">
        <v>55528.753799122918</v>
      </c>
      <c r="T33" s="95">
        <v>82533.721371583844</v>
      </c>
      <c r="U33" s="95">
        <v>11098.995544006895</v>
      </c>
      <c r="V33" s="95">
        <v>7099.6191533337142</v>
      </c>
      <c r="W33" s="95">
        <v>1565.9638445657799</v>
      </c>
      <c r="X33" s="95">
        <v>57972.490460468245</v>
      </c>
      <c r="Y33" s="95">
        <v>35696.6767371428</v>
      </c>
      <c r="Z33" s="95">
        <v>5522.4482597224824</v>
      </c>
      <c r="AA33" s="95">
        <v>243967.30265952504</v>
      </c>
      <c r="AB33" s="96">
        <v>6281.7083668655869</v>
      </c>
      <c r="AC33" s="94">
        <v>893034.00000000023</v>
      </c>
    </row>
    <row r="34" spans="1:29" x14ac:dyDescent="0.3">
      <c r="A34" s="134">
        <v>41091</v>
      </c>
      <c r="B34" s="94">
        <v>2905.7743557997464</v>
      </c>
      <c r="C34" s="95">
        <v>11447.03424483615</v>
      </c>
      <c r="D34" s="95">
        <v>11361.499988437228</v>
      </c>
      <c r="E34" s="95">
        <v>2560.1857610213815</v>
      </c>
      <c r="F34" s="95">
        <v>57298.316518666252</v>
      </c>
      <c r="G34" s="95">
        <v>33796.606092286842</v>
      </c>
      <c r="H34" s="95">
        <v>27166.116770810364</v>
      </c>
      <c r="I34" s="95">
        <v>24300.471191703738</v>
      </c>
      <c r="J34" s="95">
        <v>40619.186937743565</v>
      </c>
      <c r="K34" s="95">
        <v>14996.15934533445</v>
      </c>
      <c r="L34" s="95">
        <v>111204.88099012182</v>
      </c>
      <c r="M34" s="95">
        <v>15558.879505379824</v>
      </c>
      <c r="N34" s="95">
        <v>21440.743844764929</v>
      </c>
      <c r="O34" s="95">
        <v>25608.561034209524</v>
      </c>
      <c r="P34" s="95">
        <v>12804.919174842746</v>
      </c>
      <c r="Q34" s="95">
        <v>33645.184559365909</v>
      </c>
      <c r="R34" s="95">
        <v>9704.2104964331847</v>
      </c>
      <c r="S34" s="95">
        <v>65544.802849332889</v>
      </c>
      <c r="T34" s="95">
        <v>98059.404797016163</v>
      </c>
      <c r="U34" s="95">
        <v>13666.699595376289</v>
      </c>
      <c r="V34" s="95">
        <v>8561.6080840694576</v>
      </c>
      <c r="W34" s="95">
        <v>2028.3625332829483</v>
      </c>
      <c r="X34" s="95">
        <v>68389.100586711997</v>
      </c>
      <c r="Y34" s="95">
        <v>42200.719495385572</v>
      </c>
      <c r="Z34" s="95">
        <v>6677.2392975977355</v>
      </c>
      <c r="AA34" s="95">
        <v>283252.18968973425</v>
      </c>
      <c r="AB34" s="96">
        <v>7176.1422597351266</v>
      </c>
      <c r="AC34" s="94">
        <v>1051975</v>
      </c>
    </row>
    <row r="35" spans="1:29" x14ac:dyDescent="0.3">
      <c r="A35" s="134">
        <v>41122</v>
      </c>
      <c r="B35" s="94">
        <v>3257.946333457267</v>
      </c>
      <c r="C35" s="95">
        <v>13100.688486626044</v>
      </c>
      <c r="D35" s="95">
        <v>13082.308596095256</v>
      </c>
      <c r="E35" s="95">
        <v>2945.2159949106945</v>
      </c>
      <c r="F35" s="95">
        <v>65194.294807908103</v>
      </c>
      <c r="G35" s="95">
        <v>38299.666686058728</v>
      </c>
      <c r="H35" s="95">
        <v>30852.914308616047</v>
      </c>
      <c r="I35" s="95">
        <v>27922.706234245397</v>
      </c>
      <c r="J35" s="95">
        <v>46126.554570006039</v>
      </c>
      <c r="K35" s="95">
        <v>17194.631304159808</v>
      </c>
      <c r="L35" s="95">
        <v>127350.85189430685</v>
      </c>
      <c r="M35" s="95">
        <v>17782.027085692629</v>
      </c>
      <c r="N35" s="95">
        <v>24221.672182122562</v>
      </c>
      <c r="O35" s="95">
        <v>28980.503364966782</v>
      </c>
      <c r="P35" s="95">
        <v>14588.706826190812</v>
      </c>
      <c r="Q35" s="95">
        <v>38516.873709218366</v>
      </c>
      <c r="R35" s="95">
        <v>10936.436891010533</v>
      </c>
      <c r="S35" s="95">
        <v>75525.799946086277</v>
      </c>
      <c r="T35" s="95">
        <v>113376.63169816374</v>
      </c>
      <c r="U35" s="95">
        <v>15504.000484796008</v>
      </c>
      <c r="V35" s="95">
        <v>9617.6354078700533</v>
      </c>
      <c r="W35" s="95">
        <v>2312.3480568025493</v>
      </c>
      <c r="X35" s="95">
        <v>78851.472025931071</v>
      </c>
      <c r="Y35" s="95">
        <v>48373.77105549354</v>
      </c>
      <c r="Z35" s="95">
        <v>7660.9531449403648</v>
      </c>
      <c r="AA35" s="95">
        <v>326644.43504164711</v>
      </c>
      <c r="AB35" s="96">
        <v>8133.9538626775338</v>
      </c>
      <c r="AC35" s="94">
        <v>1206355</v>
      </c>
    </row>
    <row r="36" spans="1:29" x14ac:dyDescent="0.3">
      <c r="A36" s="134">
        <v>41153</v>
      </c>
      <c r="B36" s="94">
        <v>3533.3638090939112</v>
      </c>
      <c r="C36" s="95">
        <v>14400.221860529648</v>
      </c>
      <c r="D36" s="95">
        <v>14095.670884068993</v>
      </c>
      <c r="E36" s="95">
        <v>3233.0428073459639</v>
      </c>
      <c r="F36" s="95">
        <v>72338.635404069151</v>
      </c>
      <c r="G36" s="95">
        <v>42344.042886527008</v>
      </c>
      <c r="H36" s="95">
        <v>33886.256882139023</v>
      </c>
      <c r="I36" s="95">
        <v>30816.965156307171</v>
      </c>
      <c r="J36" s="95">
        <v>50453.717642749158</v>
      </c>
      <c r="K36" s="95">
        <v>18810.751357271565</v>
      </c>
      <c r="L36" s="95">
        <v>140876.84938705602</v>
      </c>
      <c r="M36" s="95">
        <v>19518.55843702719</v>
      </c>
      <c r="N36" s="95">
        <v>26398.093317405066</v>
      </c>
      <c r="O36" s="95">
        <v>32081.485851639387</v>
      </c>
      <c r="P36" s="95">
        <v>16142.95996729032</v>
      </c>
      <c r="Q36" s="95">
        <v>42516.02229123938</v>
      </c>
      <c r="R36" s="95">
        <v>11952.70600867248</v>
      </c>
      <c r="S36" s="95">
        <v>83544.768021616794</v>
      </c>
      <c r="T36" s="95">
        <v>126561.69231734589</v>
      </c>
      <c r="U36" s="95">
        <v>16968.674510596356</v>
      </c>
      <c r="V36" s="95">
        <v>10431.251469546118</v>
      </c>
      <c r="W36" s="95">
        <v>2546.2373629556778</v>
      </c>
      <c r="X36" s="95">
        <v>86719.560742551854</v>
      </c>
      <c r="Y36" s="95">
        <v>53747.297103919343</v>
      </c>
      <c r="Z36" s="95">
        <v>8591.7184845400225</v>
      </c>
      <c r="AA36" s="95">
        <v>362102.06859840523</v>
      </c>
      <c r="AB36" s="96">
        <v>8907.3874380914585</v>
      </c>
      <c r="AC36" s="94">
        <v>1333520.0000000002</v>
      </c>
    </row>
    <row r="37" spans="1:29" x14ac:dyDescent="0.3">
      <c r="A37" s="134">
        <v>41183</v>
      </c>
      <c r="B37" s="94">
        <v>3892.366197189262</v>
      </c>
      <c r="C37" s="95">
        <v>16097.003487747774</v>
      </c>
      <c r="D37" s="95">
        <v>15451.722302270813</v>
      </c>
      <c r="E37" s="95">
        <v>3510.6571273076315</v>
      </c>
      <c r="F37" s="95">
        <v>80484.122416463244</v>
      </c>
      <c r="G37" s="95">
        <v>46756.949456119604</v>
      </c>
      <c r="H37" s="95">
        <v>37409.119372523528</v>
      </c>
      <c r="I37" s="95">
        <v>34036.452509602546</v>
      </c>
      <c r="J37" s="95">
        <v>55351.341829096214</v>
      </c>
      <c r="K37" s="95">
        <v>20874.542314550243</v>
      </c>
      <c r="L37" s="95">
        <v>156151.19760891341</v>
      </c>
      <c r="M37" s="95">
        <v>21519.554574681631</v>
      </c>
      <c r="N37" s="95">
        <v>28840.263353081275</v>
      </c>
      <c r="O37" s="95">
        <v>35616.404911181155</v>
      </c>
      <c r="P37" s="95">
        <v>17910.460526008435</v>
      </c>
      <c r="Q37" s="95">
        <v>46884.819014646702</v>
      </c>
      <c r="R37" s="95">
        <v>12994.36369192392</v>
      </c>
      <c r="S37" s="95">
        <v>92835.967049620522</v>
      </c>
      <c r="T37" s="95">
        <v>141787.56799796611</v>
      </c>
      <c r="U37" s="95">
        <v>18612.583625918367</v>
      </c>
      <c r="V37" s="95">
        <v>11307.293932451517</v>
      </c>
      <c r="W37" s="95">
        <v>2783.7398293309911</v>
      </c>
      <c r="X37" s="95">
        <v>96542.929061810108</v>
      </c>
      <c r="Y37" s="95">
        <v>59462.8695913712</v>
      </c>
      <c r="Z37" s="95">
        <v>9602.9286330409595</v>
      </c>
      <c r="AA37" s="95">
        <v>403207.02037098928</v>
      </c>
      <c r="AB37" s="96">
        <v>9765.7592141936857</v>
      </c>
      <c r="AC37" s="94">
        <v>1479690.0000000002</v>
      </c>
    </row>
    <row r="38" spans="1:29" x14ac:dyDescent="0.3">
      <c r="A38" s="134">
        <v>41214</v>
      </c>
      <c r="B38" s="94">
        <v>4170.9239943151833</v>
      </c>
      <c r="C38" s="95">
        <v>17493.429415027658</v>
      </c>
      <c r="D38" s="95">
        <v>16630.67507669927</v>
      </c>
      <c r="E38" s="95">
        <v>3797.8212679879548</v>
      </c>
      <c r="F38" s="95">
        <v>87788.941781778936</v>
      </c>
      <c r="G38" s="95">
        <v>50860.189377764458</v>
      </c>
      <c r="H38" s="95">
        <v>39842.798166736327</v>
      </c>
      <c r="I38" s="95">
        <v>36564.624749121314</v>
      </c>
      <c r="J38" s="95">
        <v>59531.007868255816</v>
      </c>
      <c r="K38" s="95">
        <v>22846.901484649377</v>
      </c>
      <c r="L38" s="95">
        <v>169211.65344663753</v>
      </c>
      <c r="M38" s="95">
        <v>23182.61345162661</v>
      </c>
      <c r="N38" s="95">
        <v>30646.894095753276</v>
      </c>
      <c r="O38" s="95">
        <v>38670.686802737917</v>
      </c>
      <c r="P38" s="95">
        <v>19546.408065586664</v>
      </c>
      <c r="Q38" s="95">
        <v>51141.379124342347</v>
      </c>
      <c r="R38" s="95">
        <v>14128.347701960703</v>
      </c>
      <c r="S38" s="95">
        <v>100270.45249871632</v>
      </c>
      <c r="T38" s="95">
        <v>153751.16404039369</v>
      </c>
      <c r="U38" s="95">
        <v>20202.238175162383</v>
      </c>
      <c r="V38" s="95">
        <v>12159.33416572729</v>
      </c>
      <c r="W38" s="95">
        <v>2993.6368109877976</v>
      </c>
      <c r="X38" s="95">
        <v>104688.2369731947</v>
      </c>
      <c r="Y38" s="95">
        <v>64206.953344352922</v>
      </c>
      <c r="Z38" s="95">
        <v>10481.304285306307</v>
      </c>
      <c r="AA38" s="95">
        <v>434668.93582648784</v>
      </c>
      <c r="AB38" s="96">
        <v>10490.448008689507</v>
      </c>
      <c r="AC38" s="94">
        <v>1599968.0000000002</v>
      </c>
    </row>
    <row r="39" spans="1:29" ht="13.5" thickBot="1" x14ac:dyDescent="0.35">
      <c r="A39" s="134">
        <v>41244</v>
      </c>
      <c r="B39" s="97">
        <v>4389.4291247369911</v>
      </c>
      <c r="C39" s="98">
        <v>18438.221193620197</v>
      </c>
      <c r="D39" s="98">
        <v>17754.016118756146</v>
      </c>
      <c r="E39" s="98">
        <v>3979.8484947899647</v>
      </c>
      <c r="F39" s="98">
        <v>93594.936338548927</v>
      </c>
      <c r="G39" s="98">
        <v>53728.235077763478</v>
      </c>
      <c r="H39" s="98">
        <v>42177.94856799017</v>
      </c>
      <c r="I39" s="98">
        <v>38666.925150232208</v>
      </c>
      <c r="J39" s="98">
        <v>62713.914901630909</v>
      </c>
      <c r="K39" s="98">
        <v>24369.647252576789</v>
      </c>
      <c r="L39" s="98">
        <v>178892.45755328494</v>
      </c>
      <c r="M39" s="98">
        <v>24355.334692913384</v>
      </c>
      <c r="N39" s="98">
        <v>32114.448341760373</v>
      </c>
      <c r="O39" s="98">
        <v>41103.355178525286</v>
      </c>
      <c r="P39" s="98">
        <v>20763.064512222831</v>
      </c>
      <c r="Q39" s="98">
        <v>54359.280425855606</v>
      </c>
      <c r="R39" s="98">
        <v>15360.303205824648</v>
      </c>
      <c r="S39" s="98">
        <v>105605.37083372935</v>
      </c>
      <c r="T39" s="98">
        <v>162743.60283212777</v>
      </c>
      <c r="U39" s="98">
        <v>21447.453252918829</v>
      </c>
      <c r="V39" s="98">
        <v>12715.813671119797</v>
      </c>
      <c r="W39" s="98">
        <v>3151.9920344476</v>
      </c>
      <c r="X39" s="98">
        <v>110479.72905410992</v>
      </c>
      <c r="Y39" s="98">
        <v>67411.482912614549</v>
      </c>
      <c r="Z39" s="98">
        <v>11099.611690058366</v>
      </c>
      <c r="AA39" s="98">
        <v>458240.15135046002</v>
      </c>
      <c r="AB39" s="99">
        <v>11103.426237381085</v>
      </c>
      <c r="AC39" s="97">
        <v>1690760</v>
      </c>
    </row>
    <row r="40" spans="1:29" x14ac:dyDescent="0.3">
      <c r="A40" s="135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v>147336.99407424603</v>
      </c>
    </row>
    <row r="41" spans="1:29" x14ac:dyDescent="0.3">
      <c r="A41" s="134">
        <v>41306</v>
      </c>
      <c r="B41" s="94">
        <v>685.66072498576955</v>
      </c>
      <c r="C41" s="95">
        <v>2655.5232314561808</v>
      </c>
      <c r="D41" s="95">
        <v>2838.6924307412546</v>
      </c>
      <c r="E41" s="95">
        <v>511.15442428961177</v>
      </c>
      <c r="F41" s="95">
        <v>16630.522655354158</v>
      </c>
      <c r="G41" s="95">
        <v>9397.412631214067</v>
      </c>
      <c r="H41" s="95">
        <v>6057.2615084204326</v>
      </c>
      <c r="I41" s="95">
        <v>6258.5976024419142</v>
      </c>
      <c r="J41" s="95">
        <v>12008.124591930155</v>
      </c>
      <c r="K41" s="95">
        <v>4456.7135177016371</v>
      </c>
      <c r="L41" s="95">
        <v>32328.077984906304</v>
      </c>
      <c r="M41" s="95">
        <v>4390.6032515644029</v>
      </c>
      <c r="N41" s="95">
        <v>5891.5450554339459</v>
      </c>
      <c r="O41" s="95">
        <v>6745.4548977105806</v>
      </c>
      <c r="P41" s="95">
        <v>3802.1373732702909</v>
      </c>
      <c r="Q41" s="95">
        <v>9080.2669268827121</v>
      </c>
      <c r="R41" s="95">
        <v>2334.8344289691122</v>
      </c>
      <c r="S41" s="95">
        <v>18802.400260914867</v>
      </c>
      <c r="T41" s="95">
        <v>24496.505013739908</v>
      </c>
      <c r="U41" s="95">
        <v>3443.2429413431109</v>
      </c>
      <c r="V41" s="95">
        <v>2076.7123353996549</v>
      </c>
      <c r="W41" s="95">
        <v>419.33634251001001</v>
      </c>
      <c r="X41" s="95">
        <v>18177.485539426176</v>
      </c>
      <c r="Y41" s="95">
        <v>10882.181891770484</v>
      </c>
      <c r="Z41" s="95">
        <v>1672.8878475231186</v>
      </c>
      <c r="AA41" s="95">
        <v>75300.294358618499</v>
      </c>
      <c r="AB41" s="96">
        <v>2319.2945127177982</v>
      </c>
      <c r="AC41" s="94">
        <v>283662.92428123619</v>
      </c>
    </row>
    <row r="42" spans="1:29" x14ac:dyDescent="0.3">
      <c r="A42" s="134">
        <v>41334</v>
      </c>
      <c r="B42" s="94">
        <v>1034.8882379513072</v>
      </c>
      <c r="C42" s="95">
        <v>4065.5448189336075</v>
      </c>
      <c r="D42" s="95">
        <v>4306.7162975512829</v>
      </c>
      <c r="E42" s="95">
        <v>807.85820173308571</v>
      </c>
      <c r="F42" s="95">
        <v>24768.586637525026</v>
      </c>
      <c r="G42" s="95">
        <v>13515.299018039001</v>
      </c>
      <c r="H42" s="95">
        <v>9338.7791362123571</v>
      </c>
      <c r="I42" s="95">
        <v>9480.0026844970125</v>
      </c>
      <c r="J42" s="95">
        <v>18502.424129408209</v>
      </c>
      <c r="K42" s="95">
        <v>6567.2983426177798</v>
      </c>
      <c r="L42" s="95">
        <v>48350.120162238221</v>
      </c>
      <c r="M42" s="95">
        <v>6481.0251639382386</v>
      </c>
      <c r="N42" s="95">
        <v>8878.9136708191527</v>
      </c>
      <c r="O42" s="95">
        <v>10320.543045512248</v>
      </c>
      <c r="P42" s="95">
        <v>5692.9681768900973</v>
      </c>
      <c r="Q42" s="95">
        <v>13696.654859249746</v>
      </c>
      <c r="R42" s="95">
        <v>3755.7674428610489</v>
      </c>
      <c r="S42" s="95">
        <v>28752.245984963654</v>
      </c>
      <c r="T42" s="95">
        <v>37394.763001168649</v>
      </c>
      <c r="U42" s="95">
        <v>5309.1817540794918</v>
      </c>
      <c r="V42" s="95">
        <v>3274.1178548051435</v>
      </c>
      <c r="W42" s="95">
        <v>695.96101593663684</v>
      </c>
      <c r="X42" s="95">
        <v>28536.952769310512</v>
      </c>
      <c r="Y42" s="95">
        <v>16920.365810603038</v>
      </c>
      <c r="Z42" s="95">
        <v>2559.572378692701</v>
      </c>
      <c r="AA42" s="95">
        <v>112264.96072897268</v>
      </c>
      <c r="AB42" s="96">
        <v>3469.4129567262207</v>
      </c>
      <c r="AC42" s="94">
        <v>428740.92428123613</v>
      </c>
    </row>
    <row r="43" spans="1:29" x14ac:dyDescent="0.3">
      <c r="A43" s="134">
        <v>41365</v>
      </c>
      <c r="B43" s="94">
        <v>1448.1867589951498</v>
      </c>
      <c r="C43" s="95">
        <v>5694.8890244209269</v>
      </c>
      <c r="D43" s="95">
        <v>5949.8362590328052</v>
      </c>
      <c r="E43" s="95">
        <v>1173.5488603215069</v>
      </c>
      <c r="F43" s="95">
        <v>33241.193171943545</v>
      </c>
      <c r="G43" s="95">
        <v>18538.106280054719</v>
      </c>
      <c r="H43" s="95">
        <v>13108.649792876557</v>
      </c>
      <c r="I43" s="95">
        <v>13044.139713329818</v>
      </c>
      <c r="J43" s="95">
        <v>25419.362284025403</v>
      </c>
      <c r="K43" s="95">
        <v>8929.3570567040224</v>
      </c>
      <c r="L43" s="95">
        <v>65694.185333955</v>
      </c>
      <c r="M43" s="95">
        <v>8911.2691138280388</v>
      </c>
      <c r="N43" s="95">
        <v>12224.058217848875</v>
      </c>
      <c r="O43" s="95">
        <v>14338.417283187984</v>
      </c>
      <c r="P43" s="95">
        <v>7741.5494650117644</v>
      </c>
      <c r="Q43" s="95">
        <v>18885.158401713754</v>
      </c>
      <c r="R43" s="95">
        <v>5230.3004005236744</v>
      </c>
      <c r="S43" s="95">
        <v>39730.735607609487</v>
      </c>
      <c r="T43" s="95">
        <v>51765.568590076859</v>
      </c>
      <c r="U43" s="95">
        <v>7282.6567780281857</v>
      </c>
      <c r="V43" s="95">
        <v>4501.2632540815175</v>
      </c>
      <c r="W43" s="95">
        <v>1016.919946231608</v>
      </c>
      <c r="X43" s="95">
        <v>39466.140777419278</v>
      </c>
      <c r="Y43" s="95">
        <v>23791.615602321657</v>
      </c>
      <c r="Z43" s="95">
        <v>3611.428046351773</v>
      </c>
      <c r="AA43" s="95">
        <v>155979.48094878811</v>
      </c>
      <c r="AB43" s="96">
        <v>4964.9073125541408</v>
      </c>
      <c r="AC43" s="94">
        <v>591682.92428123625</v>
      </c>
    </row>
    <row r="44" spans="1:29" x14ac:dyDescent="0.3">
      <c r="A44" s="134">
        <v>41395</v>
      </c>
      <c r="B44" s="94">
        <v>1876.8901276460913</v>
      </c>
      <c r="C44" s="95">
        <v>7326.7637345782441</v>
      </c>
      <c r="D44" s="95">
        <v>7573.179527595511</v>
      </c>
      <c r="E44" s="95">
        <v>1479.5602252414437</v>
      </c>
      <c r="F44" s="95">
        <v>42750.692875529297</v>
      </c>
      <c r="G44" s="95">
        <v>23868.730896698384</v>
      </c>
      <c r="H44" s="95">
        <v>16888.148643282519</v>
      </c>
      <c r="I44" s="95">
        <v>16888.952282328901</v>
      </c>
      <c r="J44" s="95">
        <v>31993.990277915465</v>
      </c>
      <c r="K44" s="95">
        <v>11299.810968768586</v>
      </c>
      <c r="L44" s="95">
        <v>83173.290121226019</v>
      </c>
      <c r="M44" s="95">
        <v>11171.938132166295</v>
      </c>
      <c r="N44" s="95">
        <v>15391.800070596611</v>
      </c>
      <c r="O44" s="95">
        <v>18228.067517507305</v>
      </c>
      <c r="P44" s="95">
        <v>9905.9308964668853</v>
      </c>
      <c r="Q44" s="95">
        <v>24091.776563430216</v>
      </c>
      <c r="R44" s="95">
        <v>6700.7150209784495</v>
      </c>
      <c r="S44" s="95">
        <v>50278.481229793455</v>
      </c>
      <c r="T44" s="95">
        <v>67538.030863078471</v>
      </c>
      <c r="U44" s="95">
        <v>9350.4327107934223</v>
      </c>
      <c r="V44" s="95">
        <v>5687.1448515937427</v>
      </c>
      <c r="W44" s="95">
        <v>1296.2725853925911</v>
      </c>
      <c r="X44" s="95">
        <v>50037.136795424769</v>
      </c>
      <c r="Y44" s="95">
        <v>30495.444109380398</v>
      </c>
      <c r="Z44" s="95">
        <v>4699.7948709264811</v>
      </c>
      <c r="AA44" s="95">
        <v>199854.74212428631</v>
      </c>
      <c r="AB44" s="96">
        <v>6289.2062586103102</v>
      </c>
      <c r="AC44" s="94">
        <v>756136.92428123625</v>
      </c>
    </row>
    <row r="45" spans="1:29" x14ac:dyDescent="0.3">
      <c r="A45" s="134">
        <v>41426</v>
      </c>
      <c r="B45" s="94">
        <v>2294.7218943932767</v>
      </c>
      <c r="C45" s="95">
        <v>8687.2929865757869</v>
      </c>
      <c r="D45" s="95">
        <v>9160.2887767231932</v>
      </c>
      <c r="E45" s="95">
        <v>1793.1160154131735</v>
      </c>
      <c r="F45" s="95">
        <v>49481.692665622395</v>
      </c>
      <c r="G45" s="95">
        <v>28705.968792501848</v>
      </c>
      <c r="H45" s="95">
        <v>20179.182123982126</v>
      </c>
      <c r="I45" s="95">
        <v>20574.227155519016</v>
      </c>
      <c r="J45" s="95">
        <v>38021.786677284472</v>
      </c>
      <c r="K45" s="95">
        <v>13449.248183661251</v>
      </c>
      <c r="L45" s="95">
        <v>99115.852537114319</v>
      </c>
      <c r="M45" s="95">
        <v>13250.147022736222</v>
      </c>
      <c r="N45" s="95">
        <v>18429.567004272649</v>
      </c>
      <c r="O45" s="95">
        <v>22045.617164373711</v>
      </c>
      <c r="P45" s="95">
        <v>11458.180665525268</v>
      </c>
      <c r="Q45" s="95">
        <v>28269.167258325986</v>
      </c>
      <c r="R45" s="95">
        <v>8068.4646913336146</v>
      </c>
      <c r="S45" s="95">
        <v>59900.584832536697</v>
      </c>
      <c r="T45" s="95">
        <v>82457.368544346289</v>
      </c>
      <c r="U45" s="95">
        <v>10948.550464663685</v>
      </c>
      <c r="V45" s="95">
        <v>6742.819648072571</v>
      </c>
      <c r="W45" s="95">
        <v>1586.2390346849247</v>
      </c>
      <c r="X45" s="95">
        <v>59866.259901681522</v>
      </c>
      <c r="Y45" s="95">
        <v>36941.743702741565</v>
      </c>
      <c r="Z45" s="95">
        <v>5496.7180616695223</v>
      </c>
      <c r="AA45" s="95">
        <v>241055.62163808569</v>
      </c>
      <c r="AB45" s="96">
        <v>7487.4968373953998</v>
      </c>
      <c r="AC45" s="94">
        <v>905467.92428123613</v>
      </c>
    </row>
    <row r="46" spans="1:29" x14ac:dyDescent="0.3">
      <c r="A46" s="134">
        <v>41456</v>
      </c>
      <c r="B46" s="94">
        <v>2888.7419685265077</v>
      </c>
      <c r="C46" s="95">
        <v>10655.632002986504</v>
      </c>
      <c r="D46" s="95">
        <v>11249.838824392355</v>
      </c>
      <c r="E46" s="95">
        <v>2162.0094918679574</v>
      </c>
      <c r="F46" s="95">
        <v>59279.87236900218</v>
      </c>
      <c r="G46" s="95">
        <v>35385.855673648781</v>
      </c>
      <c r="H46" s="95">
        <v>24729.388784107268</v>
      </c>
      <c r="I46" s="95">
        <v>24645.951051653865</v>
      </c>
      <c r="J46" s="95">
        <v>44839.380677434543</v>
      </c>
      <c r="K46" s="95">
        <v>16165.874193666861</v>
      </c>
      <c r="L46" s="95">
        <v>117970.03353856891</v>
      </c>
      <c r="M46" s="95">
        <v>15651.438716842626</v>
      </c>
      <c r="N46" s="95">
        <v>22183.35453210818</v>
      </c>
      <c r="O46" s="95">
        <v>25999.97545436761</v>
      </c>
      <c r="P46" s="95">
        <v>13766.74486843772</v>
      </c>
      <c r="Q46" s="95">
        <v>33989.125248123339</v>
      </c>
      <c r="R46" s="95">
        <v>10018.415822755069</v>
      </c>
      <c r="S46" s="95">
        <v>71493.710479450456</v>
      </c>
      <c r="T46" s="95">
        <v>99787.734936890643</v>
      </c>
      <c r="U46" s="95">
        <v>13558.111926220063</v>
      </c>
      <c r="V46" s="95">
        <v>8124.2553136766455</v>
      </c>
      <c r="W46" s="95">
        <v>1917.4028833682842</v>
      </c>
      <c r="X46" s="95">
        <v>71056.981826150339</v>
      </c>
      <c r="Y46" s="95">
        <v>44400.952792214855</v>
      </c>
      <c r="Z46" s="95">
        <v>6518.2017791638991</v>
      </c>
      <c r="AA46" s="95">
        <v>287374.97220236546</v>
      </c>
      <c r="AB46" s="96">
        <v>8801.9669232452852</v>
      </c>
      <c r="AC46" s="94">
        <v>1084615.924281236</v>
      </c>
    </row>
    <row r="47" spans="1:29" x14ac:dyDescent="0.3">
      <c r="A47" s="134">
        <v>41487</v>
      </c>
      <c r="B47" s="94">
        <v>3254.1674315428986</v>
      </c>
      <c r="C47" s="95">
        <v>12396.068552662484</v>
      </c>
      <c r="D47" s="95">
        <v>12910.325456872768</v>
      </c>
      <c r="E47" s="95">
        <v>2595.2151752948439</v>
      </c>
      <c r="F47" s="95">
        <v>68591.786733953093</v>
      </c>
      <c r="G47" s="95">
        <v>41199.909618768012</v>
      </c>
      <c r="H47" s="95">
        <v>28635.889931377442</v>
      </c>
      <c r="I47" s="95">
        <v>28640.121945948493</v>
      </c>
      <c r="J47" s="95">
        <v>51709.003826048545</v>
      </c>
      <c r="K47" s="95">
        <v>18611.948492386855</v>
      </c>
      <c r="L47" s="95">
        <v>135986.68441330761</v>
      </c>
      <c r="M47" s="95">
        <v>18045.960145215231</v>
      </c>
      <c r="N47" s="95">
        <v>25468.983923766369</v>
      </c>
      <c r="O47" s="95">
        <v>29640.657069779983</v>
      </c>
      <c r="P47" s="95">
        <v>15896.873332133429</v>
      </c>
      <c r="Q47" s="95">
        <v>39546.468883850983</v>
      </c>
      <c r="R47" s="95">
        <v>11540.221653157021</v>
      </c>
      <c r="S47" s="95">
        <v>82635.605877236521</v>
      </c>
      <c r="T47" s="95">
        <v>117724.6880310509</v>
      </c>
      <c r="U47" s="95">
        <v>16203.831418481774</v>
      </c>
      <c r="V47" s="95">
        <v>9200.8164014498834</v>
      </c>
      <c r="W47" s="95">
        <v>2243.3463532317342</v>
      </c>
      <c r="X47" s="95">
        <v>82036.629602597211</v>
      </c>
      <c r="Y47" s="95">
        <v>51128.233094355623</v>
      </c>
      <c r="Z47" s="95">
        <v>7712.6981923248259</v>
      </c>
      <c r="AA47" s="95">
        <v>335638.8166595971</v>
      </c>
      <c r="AB47" s="96">
        <v>9906.9720648445855</v>
      </c>
      <c r="AC47" s="94">
        <v>1259101.924281236</v>
      </c>
    </row>
    <row r="48" spans="1:29" x14ac:dyDescent="0.3">
      <c r="A48" s="134">
        <v>41518</v>
      </c>
      <c r="B48" s="94">
        <v>3588.0925468312139</v>
      </c>
      <c r="C48" s="95">
        <v>14133.067154188499</v>
      </c>
      <c r="D48" s="95">
        <v>14402.486537126353</v>
      </c>
      <c r="E48" s="95">
        <v>2971.5269418492217</v>
      </c>
      <c r="F48" s="95">
        <v>77586.638528025069</v>
      </c>
      <c r="G48" s="95">
        <v>47025.980661637863</v>
      </c>
      <c r="H48" s="95">
        <v>32153.758343884478</v>
      </c>
      <c r="I48" s="95">
        <v>32625.279572329804</v>
      </c>
      <c r="J48" s="95">
        <v>58124.242240632775</v>
      </c>
      <c r="K48" s="95">
        <v>21189.794821066203</v>
      </c>
      <c r="L48" s="95">
        <v>154283.60270677341</v>
      </c>
      <c r="M48" s="95">
        <v>20186.523800942741</v>
      </c>
      <c r="N48" s="95">
        <v>28463.802776464956</v>
      </c>
      <c r="O48" s="95">
        <v>33427.247292387918</v>
      </c>
      <c r="P48" s="95">
        <v>17948.049358016608</v>
      </c>
      <c r="Q48" s="95">
        <v>44923.033884817036</v>
      </c>
      <c r="R48" s="95">
        <v>12939.963490987959</v>
      </c>
      <c r="S48" s="95">
        <v>93343.886508633441</v>
      </c>
      <c r="T48" s="95">
        <v>134970.31850406091</v>
      </c>
      <c r="U48" s="95">
        <v>18301.068004891211</v>
      </c>
      <c r="V48" s="95">
        <v>10241.801470967943</v>
      </c>
      <c r="W48" s="95">
        <v>2511.2202192184463</v>
      </c>
      <c r="X48" s="95">
        <v>92066.568638247292</v>
      </c>
      <c r="Y48" s="95">
        <v>57904.446989991688</v>
      </c>
      <c r="Z48" s="95">
        <v>8740.71405478013</v>
      </c>
      <c r="AA48" s="95">
        <v>382306.26223003829</v>
      </c>
      <c r="AB48" s="96">
        <v>11082.547002444791</v>
      </c>
      <c r="AC48" s="94">
        <v>1427441.924281236</v>
      </c>
    </row>
    <row r="49" spans="1:29" x14ac:dyDescent="0.3">
      <c r="A49" s="134">
        <v>41548</v>
      </c>
      <c r="B49" s="94">
        <v>4034.3873522891017</v>
      </c>
      <c r="C49" s="95">
        <v>15970.8861306204</v>
      </c>
      <c r="D49" s="95">
        <v>15991.255207562537</v>
      </c>
      <c r="E49" s="95">
        <v>3343.3735688825373</v>
      </c>
      <c r="F49" s="95">
        <v>87175.864277106914</v>
      </c>
      <c r="G49" s="95">
        <v>52582.718454372793</v>
      </c>
      <c r="H49" s="95">
        <v>35997.831563585896</v>
      </c>
      <c r="I49" s="95">
        <v>36847.449870222248</v>
      </c>
      <c r="J49" s="95">
        <v>64329.045224581307</v>
      </c>
      <c r="K49" s="95">
        <v>23849.222212166154</v>
      </c>
      <c r="L49" s="95">
        <v>173201.66147916528</v>
      </c>
      <c r="M49" s="95">
        <v>22381.870578253121</v>
      </c>
      <c r="N49" s="95">
        <v>31658.285507202578</v>
      </c>
      <c r="O49" s="95">
        <v>37339.93597532346</v>
      </c>
      <c r="P49" s="95">
        <v>20129.545396781912</v>
      </c>
      <c r="Q49" s="95">
        <v>50586.205024238094</v>
      </c>
      <c r="R49" s="95">
        <v>14306.214325708341</v>
      </c>
      <c r="S49" s="95">
        <v>104049.93383594013</v>
      </c>
      <c r="T49" s="95">
        <v>152570.2885220426</v>
      </c>
      <c r="U49" s="95">
        <v>20206.501928134614</v>
      </c>
      <c r="V49" s="95">
        <v>11358.092858031414</v>
      </c>
      <c r="W49" s="95">
        <v>2850.3589579093446</v>
      </c>
      <c r="X49" s="95">
        <v>102794.87188625129</v>
      </c>
      <c r="Y49" s="95">
        <v>65061.505596157855</v>
      </c>
      <c r="Z49" s="95">
        <v>9836.7783435307192</v>
      </c>
      <c r="AA49" s="95">
        <v>429205.99750875594</v>
      </c>
      <c r="AB49" s="96">
        <v>12328.842696419657</v>
      </c>
      <c r="AC49" s="94">
        <v>1599988.924281236</v>
      </c>
    </row>
    <row r="50" spans="1:29" x14ac:dyDescent="0.3">
      <c r="A50" s="134">
        <v>41579</v>
      </c>
      <c r="B50" s="94">
        <v>4381.0517974428667</v>
      </c>
      <c r="C50" s="95">
        <v>17504.097146793709</v>
      </c>
      <c r="D50" s="95">
        <v>17251.628086511519</v>
      </c>
      <c r="E50" s="95">
        <v>3615.0930256379402</v>
      </c>
      <c r="F50" s="95">
        <v>95352.298299092829</v>
      </c>
      <c r="G50" s="95">
        <v>57564.514334934793</v>
      </c>
      <c r="H50" s="95">
        <v>39078.431064619428</v>
      </c>
      <c r="I50" s="95">
        <v>40129.952255302</v>
      </c>
      <c r="J50" s="95">
        <v>69677.534394776681</v>
      </c>
      <c r="K50" s="95">
        <v>26076.570102966623</v>
      </c>
      <c r="L50" s="95">
        <v>189234.24997730536</v>
      </c>
      <c r="M50" s="95">
        <v>24269.227512573885</v>
      </c>
      <c r="N50" s="95">
        <v>34213.230946847914</v>
      </c>
      <c r="O50" s="95">
        <v>40922.558071609987</v>
      </c>
      <c r="P50" s="95">
        <v>22117.04133018147</v>
      </c>
      <c r="Q50" s="95">
        <v>55849.7679360599</v>
      </c>
      <c r="R50" s="95">
        <v>15570.002113416442</v>
      </c>
      <c r="S50" s="95">
        <v>112764.27275916505</v>
      </c>
      <c r="T50" s="95">
        <v>167645.62632224982</v>
      </c>
      <c r="U50" s="95">
        <v>22079.591829988392</v>
      </c>
      <c r="V50" s="95">
        <v>12274.968602066529</v>
      </c>
      <c r="W50" s="95">
        <v>3081.5680873858846</v>
      </c>
      <c r="X50" s="95">
        <v>111542.48863007662</v>
      </c>
      <c r="Y50" s="95">
        <v>70664.379479776442</v>
      </c>
      <c r="Z50" s="95">
        <v>10766.281409480525</v>
      </c>
      <c r="AA50" s="95">
        <v>466923.78682297759</v>
      </c>
      <c r="AB50" s="96">
        <v>13415.711941996076</v>
      </c>
      <c r="AC50" s="94">
        <v>1743965.9242812367</v>
      </c>
    </row>
    <row r="51" spans="1:29" ht="13.5" thickBot="1" x14ac:dyDescent="0.35">
      <c r="A51" s="140">
        <v>41609</v>
      </c>
      <c r="B51" s="97">
        <v>4601.4757410680113</v>
      </c>
      <c r="C51" s="98">
        <v>18595.220255091244</v>
      </c>
      <c r="D51" s="98">
        <v>18155.226477705281</v>
      </c>
      <c r="E51" s="98">
        <v>3783.4573498082723</v>
      </c>
      <c r="F51" s="98">
        <v>100699.80423241098</v>
      </c>
      <c r="G51" s="98">
        <v>60771.403189191122</v>
      </c>
      <c r="H51" s="98">
        <v>41375.454026315892</v>
      </c>
      <c r="I51" s="98">
        <v>42390.276024790386</v>
      </c>
      <c r="J51" s="98">
        <v>73097.046935037913</v>
      </c>
      <c r="K51" s="98">
        <v>27546.568784316802</v>
      </c>
      <c r="L51" s="98">
        <v>200051.61815218572</v>
      </c>
      <c r="M51" s="98">
        <v>25477.33370415189</v>
      </c>
      <c r="N51" s="98">
        <v>35885.025932986195</v>
      </c>
      <c r="O51" s="98">
        <v>43285.912142332563</v>
      </c>
      <c r="P51" s="98">
        <v>23431.793201728593</v>
      </c>
      <c r="Q51" s="98">
        <v>59270.050462178027</v>
      </c>
      <c r="R51" s="98">
        <v>16352.301095514422</v>
      </c>
      <c r="S51" s="98">
        <v>118292.04672798097</v>
      </c>
      <c r="T51" s="98">
        <v>177872.53344689083</v>
      </c>
      <c r="U51" s="98">
        <v>23387.503322548069</v>
      </c>
      <c r="V51" s="98">
        <v>12856.733329926885</v>
      </c>
      <c r="W51" s="98">
        <v>3241.6847043421758</v>
      </c>
      <c r="X51" s="98">
        <v>117360.32647781388</v>
      </c>
      <c r="Y51" s="98">
        <v>74017.40145631037</v>
      </c>
      <c r="Z51" s="98">
        <v>11388.41421793484</v>
      </c>
      <c r="AA51" s="98">
        <v>492915.5051646686</v>
      </c>
      <c r="AB51" s="99">
        <v>14084.807726006333</v>
      </c>
      <c r="AC51" s="97">
        <v>1840186.9242812362</v>
      </c>
    </row>
    <row r="52" spans="1:29" x14ac:dyDescent="0.3">
      <c r="A52" s="135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v>160348</v>
      </c>
    </row>
    <row r="53" spans="1:29" x14ac:dyDescent="0.3">
      <c r="A53" s="134">
        <v>41671</v>
      </c>
      <c r="B53" s="94">
        <v>805.91412140305533</v>
      </c>
      <c r="C53" s="95">
        <v>3425.7440293452696</v>
      </c>
      <c r="D53" s="95">
        <v>2803.0416964234464</v>
      </c>
      <c r="E53" s="95">
        <v>605.93942804734911</v>
      </c>
      <c r="F53" s="95">
        <v>17336.649440112753</v>
      </c>
      <c r="G53" s="95">
        <v>11091.946082242863</v>
      </c>
      <c r="H53" s="95">
        <v>6771.9440853237893</v>
      </c>
      <c r="I53" s="95">
        <v>7151.9497213594914</v>
      </c>
      <c r="J53" s="95">
        <v>13066.69820249138</v>
      </c>
      <c r="K53" s="95">
        <v>4609.5322141435454</v>
      </c>
      <c r="L53" s="95">
        <v>36437.668749089382</v>
      </c>
      <c r="M53" s="95">
        <v>4682.9657169763104</v>
      </c>
      <c r="N53" s="95">
        <v>6465.6059462782887</v>
      </c>
      <c r="O53" s="95">
        <v>7853.6547576724279</v>
      </c>
      <c r="P53" s="95">
        <v>4607.5171458394616</v>
      </c>
      <c r="Q53" s="95">
        <v>10517.934437273712</v>
      </c>
      <c r="R53" s="95">
        <v>2905.8357202835077</v>
      </c>
      <c r="S53" s="95">
        <v>20368.765481270493</v>
      </c>
      <c r="T53" s="95">
        <v>29726.12509131222</v>
      </c>
      <c r="U53" s="95">
        <v>4151.3488976047902</v>
      </c>
      <c r="V53" s="95">
        <v>2359.2311023635539</v>
      </c>
      <c r="W53" s="95">
        <v>545.0112435428847</v>
      </c>
      <c r="X53" s="95">
        <v>18829.545863461095</v>
      </c>
      <c r="Y53" s="95">
        <v>12610.666530231007</v>
      </c>
      <c r="Z53" s="95">
        <v>2026.4919392754707</v>
      </c>
      <c r="AA53" s="95">
        <v>84136.46196452959</v>
      </c>
      <c r="AB53" s="96">
        <v>2476.8103921028596</v>
      </c>
      <c r="AC53" s="94">
        <v>318371.00000000006</v>
      </c>
    </row>
    <row r="54" spans="1:29" x14ac:dyDescent="0.3">
      <c r="A54" s="134">
        <v>41699</v>
      </c>
      <c r="B54" s="94">
        <v>1181.3905218201264</v>
      </c>
      <c r="C54" s="95">
        <v>4915.700888869329</v>
      </c>
      <c r="D54" s="95">
        <v>4280.4369283715296</v>
      </c>
      <c r="E54" s="95">
        <v>857.71732130758346</v>
      </c>
      <c r="F54" s="95">
        <v>25401.565140076949</v>
      </c>
      <c r="G54" s="95">
        <v>15137.658038761256</v>
      </c>
      <c r="H54" s="95">
        <v>10164.88258815787</v>
      </c>
      <c r="I54" s="95">
        <v>10460.052830167377</v>
      </c>
      <c r="J54" s="95">
        <v>19236.969998916764</v>
      </c>
      <c r="K54" s="95">
        <v>6663.6034701339149</v>
      </c>
      <c r="L54" s="95">
        <v>52882.496557851773</v>
      </c>
      <c r="M54" s="95">
        <v>6668.6689898106324</v>
      </c>
      <c r="N54" s="95">
        <v>9523.6724207275875</v>
      </c>
      <c r="O54" s="95">
        <v>11482.109361838329</v>
      </c>
      <c r="P54" s="95">
        <v>6702.2598387542448</v>
      </c>
      <c r="Q54" s="95">
        <v>15289.200047033057</v>
      </c>
      <c r="R54" s="95">
        <v>4119.6798839301255</v>
      </c>
      <c r="S54" s="95">
        <v>30555.8532528859</v>
      </c>
      <c r="T54" s="95">
        <v>43425.6644563628</v>
      </c>
      <c r="U54" s="95">
        <v>5867.9140471128612</v>
      </c>
      <c r="V54" s="95">
        <v>3438.0699001842886</v>
      </c>
      <c r="W54" s="95">
        <v>798.97723477085754</v>
      </c>
      <c r="X54" s="95">
        <v>28801.535575008093</v>
      </c>
      <c r="Y54" s="95">
        <v>19256.517401637415</v>
      </c>
      <c r="Z54" s="95">
        <v>2919.6157022240777</v>
      </c>
      <c r="AA54" s="95">
        <v>125844.30796505453</v>
      </c>
      <c r="AB54" s="96">
        <v>3647.479638230745</v>
      </c>
      <c r="AC54" s="94">
        <v>469523.99999999994</v>
      </c>
    </row>
    <row r="55" spans="1:29" x14ac:dyDescent="0.3">
      <c r="A55" s="134">
        <v>41730</v>
      </c>
      <c r="B55" s="94">
        <v>1735.9262792514014</v>
      </c>
      <c r="C55" s="95">
        <v>6420.0931519577543</v>
      </c>
      <c r="D55" s="95">
        <v>6117.1719581701564</v>
      </c>
      <c r="E55" s="95">
        <v>1199.258340953302</v>
      </c>
      <c r="F55" s="95">
        <v>34065.243167700697</v>
      </c>
      <c r="G55" s="95">
        <v>19911.572341188308</v>
      </c>
      <c r="H55" s="95">
        <v>14388.078885421246</v>
      </c>
      <c r="I55" s="95">
        <v>14147.34380025441</v>
      </c>
      <c r="J55" s="95">
        <v>25971.934356047284</v>
      </c>
      <c r="K55" s="95">
        <v>9180.3280423001233</v>
      </c>
      <c r="L55" s="95">
        <v>69799.935818411002</v>
      </c>
      <c r="M55" s="95">
        <v>8936.7528405933772</v>
      </c>
      <c r="N55" s="95">
        <v>12776.277740696478</v>
      </c>
      <c r="O55" s="95">
        <v>15443.484537351083</v>
      </c>
      <c r="P55" s="95">
        <v>9022.9273603582969</v>
      </c>
      <c r="Q55" s="95">
        <v>20455.431109539928</v>
      </c>
      <c r="R55" s="95">
        <v>5801.197482700969</v>
      </c>
      <c r="S55" s="95">
        <v>41019.243735607313</v>
      </c>
      <c r="T55" s="95">
        <v>58524.029433555952</v>
      </c>
      <c r="U55" s="95">
        <v>8016.9799096484903</v>
      </c>
      <c r="V55" s="95">
        <v>4516.2268983756667</v>
      </c>
      <c r="W55" s="95">
        <v>1105.4335687943867</v>
      </c>
      <c r="X55" s="95">
        <v>39100.866463546343</v>
      </c>
      <c r="Y55" s="95">
        <v>25816.135630801815</v>
      </c>
      <c r="Z55" s="95">
        <v>4022.3491035940783</v>
      </c>
      <c r="AA55" s="95">
        <v>170078.72908757691</v>
      </c>
      <c r="AB55" s="96">
        <v>4974.0489556032608</v>
      </c>
      <c r="AC55" s="94">
        <v>632547</v>
      </c>
    </row>
    <row r="56" spans="1:29" x14ac:dyDescent="0.3">
      <c r="A56" s="134">
        <v>41760</v>
      </c>
      <c r="B56" s="94">
        <v>2096.1339334658392</v>
      </c>
      <c r="C56" s="95">
        <v>7887.8587802707107</v>
      </c>
      <c r="D56" s="95">
        <v>7615.4112691546288</v>
      </c>
      <c r="E56" s="95">
        <v>1546.6662115472823</v>
      </c>
      <c r="F56" s="95">
        <v>42096.877298774023</v>
      </c>
      <c r="G56" s="95">
        <v>24951.860476379934</v>
      </c>
      <c r="H56" s="95">
        <v>18158.398332961093</v>
      </c>
      <c r="I56" s="95">
        <v>18024.779336703439</v>
      </c>
      <c r="J56" s="95">
        <v>32498.868835708934</v>
      </c>
      <c r="K56" s="95">
        <v>11490.021349462131</v>
      </c>
      <c r="L56" s="95">
        <v>87551.268176140438</v>
      </c>
      <c r="M56" s="95">
        <v>11242.979039131127</v>
      </c>
      <c r="N56" s="95">
        <v>16041.908801719472</v>
      </c>
      <c r="O56" s="95">
        <v>19013.736014471873</v>
      </c>
      <c r="P56" s="95">
        <v>11330.043133821428</v>
      </c>
      <c r="Q56" s="95">
        <v>25652.610366462242</v>
      </c>
      <c r="R56" s="95">
        <v>7151.4937247362068</v>
      </c>
      <c r="S56" s="95">
        <v>51657.35987136131</v>
      </c>
      <c r="T56" s="95">
        <v>74549.0230257207</v>
      </c>
      <c r="U56" s="95">
        <v>9790.1069820815192</v>
      </c>
      <c r="V56" s="95">
        <v>5535.8193908855174</v>
      </c>
      <c r="W56" s="95">
        <v>1362.2274417764468</v>
      </c>
      <c r="X56" s="95">
        <v>49345.259987070349</v>
      </c>
      <c r="Y56" s="95">
        <v>32764.117116994727</v>
      </c>
      <c r="Z56" s="95">
        <v>4995.0539092281651</v>
      </c>
      <c r="AA56" s="95">
        <v>214818.41937884473</v>
      </c>
      <c r="AB56" s="96">
        <v>6159.6978151257908</v>
      </c>
      <c r="AC56" s="94">
        <v>795328</v>
      </c>
    </row>
    <row r="57" spans="1:29" x14ac:dyDescent="0.3">
      <c r="A57" s="134">
        <v>41791</v>
      </c>
      <c r="B57" s="94">
        <v>2444.6965803377948</v>
      </c>
      <c r="C57" s="95">
        <v>9225.962389514747</v>
      </c>
      <c r="D57" s="95">
        <v>8773.943282066879</v>
      </c>
      <c r="E57" s="95">
        <v>1850.6114104553837</v>
      </c>
      <c r="F57" s="95">
        <v>48784.806306161161</v>
      </c>
      <c r="G57" s="95">
        <v>29422.294964759454</v>
      </c>
      <c r="H57" s="95">
        <v>21075.593272289425</v>
      </c>
      <c r="I57" s="95">
        <v>21813.12830456486</v>
      </c>
      <c r="J57" s="95">
        <v>38311.692942503098</v>
      </c>
      <c r="K57" s="95">
        <v>13661.928445095682</v>
      </c>
      <c r="L57" s="95">
        <v>103987.89276730645</v>
      </c>
      <c r="M57" s="95">
        <v>13230.652688299437</v>
      </c>
      <c r="N57" s="95">
        <v>18920.796526714708</v>
      </c>
      <c r="O57" s="95">
        <v>22315.824244546879</v>
      </c>
      <c r="P57" s="95">
        <v>13168.430109813817</v>
      </c>
      <c r="Q57" s="95">
        <v>29865.420485075574</v>
      </c>
      <c r="R57" s="95">
        <v>8449.3038945590724</v>
      </c>
      <c r="S57" s="95">
        <v>61477.112113572875</v>
      </c>
      <c r="T57" s="95">
        <v>90462.161899215847</v>
      </c>
      <c r="U57" s="95">
        <v>11359.049123593864</v>
      </c>
      <c r="V57" s="95">
        <v>6481.8106479888638</v>
      </c>
      <c r="W57" s="95">
        <v>1630.7053676372732</v>
      </c>
      <c r="X57" s="95">
        <v>58774.590249911431</v>
      </c>
      <c r="Y57" s="95">
        <v>38834.671203428807</v>
      </c>
      <c r="Z57" s="95">
        <v>5849.5249484818178</v>
      </c>
      <c r="AA57" s="95">
        <v>257242.59044839459</v>
      </c>
      <c r="AB57" s="96">
        <v>7262.8053837102752</v>
      </c>
      <c r="AC57" s="94">
        <v>944677.99999999988</v>
      </c>
    </row>
    <row r="58" spans="1:29" x14ac:dyDescent="0.3">
      <c r="A58" s="134">
        <v>41821</v>
      </c>
      <c r="B58" s="94">
        <v>2752.5806204811452</v>
      </c>
      <c r="C58" s="95">
        <v>11123.212176875859</v>
      </c>
      <c r="D58" s="95">
        <v>10405.695171875503</v>
      </c>
      <c r="E58" s="95">
        <v>2165.3860766508119</v>
      </c>
      <c r="F58" s="95">
        <v>58045.223394351684</v>
      </c>
      <c r="G58" s="95">
        <v>35003.247788567904</v>
      </c>
      <c r="H58" s="95">
        <v>24508.579686815061</v>
      </c>
      <c r="I58" s="95">
        <v>25831.727043139457</v>
      </c>
      <c r="J58" s="95">
        <v>44524.161805980213</v>
      </c>
      <c r="K58" s="95">
        <v>16159.103326922421</v>
      </c>
      <c r="L58" s="95">
        <v>122643.55607114383</v>
      </c>
      <c r="M58" s="95">
        <v>15735.613482024832</v>
      </c>
      <c r="N58" s="95">
        <v>22198.34290304593</v>
      </c>
      <c r="O58" s="95">
        <v>26055.028213564332</v>
      </c>
      <c r="P58" s="95">
        <v>15216.388762959539</v>
      </c>
      <c r="Q58" s="95">
        <v>35278.201351474476</v>
      </c>
      <c r="R58" s="95">
        <v>9789.5379678579484</v>
      </c>
      <c r="S58" s="95">
        <v>72650.513173584492</v>
      </c>
      <c r="T58" s="95">
        <v>108323.57185725169</v>
      </c>
      <c r="U58" s="95">
        <v>13607.509911080428</v>
      </c>
      <c r="V58" s="95">
        <v>7684.514281745609</v>
      </c>
      <c r="W58" s="95">
        <v>1890.6328715181485</v>
      </c>
      <c r="X58" s="95">
        <v>68868.961965111259</v>
      </c>
      <c r="Y58" s="95">
        <v>46014.694693301644</v>
      </c>
      <c r="Z58" s="95">
        <v>6979.4060658946637</v>
      </c>
      <c r="AA58" s="95">
        <v>303790.86899413046</v>
      </c>
      <c r="AB58" s="96">
        <v>8383.7403426507153</v>
      </c>
      <c r="AC58" s="94">
        <v>1115630.0000000002</v>
      </c>
    </row>
    <row r="59" spans="1:29" x14ac:dyDescent="0.3">
      <c r="A59" s="134">
        <v>41852</v>
      </c>
      <c r="B59" s="94">
        <v>3071.0464055230968</v>
      </c>
      <c r="C59" s="95">
        <v>12802.757665449481</v>
      </c>
      <c r="D59" s="95">
        <v>11973.060363947567</v>
      </c>
      <c r="E59" s="95">
        <v>2492.7797381424789</v>
      </c>
      <c r="F59" s="95">
        <v>67096.580909523997</v>
      </c>
      <c r="G59" s="95">
        <v>40730.267237344291</v>
      </c>
      <c r="H59" s="95">
        <v>28017.127544339659</v>
      </c>
      <c r="I59" s="95">
        <v>30076.912830688536</v>
      </c>
      <c r="J59" s="95">
        <v>50816.543680415671</v>
      </c>
      <c r="K59" s="95">
        <v>18511.047230129057</v>
      </c>
      <c r="L59" s="95">
        <v>140494.96691524363</v>
      </c>
      <c r="M59" s="95">
        <v>17923.953320922501</v>
      </c>
      <c r="N59" s="95">
        <v>25397.887103208715</v>
      </c>
      <c r="O59" s="95">
        <v>29611.571719293683</v>
      </c>
      <c r="P59" s="95">
        <v>17344.82245450345</v>
      </c>
      <c r="Q59" s="95">
        <v>40499.812426861659</v>
      </c>
      <c r="R59" s="95">
        <v>11115.646487670787</v>
      </c>
      <c r="S59" s="95">
        <v>83436.227357779368</v>
      </c>
      <c r="T59" s="95">
        <v>125714.40649590324</v>
      </c>
      <c r="U59" s="95">
        <v>15680.765860198217</v>
      </c>
      <c r="V59" s="95">
        <v>8768.875513746636</v>
      </c>
      <c r="W59" s="95">
        <v>2128.3216538930169</v>
      </c>
      <c r="X59" s="95">
        <v>79294.024075117268</v>
      </c>
      <c r="Y59" s="95">
        <v>52664.42336487773</v>
      </c>
      <c r="Z59" s="95">
        <v>8011.4460028509002</v>
      </c>
      <c r="AA59" s="95">
        <v>350144.05934266164</v>
      </c>
      <c r="AB59" s="96">
        <v>9619.6662997638414</v>
      </c>
      <c r="AC59" s="94">
        <v>1283439.0000000002</v>
      </c>
    </row>
    <row r="60" spans="1:29" x14ac:dyDescent="0.3">
      <c r="A60" s="134">
        <v>41883</v>
      </c>
      <c r="B60" s="94">
        <v>3382.6500643080985</v>
      </c>
      <c r="C60" s="95">
        <v>14454.444327501682</v>
      </c>
      <c r="D60" s="95">
        <v>13370.301924000189</v>
      </c>
      <c r="E60" s="95">
        <v>2828.6039129543733</v>
      </c>
      <c r="F60" s="95">
        <v>76279.497442218024</v>
      </c>
      <c r="G60" s="95">
        <v>46471.563742570186</v>
      </c>
      <c r="H60" s="95">
        <v>32044.335261901466</v>
      </c>
      <c r="I60" s="95">
        <v>34318.789344868608</v>
      </c>
      <c r="J60" s="95">
        <v>57281.96063458889</v>
      </c>
      <c r="K60" s="95">
        <v>20954.063264204618</v>
      </c>
      <c r="L60" s="95">
        <v>158950.47155101341</v>
      </c>
      <c r="M60" s="95">
        <v>20303.45242466341</v>
      </c>
      <c r="N60" s="95">
        <v>28425.774815507073</v>
      </c>
      <c r="O60" s="95">
        <v>33425.023484994279</v>
      </c>
      <c r="P60" s="95">
        <v>19580.080180653291</v>
      </c>
      <c r="Q60" s="95">
        <v>46243.63567915262</v>
      </c>
      <c r="R60" s="95">
        <v>12435.487141766342</v>
      </c>
      <c r="S60" s="95">
        <v>94518.742959349969</v>
      </c>
      <c r="T60" s="95">
        <v>143868.45329405295</v>
      </c>
      <c r="U60" s="95">
        <v>17791.741769176926</v>
      </c>
      <c r="V60" s="95">
        <v>9766.033116851826</v>
      </c>
      <c r="W60" s="95">
        <v>2381.1759693338818</v>
      </c>
      <c r="X60" s="95">
        <v>90314.765755139786</v>
      </c>
      <c r="Y60" s="95">
        <v>59840.428353758805</v>
      </c>
      <c r="Z60" s="95">
        <v>9087.1015869795519</v>
      </c>
      <c r="AA60" s="95">
        <v>398904.68461735209</v>
      </c>
      <c r="AB60" s="96">
        <v>10732.737381137773</v>
      </c>
      <c r="AC60" s="94">
        <v>1457955.9999999998</v>
      </c>
    </row>
    <row r="61" spans="1:29" x14ac:dyDescent="0.3">
      <c r="A61" s="134">
        <v>41913</v>
      </c>
      <c r="B61" s="94">
        <v>3655.3893797473725</v>
      </c>
      <c r="C61" s="95">
        <v>16034.219488594479</v>
      </c>
      <c r="D61" s="95">
        <v>14818.316037966344</v>
      </c>
      <c r="E61" s="95">
        <v>3099.357972280824</v>
      </c>
      <c r="F61" s="95">
        <v>84657.293077222028</v>
      </c>
      <c r="G61" s="95">
        <v>51390.226984083114</v>
      </c>
      <c r="H61" s="95">
        <v>35897.427477403391</v>
      </c>
      <c r="I61" s="95">
        <v>38264.497406612325</v>
      </c>
      <c r="J61" s="95">
        <v>62863.08747649243</v>
      </c>
      <c r="K61" s="95">
        <v>23138.739378665261</v>
      </c>
      <c r="L61" s="95">
        <v>176200.80776220013</v>
      </c>
      <c r="M61" s="95">
        <v>22223.052378307057</v>
      </c>
      <c r="N61" s="95">
        <v>31067.271168530908</v>
      </c>
      <c r="O61" s="95">
        <v>36656.875047627611</v>
      </c>
      <c r="P61" s="95">
        <v>21536.224920403081</v>
      </c>
      <c r="Q61" s="95">
        <v>51473.341690597292</v>
      </c>
      <c r="R61" s="95">
        <v>13609.462004888152</v>
      </c>
      <c r="S61" s="95">
        <v>104660.45641433846</v>
      </c>
      <c r="T61" s="95">
        <v>161332.27004413493</v>
      </c>
      <c r="U61" s="95">
        <v>19578.697658346769</v>
      </c>
      <c r="V61" s="95">
        <v>10632.395518166564</v>
      </c>
      <c r="W61" s="95">
        <v>2603.5857989119359</v>
      </c>
      <c r="X61" s="95">
        <v>100364.08800515685</v>
      </c>
      <c r="Y61" s="95">
        <v>66591.9710635308</v>
      </c>
      <c r="Z61" s="95">
        <v>10103.201401100738</v>
      </c>
      <c r="AA61" s="95">
        <v>443284.97405978793</v>
      </c>
      <c r="AB61" s="96">
        <v>11918.770384903344</v>
      </c>
      <c r="AC61" s="94">
        <v>1617656.0000000002</v>
      </c>
    </row>
    <row r="62" spans="1:29" x14ac:dyDescent="0.3">
      <c r="A62" s="134">
        <v>41944</v>
      </c>
      <c r="B62" s="94">
        <v>3931.0770845077354</v>
      </c>
      <c r="C62" s="95">
        <v>17656.474577518336</v>
      </c>
      <c r="D62" s="95">
        <v>16105.81360015718</v>
      </c>
      <c r="E62" s="95">
        <v>3353.1398187557666</v>
      </c>
      <c r="F62" s="95">
        <v>92954.432295889404</v>
      </c>
      <c r="G62" s="95">
        <v>56203.038032176533</v>
      </c>
      <c r="H62" s="95">
        <v>39089.625265750903</v>
      </c>
      <c r="I62" s="95">
        <v>41927.847344258116</v>
      </c>
      <c r="J62" s="95">
        <v>68101.952585240448</v>
      </c>
      <c r="K62" s="95">
        <v>25281.346107841397</v>
      </c>
      <c r="L62" s="95">
        <v>191641.16602069681</v>
      </c>
      <c r="M62" s="95">
        <v>24191.052277771341</v>
      </c>
      <c r="N62" s="95">
        <v>33515.390476846034</v>
      </c>
      <c r="O62" s="95">
        <v>39928.369917293967</v>
      </c>
      <c r="P62" s="95">
        <v>23398.640572238422</v>
      </c>
      <c r="Q62" s="95">
        <v>56494.319149565046</v>
      </c>
      <c r="R62" s="95">
        <v>14858.275931387348</v>
      </c>
      <c r="S62" s="95">
        <v>113627.33691846358</v>
      </c>
      <c r="T62" s="95">
        <v>177006.80106413257</v>
      </c>
      <c r="U62" s="95">
        <v>21462.534841827295</v>
      </c>
      <c r="V62" s="95">
        <v>11529.390463193426</v>
      </c>
      <c r="W62" s="95">
        <v>2809.5199871341779</v>
      </c>
      <c r="X62" s="95">
        <v>109634.39379934363</v>
      </c>
      <c r="Y62" s="95">
        <v>72364.465460450796</v>
      </c>
      <c r="Z62" s="95">
        <v>11033.944117346293</v>
      </c>
      <c r="AA62" s="95">
        <v>481538.32230785221</v>
      </c>
      <c r="AB62" s="96">
        <v>13065.329982361363</v>
      </c>
      <c r="AC62" s="94">
        <v>1762704.0000000005</v>
      </c>
    </row>
    <row r="63" spans="1:29" ht="13.5" thickBot="1" x14ac:dyDescent="0.35">
      <c r="A63" s="140">
        <v>41974</v>
      </c>
      <c r="B63" s="97">
        <v>4159.9414886151671</v>
      </c>
      <c r="C63" s="98">
        <v>18814.727464643591</v>
      </c>
      <c r="D63" s="98">
        <v>17112.480092668688</v>
      </c>
      <c r="E63" s="98">
        <v>3558.6797786368179</v>
      </c>
      <c r="F63" s="98">
        <v>98863.374733208606</v>
      </c>
      <c r="G63" s="98">
        <v>59509.207846050609</v>
      </c>
      <c r="H63" s="98">
        <v>41594.556595460992</v>
      </c>
      <c r="I63" s="98">
        <v>44669.336539555617</v>
      </c>
      <c r="J63" s="98">
        <v>71730.88920691167</v>
      </c>
      <c r="K63" s="98">
        <v>26959.396319571555</v>
      </c>
      <c r="L63" s="98">
        <v>202807.86191357812</v>
      </c>
      <c r="M63" s="98">
        <v>25476.761505740596</v>
      </c>
      <c r="N63" s="98">
        <v>35112.842105664575</v>
      </c>
      <c r="O63" s="98">
        <v>42138.256918912171</v>
      </c>
      <c r="P63" s="98">
        <v>24976.080592949271</v>
      </c>
      <c r="Q63" s="98">
        <v>60068.491789287618</v>
      </c>
      <c r="R63" s="98">
        <v>15664.484906039193</v>
      </c>
      <c r="S63" s="98">
        <v>119502.72991327004</v>
      </c>
      <c r="T63" s="98">
        <v>188025.50872647809</v>
      </c>
      <c r="U63" s="98">
        <v>22698.347997435496</v>
      </c>
      <c r="V63" s="98">
        <v>12100.042553461202</v>
      </c>
      <c r="W63" s="98">
        <v>2977.4387674044428</v>
      </c>
      <c r="X63" s="98">
        <v>116134.75624487957</v>
      </c>
      <c r="Y63" s="98">
        <v>76189.933631589694</v>
      </c>
      <c r="Z63" s="98">
        <v>11689.535418095018</v>
      </c>
      <c r="AA63" s="98">
        <v>508902.58306292456</v>
      </c>
      <c r="AB63" s="99">
        <v>13744.753886967193</v>
      </c>
      <c r="AC63" s="97">
        <v>1865183.0000000002</v>
      </c>
    </row>
    <row r="64" spans="1:29" x14ac:dyDescent="0.3">
      <c r="A64" s="134">
        <v>42005</v>
      </c>
      <c r="B64" s="91">
        <f>SUM('Ufs mensal'!$B$64:B64)</f>
        <v>372.10813571164022</v>
      </c>
      <c r="C64" s="92">
        <f>SUM('Ufs mensal'!$C$64:C64)</f>
        <v>1585.0843859972665</v>
      </c>
      <c r="D64" s="92">
        <f>SUM('Ufs mensal'!$D$64:D64)</f>
        <v>1557.0602342448383</v>
      </c>
      <c r="E64" s="92">
        <f>SUM('Ufs mensal'!$E$64:E64)</f>
        <v>281.72559798837199</v>
      </c>
      <c r="F64" s="92">
        <f>SUM('Ufs mensal'!$F$64:F64)</f>
        <v>8269.4389732451746</v>
      </c>
      <c r="G64" s="92">
        <f>SUM('Ufs mensal'!$G$64:G64)</f>
        <v>5444.9236329738169</v>
      </c>
      <c r="H64" s="92">
        <f>SUM('Ufs mensal'!$H$64:H64)</f>
        <v>2761.3375751191074</v>
      </c>
      <c r="I64" s="92">
        <f>SUM('Ufs mensal'!$I$64:I64)</f>
        <v>3557.5101661827539</v>
      </c>
      <c r="J64" s="92">
        <f>SUM('Ufs mensal'!$J$64:J64)</f>
        <v>6329.466012484093</v>
      </c>
      <c r="K64" s="92">
        <f>SUM('Ufs mensal'!$K$64:K64)</f>
        <v>2221.3775433422334</v>
      </c>
      <c r="L64" s="92">
        <f>SUM('Ufs mensal'!$L$64:L64)</f>
        <v>17469.450302980189</v>
      </c>
      <c r="M64" s="92">
        <f>SUM('Ufs mensal'!$M$64:M64)</f>
        <v>2083.5977908867712</v>
      </c>
      <c r="N64" s="92">
        <f>SUM('Ufs mensal'!$N$64:N64)</f>
        <v>2997.4618787816194</v>
      </c>
      <c r="O64" s="92">
        <f>SUM('Ufs mensal'!$O$64:O64)</f>
        <v>3547.6343975419418</v>
      </c>
      <c r="P64" s="92">
        <f>SUM('Ufs mensal'!$P$64:P64)</f>
        <v>2194.7110751634068</v>
      </c>
      <c r="Q64" s="92">
        <f>SUM('Ufs mensal'!$Q$64:Q64)</f>
        <v>5273.3492121970694</v>
      </c>
      <c r="R64" s="92">
        <f>SUM('Ufs mensal'!$R$64:R64)</f>
        <v>1367.3993716581506</v>
      </c>
      <c r="S64" s="92">
        <f>SUM('Ufs mensal'!$S$64:S64)</f>
        <v>9687.3759056413164</v>
      </c>
      <c r="T64" s="92">
        <f>SUM('Ufs mensal'!$T$64:T64)</f>
        <v>14397.314461297292</v>
      </c>
      <c r="U64" s="92">
        <f>SUM('Ufs mensal'!$U$64:U64)</f>
        <v>2139.2499221716439</v>
      </c>
      <c r="V64" s="92">
        <f>SUM('Ufs mensal'!$V$64:V64)</f>
        <v>1115.6420698863647</v>
      </c>
      <c r="W64" s="92">
        <f>SUM('Ufs mensal'!$W$64:W64)</f>
        <v>300.56621491260842</v>
      </c>
      <c r="X64" s="92">
        <f>SUM('Ufs mensal'!$X$64:X64)</f>
        <v>8883.2076921040898</v>
      </c>
      <c r="Y64" s="92">
        <f>SUM('Ufs mensal'!$Y$64:Y64)</f>
        <v>5768.1860322222274</v>
      </c>
      <c r="Z64" s="92">
        <f>SUM('Ufs mensal'!$Z$64:Z64)</f>
        <v>970.75322737876354</v>
      </c>
      <c r="AA64" s="92">
        <f>SUM('Ufs mensal'!$AA$64:AA64)</f>
        <v>39289.368145570494</v>
      </c>
      <c r="AB64" s="93">
        <f>SUM('Ufs mensal'!$AB$64:AB64)</f>
        <v>1092.7000423167833</v>
      </c>
      <c r="AC64" s="91">
        <f>SUM(B64:AB64)</f>
        <v>150958.00000000003</v>
      </c>
    </row>
    <row r="65" spans="1:29" x14ac:dyDescent="0.3">
      <c r="A65" s="134">
        <v>42036</v>
      </c>
      <c r="B65" s="94">
        <f>SUM('Ufs mensal'!$B$64:B65)</f>
        <v>638.35708830668102</v>
      </c>
      <c r="C65" s="95">
        <f>SUM('Ufs mensal'!$C$64:C65)</f>
        <v>3077.2100772239482</v>
      </c>
      <c r="D65" s="95">
        <f>SUM('Ufs mensal'!$D$64:D65)</f>
        <v>2894.4608067776226</v>
      </c>
      <c r="E65" s="95">
        <f>SUM('Ufs mensal'!$E$64:E65)</f>
        <v>543.87995261133779</v>
      </c>
      <c r="F65" s="95">
        <f>SUM('Ufs mensal'!$F$64:F65)</f>
        <v>15663.816972387995</v>
      </c>
      <c r="G65" s="95">
        <f>SUM('Ufs mensal'!$G$64:G65)</f>
        <v>10184.86199225895</v>
      </c>
      <c r="H65" s="95">
        <f>SUM('Ufs mensal'!$H$64:H65)</f>
        <v>6064.2422471213176</v>
      </c>
      <c r="I65" s="95">
        <f>SUM('Ufs mensal'!$I$64:I65)</f>
        <v>6866.2793790023752</v>
      </c>
      <c r="J65" s="95">
        <f>SUM('Ufs mensal'!$J$64:J65)</f>
        <v>12201.107892388736</v>
      </c>
      <c r="K65" s="95">
        <f>SUM('Ufs mensal'!$K$64:K65)</f>
        <v>4120.5237167393716</v>
      </c>
      <c r="L65" s="95">
        <f>SUM('Ufs mensal'!$L$64:L65)</f>
        <v>33164.851839374736</v>
      </c>
      <c r="M65" s="95">
        <f>SUM('Ufs mensal'!$M$64:M65)</f>
        <v>4117.9402374824149</v>
      </c>
      <c r="N65" s="95">
        <f>SUM('Ufs mensal'!$N$64:N65)</f>
        <v>6109.970459205475</v>
      </c>
      <c r="O65" s="95">
        <f>SUM('Ufs mensal'!$O$64:O65)</f>
        <v>6884.5499164802259</v>
      </c>
      <c r="P65" s="95">
        <f>SUM('Ufs mensal'!$P$64:P65)</f>
        <v>4101.9704370248055</v>
      </c>
      <c r="Q65" s="95">
        <f>SUM('Ufs mensal'!$Q$64:Q65)</f>
        <v>9905.7021691002155</v>
      </c>
      <c r="R65" s="95">
        <f>SUM('Ufs mensal'!$R$64:R65)</f>
        <v>2590.5391401735114</v>
      </c>
      <c r="S65" s="95">
        <f>SUM('Ufs mensal'!$S$64:S65)</f>
        <v>19803.056345459096</v>
      </c>
      <c r="T65" s="95">
        <f>SUM('Ufs mensal'!$T$64:T65)</f>
        <v>27164.239069484574</v>
      </c>
      <c r="U65" s="95">
        <f>SUM('Ufs mensal'!$U$64:U65)</f>
        <v>3998.4337887486008</v>
      </c>
      <c r="V65" s="95">
        <f>SUM('Ufs mensal'!$V$64:V65)</f>
        <v>2141.0131749742495</v>
      </c>
      <c r="W65" s="95">
        <f>SUM('Ufs mensal'!$W$64:W65)</f>
        <v>534.80342408560409</v>
      </c>
      <c r="X65" s="95">
        <f>SUM('Ufs mensal'!$X$64:X65)</f>
        <v>16880.19000775012</v>
      </c>
      <c r="Y65" s="95">
        <f>SUM('Ufs mensal'!$Y$64:Y65)</f>
        <v>11922.187529701805</v>
      </c>
      <c r="Z65" s="95">
        <f>SUM('Ufs mensal'!$Z$64:Z65)</f>
        <v>1893.5789532137092</v>
      </c>
      <c r="AA65" s="95">
        <f>SUM('Ufs mensal'!$AA$64:AA65)</f>
        <v>79669.314485330746</v>
      </c>
      <c r="AB65" s="96">
        <f>SUM('Ufs mensal'!$AB$64:AB65)</f>
        <v>2321.9188975918014</v>
      </c>
      <c r="AC65" s="94">
        <f>SUM(B65:AB65)</f>
        <v>295459.00000000006</v>
      </c>
    </row>
    <row r="66" spans="1:29" x14ac:dyDescent="0.3">
      <c r="A66" s="134">
        <v>42064</v>
      </c>
      <c r="B66" s="94">
        <f>SUM('Ufs mensal'!$B$64:B66)</f>
        <v>923.97732870837785</v>
      </c>
      <c r="C66" s="95">
        <f>SUM('Ufs mensal'!$C$64:C66)</f>
        <v>4875.4786839212893</v>
      </c>
      <c r="D66" s="95">
        <f>SUM('Ufs mensal'!$D$64:D66)</f>
        <v>4713.7141931941669</v>
      </c>
      <c r="E66" s="95">
        <f>SUM('Ufs mensal'!$E$64:E66)</f>
        <v>898.10704674099748</v>
      </c>
      <c r="F66" s="95">
        <f>SUM('Ufs mensal'!$F$64:F66)</f>
        <v>25085.958020912076</v>
      </c>
      <c r="G66" s="95">
        <f>SUM('Ufs mensal'!$G$64:G66)</f>
        <v>15452.969191471238</v>
      </c>
      <c r="H66" s="95">
        <f>SUM('Ufs mensal'!$H$64:H66)</f>
        <v>10165.761158695637</v>
      </c>
      <c r="I66" s="95">
        <f>SUM('Ufs mensal'!$I$64:I66)</f>
        <v>11264.459911627291</v>
      </c>
      <c r="J66" s="95">
        <f>SUM('Ufs mensal'!$J$64:J66)</f>
        <v>19369.821694715225</v>
      </c>
      <c r="K66" s="95">
        <f>SUM('Ufs mensal'!$K$64:K66)</f>
        <v>6680.9703456162333</v>
      </c>
      <c r="L66" s="95">
        <f>SUM('Ufs mensal'!$L$64:L66)</f>
        <v>53460.083255525897</v>
      </c>
      <c r="M66" s="95">
        <f>SUM('Ufs mensal'!$M$64:M66)</f>
        <v>6600.3901370396234</v>
      </c>
      <c r="N66" s="95">
        <f>SUM('Ufs mensal'!$N$64:N66)</f>
        <v>9850.4241981220384</v>
      </c>
      <c r="O66" s="95">
        <f>SUM('Ufs mensal'!$O$64:O66)</f>
        <v>10845.399124053296</v>
      </c>
      <c r="P66" s="95">
        <f>SUM('Ufs mensal'!$P$64:P66)</f>
        <v>6511.1694552165554</v>
      </c>
      <c r="Q66" s="95">
        <f>SUM('Ufs mensal'!$Q$64:Q66)</f>
        <v>15741.477539391017</v>
      </c>
      <c r="R66" s="95">
        <f>SUM('Ufs mensal'!$R$64:R66)</f>
        <v>4063.2419317902936</v>
      </c>
      <c r="S66" s="95">
        <f>SUM('Ufs mensal'!$S$64:S66)</f>
        <v>32448.899850972542</v>
      </c>
      <c r="T66" s="95">
        <f>SUM('Ufs mensal'!$T$64:T66)</f>
        <v>45815.258339546403</v>
      </c>
      <c r="U66" s="95">
        <f>SUM('Ufs mensal'!$U$64:U66)</f>
        <v>6122.0494241262058</v>
      </c>
      <c r="V66" s="95">
        <f>SUM('Ufs mensal'!$V$64:V66)</f>
        <v>3370.5631494990075</v>
      </c>
      <c r="W66" s="95">
        <f>SUM('Ufs mensal'!$W$64:W66)</f>
        <v>820.94633552155494</v>
      </c>
      <c r="X66" s="95">
        <f>SUM('Ufs mensal'!$X$64:X66)</f>
        <v>28349.935311520021</v>
      </c>
      <c r="Y66" s="95">
        <f>SUM('Ufs mensal'!$Y$64:Y66)</f>
        <v>19563.694111396391</v>
      </c>
      <c r="Z66" s="95">
        <f>SUM('Ufs mensal'!$Z$64:Z66)</f>
        <v>3016.7422680769337</v>
      </c>
      <c r="AA66" s="95">
        <f>SUM('Ufs mensal'!$AA$64:AA66)</f>
        <v>130569.42817878915</v>
      </c>
      <c r="AB66" s="96">
        <f>SUM('Ufs mensal'!$AB$64:AB66)</f>
        <v>3783.0798138105993</v>
      </c>
      <c r="AC66" s="94">
        <f>SUM(B66:AB66)</f>
        <v>480364</v>
      </c>
    </row>
    <row r="67" spans="1:29" x14ac:dyDescent="0.3">
      <c r="A67" s="134">
        <v>42095</v>
      </c>
      <c r="B67" s="94">
        <f>SUM('Ufs mensal'!$B$64:B67)</f>
        <v>1418.5115910452075</v>
      </c>
      <c r="C67" s="95">
        <f>SUM('Ufs mensal'!$C$64:C67)</f>
        <v>6602.6166186878672</v>
      </c>
      <c r="D67" s="95">
        <f>SUM('Ufs mensal'!$D$64:D67)</f>
        <v>6463.9320613744831</v>
      </c>
      <c r="E67" s="95">
        <f>SUM('Ufs mensal'!$E$64:E67)</f>
        <v>1269.4136731901253</v>
      </c>
      <c r="F67" s="95">
        <f>SUM('Ufs mensal'!$F$64:F67)</f>
        <v>33565.73881182824</v>
      </c>
      <c r="G67" s="95">
        <f>SUM('Ufs mensal'!$G$64:G67)</f>
        <v>20638.377371706309</v>
      </c>
      <c r="H67" s="95">
        <f>SUM('Ufs mensal'!$H$64:H67)</f>
        <v>15279.41121289974</v>
      </c>
      <c r="I67" s="95">
        <f>SUM('Ufs mensal'!$I$64:I67)</f>
        <v>15186.138676126217</v>
      </c>
      <c r="J67" s="95">
        <f>SUM('Ufs mensal'!$J$64:J67)</f>
        <v>25605.767718242321</v>
      </c>
      <c r="K67" s="95">
        <f>SUM('Ufs mensal'!$K$64:K67)</f>
        <v>9227.9280051959595</v>
      </c>
      <c r="L67" s="95">
        <f>SUM('Ufs mensal'!$L$64:L67)</f>
        <v>70824.086105748283</v>
      </c>
      <c r="M67" s="95">
        <f>SUM('Ufs mensal'!$M$64:M67)</f>
        <v>8864.3555246321284</v>
      </c>
      <c r="N67" s="95">
        <f>SUM('Ufs mensal'!$N$64:N67)</f>
        <v>12899.282509119959</v>
      </c>
      <c r="O67" s="95">
        <f>SUM('Ufs mensal'!$O$64:O67)</f>
        <v>14475.812488687467</v>
      </c>
      <c r="P67" s="95">
        <f>SUM('Ufs mensal'!$P$64:P67)</f>
        <v>8744.7130380216622</v>
      </c>
      <c r="Q67" s="95">
        <f>SUM('Ufs mensal'!$Q$64:Q67)</f>
        <v>21009.762315474873</v>
      </c>
      <c r="R67" s="95">
        <f>SUM('Ufs mensal'!$R$64:R67)</f>
        <v>6021.6806581958454</v>
      </c>
      <c r="S67" s="95">
        <f>SUM('Ufs mensal'!$S$64:S67)</f>
        <v>43768.163246892807</v>
      </c>
      <c r="T67" s="95">
        <f>SUM('Ufs mensal'!$T$64:T67)</f>
        <v>62618.002694788702</v>
      </c>
      <c r="U67" s="95">
        <f>SUM('Ufs mensal'!$U$64:U67)</f>
        <v>8421.1402151527382</v>
      </c>
      <c r="V67" s="95">
        <f>SUM('Ufs mensal'!$V$64:V67)</f>
        <v>4471.9523548760499</v>
      </c>
      <c r="W67" s="95">
        <f>SUM('Ufs mensal'!$W$64:W67)</f>
        <v>1106.6828048591387</v>
      </c>
      <c r="X67" s="95">
        <f>SUM('Ufs mensal'!$X$64:X67)</f>
        <v>39220.77724582635</v>
      </c>
      <c r="Y67" s="95">
        <f>SUM('Ufs mensal'!$Y$64:Y67)</f>
        <v>26468.437963197488</v>
      </c>
      <c r="Z67" s="95">
        <f>SUM('Ufs mensal'!$Z$64:Z67)</f>
        <v>4248.1415341663342</v>
      </c>
      <c r="AA67" s="95">
        <f>SUM('Ufs mensal'!$AA$64:AA67)</f>
        <v>174976.86374738973</v>
      </c>
      <c r="AB67" s="96">
        <f>SUM('Ufs mensal'!$AB$64:AB67)</f>
        <v>5090.3098126740433</v>
      </c>
      <c r="AC67" s="94">
        <f>SUM(B67:AB67)</f>
        <v>648488</v>
      </c>
    </row>
    <row r="68" spans="1:29" x14ac:dyDescent="0.3">
      <c r="A68" s="134">
        <v>42125</v>
      </c>
      <c r="B68" s="94">
        <f>SUM('Ufs mensal'!$B$64:B68)</f>
        <v>1830.8518566648299</v>
      </c>
      <c r="C68" s="95">
        <f>SUM('Ufs mensal'!$C$64:C68)</f>
        <v>8465.0744964403693</v>
      </c>
      <c r="D68" s="95">
        <f>SUM('Ufs mensal'!$D$64:D68)</f>
        <v>8071.8589049485563</v>
      </c>
      <c r="E68" s="95">
        <f>SUM('Ufs mensal'!$E$64:E68)</f>
        <v>1595.985759832497</v>
      </c>
      <c r="F68" s="95">
        <f>SUM('Ufs mensal'!$F$64:F68)</f>
        <v>42361.675697046143</v>
      </c>
      <c r="G68" s="95">
        <f>SUM('Ufs mensal'!$G$64:G68)</f>
        <v>26367.700292574475</v>
      </c>
      <c r="H68" s="95">
        <f>SUM('Ufs mensal'!$H$64:H68)</f>
        <v>19059.029812183133</v>
      </c>
      <c r="I68" s="95">
        <f>SUM('Ufs mensal'!$I$64:I68)</f>
        <v>19480.670093793422</v>
      </c>
      <c r="J68" s="95">
        <f>SUM('Ufs mensal'!$J$64:J68)</f>
        <v>32007.812747520424</v>
      </c>
      <c r="K68" s="95">
        <f>SUM('Ufs mensal'!$K$64:K68)</f>
        <v>11847.426162303873</v>
      </c>
      <c r="L68" s="95">
        <f>SUM('Ufs mensal'!$L$64:L68)</f>
        <v>89038.09652108181</v>
      </c>
      <c r="M68" s="95">
        <f>SUM('Ufs mensal'!$M$64:M68)</f>
        <v>11162.948247151737</v>
      </c>
      <c r="N68" s="95">
        <f>SUM('Ufs mensal'!$N$64:N68)</f>
        <v>16113.164758249555</v>
      </c>
      <c r="O68" s="95">
        <f>SUM('Ufs mensal'!$O$64:O68)</f>
        <v>18603.562622141431</v>
      </c>
      <c r="P68" s="95">
        <f>SUM('Ufs mensal'!$P$64:P68)</f>
        <v>11097.724369346703</v>
      </c>
      <c r="Q68" s="95">
        <f>SUM('Ufs mensal'!$Q$64:Q68)</f>
        <v>26534.659486676435</v>
      </c>
      <c r="R68" s="95">
        <f>SUM('Ufs mensal'!$R$64:R68)</f>
        <v>7385.7319028571264</v>
      </c>
      <c r="S68" s="95">
        <f>SUM('Ufs mensal'!$S$64:S68)</f>
        <v>54989.813841051189</v>
      </c>
      <c r="T68" s="95">
        <f>SUM('Ufs mensal'!$T$64:T68)</f>
        <v>80993.241597831991</v>
      </c>
      <c r="U68" s="95">
        <f>SUM('Ufs mensal'!$U$64:U68)</f>
        <v>10631.294361878727</v>
      </c>
      <c r="V68" s="95">
        <f>SUM('Ufs mensal'!$V$64:V68)</f>
        <v>5496.6496015099738</v>
      </c>
      <c r="W68" s="95">
        <f>SUM('Ufs mensal'!$W$64:W68)</f>
        <v>1388.8256422465283</v>
      </c>
      <c r="X68" s="95">
        <f>SUM('Ufs mensal'!$X$64:X68)</f>
        <v>49666.141109972385</v>
      </c>
      <c r="Y68" s="95">
        <f>SUM('Ufs mensal'!$Y$64:Y68)</f>
        <v>34067.301106681014</v>
      </c>
      <c r="Z68" s="95">
        <f>SUM('Ufs mensal'!$Z$64:Z68)</f>
        <v>5383.2742907482534</v>
      </c>
      <c r="AA68" s="95">
        <f>SUM('Ufs mensal'!$AA$64:AA68)</f>
        <v>222523.02850801413</v>
      </c>
      <c r="AB68" s="96">
        <f>SUM('Ufs mensal'!$AB$64:AB68)</f>
        <v>6355.4562092533552</v>
      </c>
      <c r="AC68" s="94">
        <f>SUM(B68:AB68)</f>
        <v>822519.00000000012</v>
      </c>
    </row>
    <row r="69" spans="1:29" x14ac:dyDescent="0.3">
      <c r="A69" s="134">
        <f>'Var.Acum.'!A69</f>
        <v>42174</v>
      </c>
      <c r="B69" s="94">
        <f>SUM('Ufs mensal'!$B$64:B69)</f>
        <v>2210.3294121802101</v>
      </c>
      <c r="C69" s="95">
        <f>SUM('Ufs mensal'!$C$64:C69)</f>
        <v>10054.985245167634</v>
      </c>
      <c r="D69" s="95">
        <f>SUM('Ufs mensal'!$D$64:D69)</f>
        <v>9630.3235113713818</v>
      </c>
      <c r="E69" s="95">
        <f>SUM('Ufs mensal'!$E$64:E69)</f>
        <v>1934.1076903953215</v>
      </c>
      <c r="F69" s="95">
        <f>SUM('Ufs mensal'!$F$64:F69)</f>
        <v>49326.262583432406</v>
      </c>
      <c r="G69" s="95">
        <f>SUM('Ufs mensal'!$G$64:G69)</f>
        <v>31882.188251812415</v>
      </c>
      <c r="H69" s="95">
        <f>SUM('Ufs mensal'!$H$64:H69)</f>
        <v>22967.744110602027</v>
      </c>
      <c r="I69" s="95">
        <f>SUM('Ufs mensal'!$I$64:I69)</f>
        <v>23574.604469607952</v>
      </c>
      <c r="J69" s="95">
        <f>SUM('Ufs mensal'!$J$64:J69)</f>
        <v>38298.721816989659</v>
      </c>
      <c r="K69" s="95">
        <f>SUM('Ufs mensal'!$K$64:K69)</f>
        <v>14183.104913479207</v>
      </c>
      <c r="L69" s="95">
        <f>SUM('Ufs mensal'!$L$64:L69)</f>
        <v>107445.32965160522</v>
      </c>
      <c r="M69" s="95">
        <f>SUM('Ufs mensal'!$M$64:M69)</f>
        <v>13327.132436795524</v>
      </c>
      <c r="N69" s="95">
        <f>SUM('Ufs mensal'!$N$64:N69)</f>
        <v>19311.076387923706</v>
      </c>
      <c r="O69" s="95">
        <f>SUM('Ufs mensal'!$O$64:O69)</f>
        <v>22220.529240481064</v>
      </c>
      <c r="P69" s="95">
        <f>SUM('Ufs mensal'!$P$64:P69)</f>
        <v>13094.637599393893</v>
      </c>
      <c r="Q69" s="95">
        <f>SUM('Ufs mensal'!$Q$64:Q69)</f>
        <v>31463.715821114434</v>
      </c>
      <c r="R69" s="95">
        <f>SUM('Ufs mensal'!$R$64:R69)</f>
        <v>8924.5714092930211</v>
      </c>
      <c r="S69" s="95">
        <f>SUM('Ufs mensal'!$S$64:S69)</f>
        <v>65667.425844639685</v>
      </c>
      <c r="T69" s="95">
        <f>SUM('Ufs mensal'!$T$64:T69)</f>
        <v>100127.3358386749</v>
      </c>
      <c r="U69" s="95">
        <f>SUM('Ufs mensal'!$U$64:U69)</f>
        <v>12682.117812155404</v>
      </c>
      <c r="V69" s="95">
        <f>SUM('Ufs mensal'!$V$64:V69)</f>
        <v>6492.7213539344366</v>
      </c>
      <c r="W69" s="95">
        <f>SUM('Ufs mensal'!$W$64:W69)</f>
        <v>1645.434817918182</v>
      </c>
      <c r="X69" s="95">
        <f>SUM('Ufs mensal'!$X$64:X69)</f>
        <v>60117.332928022566</v>
      </c>
      <c r="Y69" s="95">
        <f>SUM('Ufs mensal'!$Y$64:Y69)</f>
        <v>41345.547920717101</v>
      </c>
      <c r="Z69" s="95">
        <f>SUM('Ufs mensal'!$Z$64:Z69)</f>
        <v>6340.9812704145015</v>
      </c>
      <c r="AA69" s="95">
        <f>SUM('Ufs mensal'!$AA$64:AA69)</f>
        <v>269177.81301903364</v>
      </c>
      <c r="AB69" s="96">
        <f>SUM('Ufs mensal'!$AB$64:AB69)</f>
        <v>7517.924642844574</v>
      </c>
      <c r="AC69" s="94">
        <f t="shared" ref="AC69:AC74" si="0">SUM(B69:AB69)</f>
        <v>990964.00000000012</v>
      </c>
    </row>
    <row r="70" spans="1:29" x14ac:dyDescent="0.3">
      <c r="A70" s="134">
        <f>'Var.Acum.'!A70</f>
        <v>42205</v>
      </c>
      <c r="B70" s="94">
        <f>SUM('Ufs mensal'!$B$64:B70)</f>
        <v>2595.006874762089</v>
      </c>
      <c r="C70" s="95">
        <f>SUM('Ufs mensal'!$C$64:C70)</f>
        <v>12043.336344156189</v>
      </c>
      <c r="D70" s="95">
        <f>SUM('Ufs mensal'!$D$64:D70)</f>
        <v>11469.222652368628</v>
      </c>
      <c r="E70" s="95">
        <f>SUM('Ufs mensal'!$E$64:E70)</f>
        <v>2271.7003213868056</v>
      </c>
      <c r="F70" s="95">
        <f>SUM('Ufs mensal'!$F$64:F70)</f>
        <v>59038.958754033316</v>
      </c>
      <c r="G70" s="95">
        <f>SUM('Ufs mensal'!$G$64:G70)</f>
        <v>37795.503970395184</v>
      </c>
      <c r="H70" s="95">
        <f>SUM('Ufs mensal'!$H$64:H70)</f>
        <v>27141.508670873649</v>
      </c>
      <c r="I70" s="95">
        <f>SUM('Ufs mensal'!$I$64:I70)</f>
        <v>28138.355222617574</v>
      </c>
      <c r="J70" s="95">
        <f>SUM('Ufs mensal'!$J$64:J70)</f>
        <v>44627.777215398957</v>
      </c>
      <c r="K70" s="95">
        <f>SUM('Ufs mensal'!$K$64:K70)</f>
        <v>16835.7868991828</v>
      </c>
      <c r="L70" s="95">
        <f>SUM('Ufs mensal'!$L$64:L70)</f>
        <v>127354.46318588898</v>
      </c>
      <c r="M70" s="95">
        <f>SUM('Ufs mensal'!$M$64:M70)</f>
        <v>15918.43538578289</v>
      </c>
      <c r="N70" s="95">
        <f>SUM('Ufs mensal'!$N$64:N70)</f>
        <v>22679.300182721312</v>
      </c>
      <c r="O70" s="95">
        <f>SUM('Ufs mensal'!$O$64:O70)</f>
        <v>25836.764607704623</v>
      </c>
      <c r="P70" s="95">
        <f>SUM('Ufs mensal'!$P$64:P70)</f>
        <v>15619.66272704539</v>
      </c>
      <c r="Q70" s="95">
        <f>SUM('Ufs mensal'!$Q$64:Q70)</f>
        <v>37392.352553347402</v>
      </c>
      <c r="R70" s="95">
        <f>SUM('Ufs mensal'!$R$64:R70)</f>
        <v>10473.796922193658</v>
      </c>
      <c r="S70" s="95">
        <f>SUM('Ufs mensal'!$S$64:S70)</f>
        <v>78041.594830726768</v>
      </c>
      <c r="T70" s="95">
        <f>SUM('Ufs mensal'!$T$64:T70)</f>
        <v>122296.21941643348</v>
      </c>
      <c r="U70" s="95">
        <f>SUM('Ufs mensal'!$U$64:U70)</f>
        <v>15186.324746547842</v>
      </c>
      <c r="V70" s="95">
        <f>SUM('Ufs mensal'!$V$64:V70)</f>
        <v>7651.9322850354001</v>
      </c>
      <c r="W70" s="95">
        <f>SUM('Ufs mensal'!$W$64:W70)</f>
        <v>1910.5160845062655</v>
      </c>
      <c r="X70" s="95">
        <f>SUM('Ufs mensal'!$X$64:X70)</f>
        <v>71391.70378598175</v>
      </c>
      <c r="Y70" s="95">
        <f>SUM('Ufs mensal'!$Y$64:Y70)</f>
        <v>49329.265804603325</v>
      </c>
      <c r="Z70" s="95">
        <f>SUM('Ufs mensal'!$Z$64:Z70)</f>
        <v>7618.5738026452809</v>
      </c>
      <c r="AA70" s="95">
        <f>SUM('Ufs mensal'!$AA$64:AA70)</f>
        <v>319014.00124137761</v>
      </c>
      <c r="AB70" s="96">
        <f>SUM('Ufs mensal'!$AB$64:AB70)</f>
        <v>8683.9355122829056</v>
      </c>
      <c r="AC70" s="94">
        <f t="shared" si="0"/>
        <v>1178356</v>
      </c>
    </row>
    <row r="71" spans="1:29" x14ac:dyDescent="0.3">
      <c r="A71" s="134">
        <f>'Var.Acum.'!A71</f>
        <v>42218</v>
      </c>
      <c r="B71" s="94">
        <f>SUM('Ufs mensal'!$B$64:B71)</f>
        <v>2937.2951254512009</v>
      </c>
      <c r="C71" s="95">
        <f>SUM('Ufs mensal'!$C$64:C71)</f>
        <v>13638.393481442361</v>
      </c>
      <c r="D71" s="95">
        <f>SUM('Ufs mensal'!$D$64:D71)</f>
        <v>12950.296579492649</v>
      </c>
      <c r="E71" s="95">
        <f>SUM('Ufs mensal'!$E$64:E71)</f>
        <v>2632.3581253557727</v>
      </c>
      <c r="F71" s="95">
        <f>SUM('Ufs mensal'!$F$64:F71)</f>
        <v>68276.450746362054</v>
      </c>
      <c r="G71" s="95">
        <f>SUM('Ufs mensal'!$G$64:G71)</f>
        <v>42966.694746017129</v>
      </c>
      <c r="H71" s="95">
        <f>SUM('Ufs mensal'!$H$64:H71)</f>
        <v>31032.403347137209</v>
      </c>
      <c r="I71" s="95">
        <f>SUM('Ufs mensal'!$I$64:I71)</f>
        <v>32287.981027649195</v>
      </c>
      <c r="J71" s="95">
        <f>SUM('Ufs mensal'!$J$64:J71)</f>
        <v>50575.072243051196</v>
      </c>
      <c r="K71" s="95">
        <f>SUM('Ufs mensal'!$K$64:K71)</f>
        <v>19238.019764167537</v>
      </c>
      <c r="L71" s="95">
        <f>SUM('Ufs mensal'!$L$64:L71)</f>
        <v>145615.71985954177</v>
      </c>
      <c r="M71" s="95">
        <f>SUM('Ufs mensal'!$M$64:M71)</f>
        <v>18097.013700212021</v>
      </c>
      <c r="N71" s="95">
        <f>SUM('Ufs mensal'!$N$64:N71)</f>
        <v>25483.082626828524</v>
      </c>
      <c r="O71" s="95">
        <f>SUM('Ufs mensal'!$O$64:O71)</f>
        <v>29405.024975783555</v>
      </c>
      <c r="P71" s="95">
        <f>SUM('Ufs mensal'!$P$64:P71)</f>
        <v>17852.741417223671</v>
      </c>
      <c r="Q71" s="95">
        <f>SUM('Ufs mensal'!$Q$64:Q71)</f>
        <v>43038.591366619425</v>
      </c>
      <c r="R71" s="95">
        <f>SUM('Ufs mensal'!$R$64:R71)</f>
        <v>11847.631790896245</v>
      </c>
      <c r="S71" s="95">
        <f>SUM('Ufs mensal'!$S$64:S71)</f>
        <v>88908.499882930832</v>
      </c>
      <c r="T71" s="95">
        <f>SUM('Ufs mensal'!$T$64:T71)</f>
        <v>142475.43773098654</v>
      </c>
      <c r="U71" s="95">
        <f>SUM('Ufs mensal'!$U$64:U71)</f>
        <v>17361.219500103638</v>
      </c>
      <c r="V71" s="95">
        <f>SUM('Ufs mensal'!$V$64:V71)</f>
        <v>8570.7291021102719</v>
      </c>
      <c r="W71" s="95">
        <f>SUM('Ufs mensal'!$W$64:W71)</f>
        <v>2158.9321508558487</v>
      </c>
      <c r="X71" s="95">
        <f>SUM('Ufs mensal'!$X$64:X71)</f>
        <v>81670.767713989437</v>
      </c>
      <c r="Y71" s="95">
        <f>SUM('Ufs mensal'!$Y$64:Y71)</f>
        <v>56313.802940009387</v>
      </c>
      <c r="Z71" s="95">
        <f>SUM('Ufs mensal'!$Z$64:Z71)</f>
        <v>8775.507986884817</v>
      </c>
      <c r="AA71" s="95">
        <f>SUM('Ufs mensal'!$AA$64:AA71)</f>
        <v>365660.84108356212</v>
      </c>
      <c r="AB71" s="96">
        <f>SUM('Ufs mensal'!$AB$64:AB71)</f>
        <v>9812.4909853356985</v>
      </c>
      <c r="AC71" s="94">
        <f t="shared" si="0"/>
        <v>1349583.0000000002</v>
      </c>
    </row>
    <row r="72" spans="1:29" x14ac:dyDescent="0.3">
      <c r="A72" s="134">
        <f>'Var.Acum.'!A72</f>
        <v>42250</v>
      </c>
      <c r="B72" s="94">
        <f>SUM('Ufs mensal'!$B$64:B72)</f>
        <v>3230.8692077033397</v>
      </c>
      <c r="C72" s="95">
        <f>SUM('Ufs mensal'!$C$64:C72)</f>
        <v>15394.212372894513</v>
      </c>
      <c r="D72" s="95">
        <f>SUM('Ufs mensal'!$D$64:D72)</f>
        <v>14329.678269831717</v>
      </c>
      <c r="E72" s="95">
        <f>SUM('Ufs mensal'!$E$64:E72)</f>
        <v>2963.7949145862144</v>
      </c>
      <c r="F72" s="95">
        <f>SUM('Ufs mensal'!$F$64:F72)</f>
        <v>77428.244217481799</v>
      </c>
      <c r="G72" s="95">
        <f>SUM('Ufs mensal'!$G$64:G72)</f>
        <v>48025.722002634087</v>
      </c>
      <c r="H72" s="95">
        <f>SUM('Ufs mensal'!$H$64:H72)</f>
        <v>34943.413917787082</v>
      </c>
      <c r="I72" s="95">
        <f>SUM('Ufs mensal'!$I$64:I72)</f>
        <v>36434.035523294326</v>
      </c>
      <c r="J72" s="95">
        <f>SUM('Ufs mensal'!$J$64:J72)</f>
        <v>56442.268771964802</v>
      </c>
      <c r="K72" s="95">
        <f>SUM('Ufs mensal'!$K$64:K72)</f>
        <v>21540.262279311588</v>
      </c>
      <c r="L72" s="95">
        <f>SUM('Ufs mensal'!$L$64:L72)</f>
        <v>163649.08874641426</v>
      </c>
      <c r="M72" s="95">
        <f>SUM('Ufs mensal'!$M$64:M72)</f>
        <v>20219.69260384157</v>
      </c>
      <c r="N72" s="95">
        <f>SUM('Ufs mensal'!$N$64:N72)</f>
        <v>28394.033542587385</v>
      </c>
      <c r="O72" s="95">
        <f>SUM('Ufs mensal'!$O$64:O72)</f>
        <v>33174.40680794626</v>
      </c>
      <c r="P72" s="95">
        <f>SUM('Ufs mensal'!$P$64:P72)</f>
        <v>20145.355101001471</v>
      </c>
      <c r="Q72" s="95">
        <f>SUM('Ufs mensal'!$Q$64:Q72)</f>
        <v>48526.902452638802</v>
      </c>
      <c r="R72" s="95">
        <f>SUM('Ufs mensal'!$R$64:R72)</f>
        <v>13208.915891706736</v>
      </c>
      <c r="S72" s="95">
        <f>SUM('Ufs mensal'!$S$64:S72)</f>
        <v>99817.640936600626</v>
      </c>
      <c r="T72" s="95">
        <f>SUM('Ufs mensal'!$T$64:T72)</f>
        <v>162608.16908601378</v>
      </c>
      <c r="U72" s="95">
        <f>SUM('Ufs mensal'!$U$64:U72)</f>
        <v>19624.269615230784</v>
      </c>
      <c r="V72" s="95">
        <f>SUM('Ufs mensal'!$V$64:V72)</f>
        <v>9502.245814651309</v>
      </c>
      <c r="W72" s="95">
        <f>SUM('Ufs mensal'!$W$64:W72)</f>
        <v>2429.0937455245685</v>
      </c>
      <c r="X72" s="95">
        <f>SUM('Ufs mensal'!$X$64:X72)</f>
        <v>92028.154055178486</v>
      </c>
      <c r="Y72" s="95">
        <f>SUM('Ufs mensal'!$Y$64:Y72)</f>
        <v>63638.360794739216</v>
      </c>
      <c r="Z72" s="95">
        <f>SUM('Ufs mensal'!$Z$64:Z72)</f>
        <v>10000.872384789034</v>
      </c>
      <c r="AA72" s="95">
        <f>SUM('Ufs mensal'!$AA$64:AA72)</f>
        <v>414291.66361288866</v>
      </c>
      <c r="AB72" s="96">
        <f>SUM('Ufs mensal'!$AB$64:AB72)</f>
        <v>10996.633330757668</v>
      </c>
      <c r="AC72" s="94">
        <f t="shared" si="0"/>
        <v>1522988</v>
      </c>
    </row>
    <row r="73" spans="1:29" x14ac:dyDescent="0.3">
      <c r="A73" s="134">
        <f>'Var.Acum.'!A73</f>
        <v>42281</v>
      </c>
      <c r="B73" s="94">
        <f>SUM('Ufs mensal'!$B$64:B73)</f>
        <v>3535.1500284373824</v>
      </c>
      <c r="C73" s="95">
        <f>SUM('Ufs mensal'!$C$64:C73)</f>
        <v>17054.985384915846</v>
      </c>
      <c r="D73" s="95">
        <f>SUM('Ufs mensal'!$D$64:D73)</f>
        <v>15645.84416217724</v>
      </c>
      <c r="E73" s="95">
        <f>SUM('Ufs mensal'!$E$64:E73)</f>
        <v>3376.3269145729164</v>
      </c>
      <c r="F73" s="95">
        <f>SUM('Ufs mensal'!$F$64:F73)</f>
        <v>86001.713874422159</v>
      </c>
      <c r="G73" s="95">
        <f>SUM('Ufs mensal'!$G$64:G73)</f>
        <v>53042.433246712928</v>
      </c>
      <c r="H73" s="95">
        <f>SUM('Ufs mensal'!$H$64:H73)</f>
        <v>38536.084562483178</v>
      </c>
      <c r="I73" s="95">
        <f>SUM('Ufs mensal'!$I$64:I73)</f>
        <v>40478.024830174254</v>
      </c>
      <c r="J73" s="95">
        <f>SUM('Ufs mensal'!$J$64:J73)</f>
        <v>61975.674308290123</v>
      </c>
      <c r="K73" s="95">
        <f>SUM('Ufs mensal'!$K$64:K73)</f>
        <v>23695.499420017895</v>
      </c>
      <c r="L73" s="95">
        <f>SUM('Ufs mensal'!$L$64:L73)</f>
        <v>181118.90238778468</v>
      </c>
      <c r="M73" s="95">
        <f>SUM('Ufs mensal'!$M$64:M73)</f>
        <v>22466.840719787029</v>
      </c>
      <c r="N73" s="95">
        <f>SUM('Ufs mensal'!$N$64:N73)</f>
        <v>31114.982368956662</v>
      </c>
      <c r="O73" s="95">
        <f>SUM('Ufs mensal'!$O$64:O73)</f>
        <v>36754.602235769547</v>
      </c>
      <c r="P73" s="95">
        <f>SUM('Ufs mensal'!$P$64:P73)</f>
        <v>22383.240050970937</v>
      </c>
      <c r="Q73" s="95">
        <f>SUM('Ufs mensal'!$Q$64:Q73)</f>
        <v>53988.708552523029</v>
      </c>
      <c r="R73" s="95">
        <f>SUM('Ufs mensal'!$R$64:R73)</f>
        <v>14431.87673152676</v>
      </c>
      <c r="S73" s="95">
        <f>SUM('Ufs mensal'!$S$64:S73)</f>
        <v>109854.1167817354</v>
      </c>
      <c r="T73" s="95">
        <f>SUM('Ufs mensal'!$T$64:T73)</f>
        <v>182168.64989763708</v>
      </c>
      <c r="U73" s="95">
        <f>SUM('Ufs mensal'!$U$64:U73)</f>
        <v>21784.89559394617</v>
      </c>
      <c r="V73" s="95">
        <f>SUM('Ufs mensal'!$V$64:V73)</f>
        <v>10407.462229206376</v>
      </c>
      <c r="W73" s="95">
        <f>SUM('Ufs mensal'!$W$64:W73)</f>
        <v>2680.4406333429779</v>
      </c>
      <c r="X73" s="95">
        <f>SUM('Ufs mensal'!$X$64:X73)</f>
        <v>101995.41207433723</v>
      </c>
      <c r="Y73" s="95">
        <f>SUM('Ufs mensal'!$Y$64:Y73)</f>
        <v>70675.687568804031</v>
      </c>
      <c r="Z73" s="95">
        <f>SUM('Ufs mensal'!$Z$64:Z73)</f>
        <v>11195.246990940954</v>
      </c>
      <c r="AA73" s="95">
        <f>SUM('Ufs mensal'!$AA$64:AA73)</f>
        <v>463175.48095171363</v>
      </c>
      <c r="AB73" s="96">
        <f>SUM('Ufs mensal'!$AB$64:AB73)</f>
        <v>12113.717498813698</v>
      </c>
      <c r="AC73" s="94">
        <f t="shared" si="0"/>
        <v>1691652.0000000002</v>
      </c>
    </row>
    <row r="74" spans="1:29" x14ac:dyDescent="0.3">
      <c r="A74" s="134">
        <f>'Var.Acum.'!A74</f>
        <v>42313</v>
      </c>
      <c r="B74" s="94">
        <f>SUM('Ufs mensal'!$B$64:B74)</f>
        <v>3836.7586109193899</v>
      </c>
      <c r="C74" s="95">
        <f>SUM('Ufs mensal'!$C$64:C74)</f>
        <v>18625.297657863084</v>
      </c>
      <c r="D74" s="95">
        <f>SUM('Ufs mensal'!$D$64:D74)</f>
        <v>17013.007449624685</v>
      </c>
      <c r="E74" s="95">
        <f>SUM('Ufs mensal'!$E$64:E74)</f>
        <v>3701.7760551915112</v>
      </c>
      <c r="F74" s="95">
        <f>SUM('Ufs mensal'!$F$64:F74)</f>
        <v>94571.071854622627</v>
      </c>
      <c r="G74" s="95">
        <f>SUM('Ufs mensal'!$G$64:G74)</f>
        <v>58030.45878891657</v>
      </c>
      <c r="H74" s="95">
        <f>SUM('Ufs mensal'!$H$64:H74)</f>
        <v>41851.885388688257</v>
      </c>
      <c r="I74" s="95">
        <f>SUM('Ufs mensal'!$I$64:I74)</f>
        <v>44361.992461585156</v>
      </c>
      <c r="J74" s="95">
        <f>SUM('Ufs mensal'!$J$64:J74)</f>
        <v>67071.128787572539</v>
      </c>
      <c r="K74" s="95">
        <f>SUM('Ufs mensal'!$K$64:K74)</f>
        <v>25832.44664246888</v>
      </c>
      <c r="L74" s="95">
        <f>SUM('Ufs mensal'!$L$64:L74)</f>
        <v>197916.67741096544</v>
      </c>
      <c r="M74" s="95">
        <f>SUM('Ufs mensal'!$M$64:M74)</f>
        <v>24568.79721030908</v>
      </c>
      <c r="N74" s="95">
        <f>SUM('Ufs mensal'!$N$64:N74)</f>
        <v>33568.315693244309</v>
      </c>
      <c r="O74" s="95">
        <f>SUM('Ufs mensal'!$O$64:O74)</f>
        <v>40432.456297767458</v>
      </c>
      <c r="P74" s="95">
        <f>SUM('Ufs mensal'!$P$64:P74)</f>
        <v>24556.654517020594</v>
      </c>
      <c r="Q74" s="95">
        <f>SUM('Ufs mensal'!$Q$64:Q74)</f>
        <v>59152.289664409574</v>
      </c>
      <c r="R74" s="95">
        <f>SUM('Ufs mensal'!$R$64:R74)</f>
        <v>15716.927222713737</v>
      </c>
      <c r="S74" s="95">
        <f>SUM('Ufs mensal'!$S$64:S74)</f>
        <v>119708.36777173718</v>
      </c>
      <c r="T74" s="95">
        <f>SUM('Ufs mensal'!$T$64:T74)</f>
        <v>201353.20322660587</v>
      </c>
      <c r="U74" s="95">
        <f>SUM('Ufs mensal'!$U$64:U74)</f>
        <v>23835.379150786626</v>
      </c>
      <c r="V74" s="95">
        <f>SUM('Ufs mensal'!$V$64:V74)</f>
        <v>11293.186434114041</v>
      </c>
      <c r="W74" s="95">
        <f>SUM('Ufs mensal'!$W$64:W74)</f>
        <v>2937.3968789839637</v>
      </c>
      <c r="X74" s="95">
        <f>SUM('Ufs mensal'!$X$64:X74)</f>
        <v>111865.90667427161</v>
      </c>
      <c r="Y74" s="95">
        <f>SUM('Ufs mensal'!$Y$64:Y74)</f>
        <v>77413.459382305766</v>
      </c>
      <c r="Z74" s="95">
        <f>SUM('Ufs mensal'!$Z$64:Z74)</f>
        <v>12148.971116708324</v>
      </c>
      <c r="AA74" s="95">
        <f>SUM('Ufs mensal'!$AA$64:AA74)</f>
        <v>506856.22632637899</v>
      </c>
      <c r="AB74" s="96">
        <f>SUM('Ufs mensal'!$AB$64:AB74)</f>
        <v>13141.542733430922</v>
      </c>
      <c r="AC74" s="94">
        <f t="shared" si="0"/>
        <v>1851361.5814092064</v>
      </c>
    </row>
    <row r="75" spans="1:29" ht="13.5" thickBot="1" x14ac:dyDescent="0.35">
      <c r="A75" s="134">
        <f>'Var.Acum.'!A75</f>
        <v>42344</v>
      </c>
      <c r="B75" s="94">
        <f>SUM('Ufs mensal'!$B$64:B75)</f>
        <v>4083.7919544826832</v>
      </c>
      <c r="C75" s="95">
        <f>SUM('Ufs mensal'!$C$64:C75)</f>
        <v>19750.693823601956</v>
      </c>
      <c r="D75" s="95">
        <f>SUM('Ufs mensal'!$D$64:D75)</f>
        <v>18012.630225789413</v>
      </c>
      <c r="E75" s="95">
        <f>SUM('Ufs mensal'!$E$64:E75)</f>
        <v>3899.6771084165975</v>
      </c>
      <c r="F75" s="95">
        <f>SUM('Ufs mensal'!$F$64:F75)</f>
        <v>100631.25295516147</v>
      </c>
      <c r="G75" s="95">
        <f>SUM('Ufs mensal'!$G$64:G75)</f>
        <v>61522.192823686135</v>
      </c>
      <c r="H75" s="95">
        <f>SUM('Ufs mensal'!$H$64:H75)</f>
        <v>44493.12396576476</v>
      </c>
      <c r="I75" s="95">
        <f>SUM('Ufs mensal'!$I$64:I75)</f>
        <v>47131.488205501686</v>
      </c>
      <c r="J75" s="95">
        <f>SUM('Ufs mensal'!$J$64:J75)</f>
        <v>70792.331225310627</v>
      </c>
      <c r="K75" s="95">
        <f>SUM('Ufs mensal'!$K$64:K75)</f>
        <v>27313.858870956439</v>
      </c>
      <c r="L75" s="95">
        <f>SUM('Ufs mensal'!$L$64:L75)</f>
        <v>210263.01113768184</v>
      </c>
      <c r="M75" s="95">
        <f>SUM('Ufs mensal'!$M$64:M75)</f>
        <v>25901.185187805306</v>
      </c>
      <c r="N75" s="95">
        <f>SUM('Ufs mensal'!$N$64:N75)</f>
        <v>35253.735837831933</v>
      </c>
      <c r="O75" s="95">
        <f>SUM('Ufs mensal'!$O$64:O75)</f>
        <v>42942.170005141117</v>
      </c>
      <c r="P75" s="95">
        <f>SUM('Ufs mensal'!$P$64:P75)</f>
        <v>25962.666161285466</v>
      </c>
      <c r="Q75" s="95">
        <f>SUM('Ufs mensal'!$Q$64:Q75)</f>
        <v>62828.181050354608</v>
      </c>
      <c r="R75" s="95">
        <f>SUM('Ufs mensal'!$R$64:R75)</f>
        <v>16514.8038789083</v>
      </c>
      <c r="S75" s="95">
        <f>SUM('Ufs mensal'!$S$64:S75)</f>
        <v>126322.43860544228</v>
      </c>
      <c r="T75" s="95">
        <f>SUM('Ufs mensal'!$T$64:T75)</f>
        <v>214776.78221777701</v>
      </c>
      <c r="U75" s="95">
        <f>SUM('Ufs mensal'!$U$64:U75)</f>
        <v>25303.128552695191</v>
      </c>
      <c r="V75" s="95">
        <f>SUM('Ufs mensal'!$V$64:V75)</f>
        <v>11959.935074285962</v>
      </c>
      <c r="W75" s="95">
        <f>SUM('Ufs mensal'!$W$64:W75)</f>
        <v>3114.1201438168541</v>
      </c>
      <c r="X75" s="95">
        <f>SUM('Ufs mensal'!$X$64:X75)</f>
        <v>118745.31916044468</v>
      </c>
      <c r="Y75" s="95">
        <f>SUM('Ufs mensal'!$Y$64:Y75)</f>
        <v>81745.975507787414</v>
      </c>
      <c r="Z75" s="95">
        <f>SUM('Ufs mensal'!$Z$64:Z75)</f>
        <v>12815.037783615695</v>
      </c>
      <c r="AA75" s="95">
        <f>SUM('Ufs mensal'!$AA$64:AA75)</f>
        <v>538046.00889861654</v>
      </c>
      <c r="AB75" s="96">
        <f>SUM('Ufs mensal'!$AB$64:AB75)</f>
        <v>13826.041047044169</v>
      </c>
      <c r="AC75" s="94">
        <f t="shared" ref="AC75:AC80" si="1">SUM(B75:AB75)</f>
        <v>1963951.5814092064</v>
      </c>
    </row>
    <row r="76" spans="1:29" x14ac:dyDescent="0.3">
      <c r="A76" s="131">
        <v>42385</v>
      </c>
      <c r="B76" s="91">
        <f>SUM('Ufs mensal'!B$76:B76)</f>
        <v>335.11098303278033</v>
      </c>
      <c r="C76" s="92">
        <f>SUM('Ufs mensal'!C$76:C76)</f>
        <v>1801.0692214378453</v>
      </c>
      <c r="D76" s="92">
        <f>SUM('Ufs mensal'!D$76:D76)</f>
        <v>1548.8363661044159</v>
      </c>
      <c r="E76" s="92">
        <f>SUM('Ufs mensal'!E$76:E76)</f>
        <v>408.1626140828381</v>
      </c>
      <c r="F76" s="92">
        <f>SUM('Ufs mensal'!F$76:F76)</f>
        <v>8119.259441818067</v>
      </c>
      <c r="G76" s="92">
        <f>SUM('Ufs mensal'!G$76:G76)</f>
        <v>5432.9792585738132</v>
      </c>
      <c r="H76" s="92">
        <f>SUM('Ufs mensal'!H$76:H76)</f>
        <v>3319.6913411631845</v>
      </c>
      <c r="I76" s="92">
        <f>SUM('Ufs mensal'!I$76:I76)</f>
        <v>3908.1958862851584</v>
      </c>
      <c r="J76" s="92">
        <f>SUM('Ufs mensal'!J$76:J76)</f>
        <v>5879.4764352727434</v>
      </c>
      <c r="K76" s="92">
        <f>SUM('Ufs mensal'!K$76:K76)</f>
        <v>2248.8613124186663</v>
      </c>
      <c r="L76" s="92">
        <f>SUM('Ufs mensal'!L$76:L76)</f>
        <v>19426.879715649884</v>
      </c>
      <c r="M76" s="92">
        <f>SUM('Ufs mensal'!M$76:M76)</f>
        <v>2115.5314806564829</v>
      </c>
      <c r="N76" s="92">
        <f>SUM('Ufs mensal'!N$76:N76)</f>
        <v>2841.2215161482236</v>
      </c>
      <c r="O76" s="92">
        <f>SUM('Ufs mensal'!O$76:O76)</f>
        <v>3860.312468841335</v>
      </c>
      <c r="P76" s="92">
        <f>SUM('Ufs mensal'!P$76:P76)</f>
        <v>2322.390481095078</v>
      </c>
      <c r="Q76" s="92">
        <f>SUM('Ufs mensal'!Q$76:Q76)</f>
        <v>5376.3640439718329</v>
      </c>
      <c r="R76" s="92">
        <f>SUM('Ufs mensal'!R$76:R76)</f>
        <v>1240.142621322721</v>
      </c>
      <c r="S76" s="92">
        <f>SUM('Ufs mensal'!S$76:S76)</f>
        <v>10077.881669757115</v>
      </c>
      <c r="T76" s="92">
        <f>SUM('Ufs mensal'!T$76:T76)</f>
        <v>19004.231137155068</v>
      </c>
      <c r="U76" s="92">
        <f>SUM('Ufs mensal'!U$76:U76)</f>
        <v>2112.2372827425361</v>
      </c>
      <c r="V76" s="92">
        <f>SUM('Ufs mensal'!V$76:V76)</f>
        <v>1078.8231654100616</v>
      </c>
      <c r="W76" s="92">
        <f>SUM('Ufs mensal'!W$76:W76)</f>
        <v>279.4973105951201</v>
      </c>
      <c r="X76" s="92">
        <f>SUM('Ufs mensal'!X$76:X76)</f>
        <v>9520.4674465949247</v>
      </c>
      <c r="Y76" s="92">
        <f>SUM('Ufs mensal'!Y$76:Y76)</f>
        <v>6593.3096684937482</v>
      </c>
      <c r="Z76" s="92">
        <f>SUM('Ufs mensal'!Z$76:Z76)</f>
        <v>1000.1527495585691</v>
      </c>
      <c r="AA76" s="92">
        <f>SUM('Ufs mensal'!AA$76:AA76)</f>
        <v>45588.468704711544</v>
      </c>
      <c r="AB76" s="92">
        <f>SUM('Ufs mensal'!AB$76:AB76)</f>
        <v>1171.8847504833127</v>
      </c>
      <c r="AC76" s="91">
        <f t="shared" si="1"/>
        <v>166611.43907337711</v>
      </c>
    </row>
    <row r="77" spans="1:29" x14ac:dyDescent="0.3">
      <c r="A77" s="134">
        <v>42417</v>
      </c>
      <c r="B77" s="94">
        <f>SUM('Ufs mensal'!B$76:B77)</f>
        <v>675.57528261336097</v>
      </c>
      <c r="C77" s="95">
        <f>SUM('Ufs mensal'!C$76:C77)</f>
        <v>3225.0419316813177</v>
      </c>
      <c r="D77" s="95">
        <f>SUM('Ufs mensal'!D$76:D77)</f>
        <v>3089.945132513647</v>
      </c>
      <c r="E77" s="95">
        <f>SUM('Ufs mensal'!E$76:E77)</f>
        <v>796.69974898269345</v>
      </c>
      <c r="F77" s="95">
        <f>SUM('Ufs mensal'!F$76:F77)</f>
        <v>15796.928393835782</v>
      </c>
      <c r="G77" s="95">
        <f>SUM('Ufs mensal'!G$76:G77)</f>
        <v>10212.978871317482</v>
      </c>
      <c r="H77" s="95">
        <f>SUM('Ufs mensal'!H$76:H77)</f>
        <v>6781.9951696868229</v>
      </c>
      <c r="I77" s="95">
        <f>SUM('Ufs mensal'!I$76:I77)</f>
        <v>7736.2174596814066</v>
      </c>
      <c r="J77" s="95">
        <f>SUM('Ufs mensal'!J$76:J77)</f>
        <v>12164.799841798755</v>
      </c>
      <c r="K77" s="95">
        <f>SUM('Ufs mensal'!K$76:K77)</f>
        <v>4292.0027077450068</v>
      </c>
      <c r="L77" s="95">
        <f>SUM('Ufs mensal'!L$76:L77)</f>
        <v>37739.30108646967</v>
      </c>
      <c r="M77" s="95">
        <f>SUM('Ufs mensal'!M$76:M77)</f>
        <v>4428.6040984775991</v>
      </c>
      <c r="N77" s="95">
        <f>SUM('Ufs mensal'!N$76:N77)</f>
        <v>5835.835580457664</v>
      </c>
      <c r="O77" s="95">
        <f>SUM('Ufs mensal'!O$76:O77)</f>
        <v>7477.8909889717088</v>
      </c>
      <c r="P77" s="95">
        <f>SUM('Ufs mensal'!P$76:P77)</f>
        <v>4344.4927272520217</v>
      </c>
      <c r="Q77" s="95">
        <f>SUM('Ufs mensal'!Q$76:Q77)</f>
        <v>10063.552150309526</v>
      </c>
      <c r="R77" s="95">
        <f>SUM('Ufs mensal'!R$76:R77)</f>
        <v>2610.8533698914207</v>
      </c>
      <c r="S77" s="95">
        <f>SUM('Ufs mensal'!S$76:S77)</f>
        <v>21593.002789440165</v>
      </c>
      <c r="T77" s="95">
        <f>SUM('Ufs mensal'!T$76:T77)</f>
        <v>34909.145318951501</v>
      </c>
      <c r="U77" s="95">
        <f>SUM('Ufs mensal'!U$76:U77)</f>
        <v>4067.7776244414272</v>
      </c>
      <c r="V77" s="95">
        <f>SUM('Ufs mensal'!V$76:V77)</f>
        <v>2155.7695573555252</v>
      </c>
      <c r="W77" s="95">
        <f>SUM('Ufs mensal'!W$76:W77)</f>
        <v>516.39426098901231</v>
      </c>
      <c r="X77" s="95">
        <f>SUM('Ufs mensal'!X$76:X77)</f>
        <v>19188.709601884435</v>
      </c>
      <c r="Y77" s="95">
        <f>SUM('Ufs mensal'!Y$76:Y77)</f>
        <v>14185.75534199872</v>
      </c>
      <c r="Z77" s="95">
        <f>SUM('Ufs mensal'!Z$76:Z77)</f>
        <v>1998.1247311603788</v>
      </c>
      <c r="AA77" s="95">
        <f>SUM('Ufs mensal'!AA$76:AA77)</f>
        <v>93389.557005312119</v>
      </c>
      <c r="AB77" s="95">
        <f>SUM('Ufs mensal'!AB$76:AB77)</f>
        <v>2361.6299644636856</v>
      </c>
      <c r="AC77" s="94">
        <f t="shared" si="1"/>
        <v>331638.58073768287</v>
      </c>
    </row>
    <row r="78" spans="1:29" x14ac:dyDescent="0.3">
      <c r="A78" s="134">
        <v>42447</v>
      </c>
      <c r="B78" s="94">
        <f>SUM('Ufs mensal'!B$76:B78)</f>
        <v>1022.8278679666845</v>
      </c>
      <c r="C78" s="95">
        <f>SUM('Ufs mensal'!C$76:C78)</f>
        <v>4977.5569882492437</v>
      </c>
      <c r="D78" s="95">
        <f>SUM('Ufs mensal'!D$76:D78)</f>
        <v>4676.936276101188</v>
      </c>
      <c r="E78" s="95">
        <f>SUM('Ufs mensal'!E$76:E78)</f>
        <v>1236.4200674220992</v>
      </c>
      <c r="F78" s="95">
        <f>SUM('Ufs mensal'!F$76:F78)</f>
        <v>24995.738682078041</v>
      </c>
      <c r="G78" s="95">
        <f>SUM('Ufs mensal'!G$76:G78)</f>
        <v>15313.644084999311</v>
      </c>
      <c r="H78" s="95">
        <f>SUM('Ufs mensal'!H$76:H78)</f>
        <v>10809.40339441453</v>
      </c>
      <c r="I78" s="95">
        <f>SUM('Ufs mensal'!I$76:I78)</f>
        <v>12135.112706023314</v>
      </c>
      <c r="J78" s="95">
        <f>SUM('Ufs mensal'!J$76:J78)</f>
        <v>18889.313387722166</v>
      </c>
      <c r="K78" s="95">
        <f>SUM('Ufs mensal'!K$76:K78)</f>
        <v>6710.5635738848459</v>
      </c>
      <c r="L78" s="95">
        <f>SUM('Ufs mensal'!L$76:L78)</f>
        <v>57909.696277869618</v>
      </c>
      <c r="M78" s="95">
        <f>SUM('Ufs mensal'!M$76:M78)</f>
        <v>6816.123523270624</v>
      </c>
      <c r="N78" s="95">
        <f>SUM('Ufs mensal'!N$76:N78)</f>
        <v>9363.1638243455</v>
      </c>
      <c r="O78" s="95">
        <f>SUM('Ufs mensal'!O$76:O78)</f>
        <v>11351.516337050631</v>
      </c>
      <c r="P78" s="95">
        <f>SUM('Ufs mensal'!P$76:P78)</f>
        <v>6629.8610187506911</v>
      </c>
      <c r="Q78" s="95">
        <f>SUM('Ufs mensal'!Q$76:Q78)</f>
        <v>15746.88108603963</v>
      </c>
      <c r="R78" s="95">
        <f>SUM('Ufs mensal'!R$76:R78)</f>
        <v>3983.3451568781393</v>
      </c>
      <c r="S78" s="95">
        <f>SUM('Ufs mensal'!S$76:S78)</f>
        <v>33969.637248446423</v>
      </c>
      <c r="T78" s="95">
        <f>SUM('Ufs mensal'!T$76:T78)</f>
        <v>54405.598305717336</v>
      </c>
      <c r="U78" s="95">
        <f>SUM('Ufs mensal'!U$76:U78)</f>
        <v>6177.0587829814176</v>
      </c>
      <c r="V78" s="95">
        <f>SUM('Ufs mensal'!V$76:V78)</f>
        <v>3377.7434968388779</v>
      </c>
      <c r="W78" s="95">
        <f>SUM('Ufs mensal'!W$76:W78)</f>
        <v>769.15254585980324</v>
      </c>
      <c r="X78" s="95">
        <f>SUM('Ufs mensal'!X$76:X78)</f>
        <v>30979.021952842908</v>
      </c>
      <c r="Y78" s="95">
        <f>SUM('Ufs mensal'!Y$76:Y78)</f>
        <v>22347.8457627813</v>
      </c>
      <c r="Z78" s="95">
        <f>SUM('Ufs mensal'!Z$76:Z78)</f>
        <v>3074.920783432688</v>
      </c>
      <c r="AA78" s="95">
        <f>SUM('Ufs mensal'!AA$76:AA78)</f>
        <v>144841.46751441387</v>
      </c>
      <c r="AB78" s="95">
        <f>SUM('Ufs mensal'!AB$76:AB78)</f>
        <v>3686.4947202293615</v>
      </c>
      <c r="AC78" s="94">
        <f t="shared" si="1"/>
        <v>516197.04536661023</v>
      </c>
    </row>
    <row r="79" spans="1:29" x14ac:dyDescent="0.3">
      <c r="A79" s="134">
        <v>42479</v>
      </c>
      <c r="B79" s="94">
        <f>SUM('Ufs mensal'!B$76:B79)</f>
        <v>1337.2955607468302</v>
      </c>
      <c r="C79" s="95">
        <f>SUM('Ufs mensal'!C$76:C79)</f>
        <v>6532.5981359404877</v>
      </c>
      <c r="D79" s="95">
        <f>SUM('Ufs mensal'!D$76:D79)</f>
        <v>6052.0854239866912</v>
      </c>
      <c r="E79" s="95">
        <f>SUM('Ufs mensal'!E$76:E79)</f>
        <v>1605.3964726205359</v>
      </c>
      <c r="F79" s="95">
        <f>SUM('Ufs mensal'!F$76:F79)</f>
        <v>33063.221712063052</v>
      </c>
      <c r="G79" s="95">
        <f>SUM('Ufs mensal'!G$76:G79)</f>
        <v>19855.915654916051</v>
      </c>
      <c r="H79" s="95">
        <f>SUM('Ufs mensal'!H$76:H79)</f>
        <v>14182.413233987972</v>
      </c>
      <c r="I79" s="95">
        <f>SUM('Ufs mensal'!I$76:I79)</f>
        <v>15988.923144095101</v>
      </c>
      <c r="J79" s="95">
        <f>SUM('Ufs mensal'!J$76:J79)</f>
        <v>24578.069600022325</v>
      </c>
      <c r="K79" s="95">
        <f>SUM('Ufs mensal'!K$76:K79)</f>
        <v>8911.2812209156491</v>
      </c>
      <c r="L79" s="95">
        <f>SUM('Ufs mensal'!L$76:L79)</f>
        <v>75248.735776905218</v>
      </c>
      <c r="M79" s="95">
        <f>SUM('Ufs mensal'!M$76:M79)</f>
        <v>9017.6818518553882</v>
      </c>
      <c r="N79" s="95">
        <f>SUM('Ufs mensal'!N$76:N79)</f>
        <v>12167.809027747295</v>
      </c>
      <c r="O79" s="95">
        <f>SUM('Ufs mensal'!O$76:O79)</f>
        <v>14846.726349664863</v>
      </c>
      <c r="P79" s="95">
        <f>SUM('Ufs mensal'!P$76:P79)</f>
        <v>8727.6536820577876</v>
      </c>
      <c r="Q79" s="95">
        <f>SUM('Ufs mensal'!Q$76:Q79)</f>
        <v>20637.585625672615</v>
      </c>
      <c r="R79" s="95">
        <f>SUM('Ufs mensal'!R$76:R79)</f>
        <v>5213.7050247142251</v>
      </c>
      <c r="S79" s="95">
        <f>SUM('Ufs mensal'!S$76:S79)</f>
        <v>44550.369826125097</v>
      </c>
      <c r="T79" s="95">
        <f>SUM('Ufs mensal'!T$76:T79)</f>
        <v>70558.248450444662</v>
      </c>
      <c r="U79" s="95">
        <f>SUM('Ufs mensal'!U$76:U79)</f>
        <v>8181.4615423369232</v>
      </c>
      <c r="V79" s="95">
        <f>SUM('Ufs mensal'!V$76:V79)</f>
        <v>4390.2889227512569</v>
      </c>
      <c r="W79" s="95">
        <f>SUM('Ufs mensal'!W$76:W79)</f>
        <v>963.20939581251957</v>
      </c>
      <c r="X79" s="95">
        <f>SUM('Ufs mensal'!X$76:X79)</f>
        <v>40770.076796269685</v>
      </c>
      <c r="Y79" s="95">
        <f>SUM('Ufs mensal'!Y$76:Y79)</f>
        <v>29409.432838344899</v>
      </c>
      <c r="Z79" s="95">
        <f>SUM('Ufs mensal'!Z$76:Z79)</f>
        <v>4128.7242818489631</v>
      </c>
      <c r="AA79" s="95">
        <f>SUM('Ufs mensal'!AA$76:AA79)</f>
        <v>189204.56960246261</v>
      </c>
      <c r="AB79" s="95">
        <f>SUM('Ufs mensal'!AB$76:AB79)</f>
        <v>4846.3794794446048</v>
      </c>
      <c r="AC79" s="94">
        <f t="shared" si="1"/>
        <v>674969.85863375326</v>
      </c>
    </row>
    <row r="80" spans="1:29" x14ac:dyDescent="0.3">
      <c r="A80" s="134">
        <v>42510</v>
      </c>
      <c r="B80" s="94">
        <f>SUM('Ufs mensal'!B$76:B80)</f>
        <v>1666.788646859955</v>
      </c>
      <c r="C80" s="95">
        <f>SUM('Ufs mensal'!C$76:C80)</f>
        <v>8274.5569055562337</v>
      </c>
      <c r="D80" s="95">
        <f>SUM('Ufs mensal'!D$76:D80)</f>
        <v>7674.3685229250332</v>
      </c>
      <c r="E80" s="95">
        <f>SUM('Ufs mensal'!E$76:E80)</f>
        <v>2085.0671671922828</v>
      </c>
      <c r="F80" s="95">
        <f>SUM('Ufs mensal'!F$76:F80)</f>
        <v>42215.573999055938</v>
      </c>
      <c r="G80" s="95">
        <f>SUM('Ufs mensal'!G$76:G80)</f>
        <v>25144.398793493841</v>
      </c>
      <c r="H80" s="95">
        <f>SUM('Ufs mensal'!H$76:H80)</f>
        <v>18176.552198413527</v>
      </c>
      <c r="I80" s="95">
        <f>SUM('Ufs mensal'!I$76:I80)</f>
        <v>20227.035420935157</v>
      </c>
      <c r="J80" s="95">
        <f>SUM('Ufs mensal'!J$76:J80)</f>
        <v>30746.886567974434</v>
      </c>
      <c r="K80" s="95">
        <f>SUM('Ufs mensal'!K$76:K80)</f>
        <v>11142.061609676155</v>
      </c>
      <c r="L80" s="95">
        <f>SUM('Ufs mensal'!L$76:L80)</f>
        <v>93987.864805432997</v>
      </c>
      <c r="M80" s="95">
        <f>SUM('Ufs mensal'!M$76:M80)</f>
        <v>11407.570173724422</v>
      </c>
      <c r="N80" s="95">
        <f>SUM('Ufs mensal'!N$76:N80)</f>
        <v>15284.133468185455</v>
      </c>
      <c r="O80" s="95">
        <f>SUM('Ufs mensal'!O$76:O80)</f>
        <v>18830.701449946362</v>
      </c>
      <c r="P80" s="95">
        <f>SUM('Ufs mensal'!P$76:P80)</f>
        <v>11028.268687713451</v>
      </c>
      <c r="Q80" s="95">
        <f>SUM('Ufs mensal'!Q$76:Q80)</f>
        <v>26051.343382537852</v>
      </c>
      <c r="R80" s="95">
        <f>SUM('Ufs mensal'!R$76:R80)</f>
        <v>6774.3869645968698</v>
      </c>
      <c r="S80" s="95">
        <f>SUM('Ufs mensal'!S$76:S80)</f>
        <v>56007.513024714499</v>
      </c>
      <c r="T80" s="95">
        <f>SUM('Ufs mensal'!T$76:T80)</f>
        <v>88382.078643722329</v>
      </c>
      <c r="U80" s="95">
        <f>SUM('Ufs mensal'!U$76:U80)</f>
        <v>10510.498158336157</v>
      </c>
      <c r="V80" s="95">
        <f>SUM('Ufs mensal'!V$76:V80)</f>
        <v>5422.9183769278761</v>
      </c>
      <c r="W80" s="95">
        <f>SUM('Ufs mensal'!W$76:W80)</f>
        <v>1287.5687981216895</v>
      </c>
      <c r="X80" s="95">
        <f>SUM('Ufs mensal'!X$76:X80)</f>
        <v>51926.477443310112</v>
      </c>
      <c r="Y80" s="95">
        <f>SUM('Ufs mensal'!Y$76:Y80)</f>
        <v>37242.432632702235</v>
      </c>
      <c r="Z80" s="95">
        <f>SUM('Ufs mensal'!Z$76:Z80)</f>
        <v>5365.7323941903724</v>
      </c>
      <c r="AA80" s="95">
        <f>SUM('Ufs mensal'!AA$76:AA80)</f>
        <v>238144.9797534839</v>
      </c>
      <c r="AB80" s="95">
        <f>SUM('Ufs mensal'!AB$76:AB80)</f>
        <v>6069.3554445679292</v>
      </c>
      <c r="AC80" s="94">
        <f t="shared" si="1"/>
        <v>851077.11343429715</v>
      </c>
    </row>
    <row r="81" spans="1:29" x14ac:dyDescent="0.3">
      <c r="A81" s="134">
        <f>'Var.Acum.'!A81</f>
        <v>42537</v>
      </c>
      <c r="B81" s="94">
        <f>SUM('Ufs mensal'!B$76:B81)</f>
        <v>2035.8927183532305</v>
      </c>
      <c r="C81" s="95">
        <f>SUM('Ufs mensal'!C$76:C81)</f>
        <v>9728.3464738304647</v>
      </c>
      <c r="D81" s="95">
        <f>SUM('Ufs mensal'!D$76:D81)</f>
        <v>9204.7119527391715</v>
      </c>
      <c r="E81" s="95">
        <f>SUM('Ufs mensal'!E$76:E81)</f>
        <v>2448.7374123459113</v>
      </c>
      <c r="F81" s="95">
        <f>SUM('Ufs mensal'!F$76:F81)</f>
        <v>49525.379917674902</v>
      </c>
      <c r="G81" s="95">
        <f>SUM('Ufs mensal'!G$76:G81)</f>
        <v>30013.062369072963</v>
      </c>
      <c r="H81" s="95">
        <f>SUM('Ufs mensal'!H$76:H81)</f>
        <v>21941.193453154468</v>
      </c>
      <c r="I81" s="95">
        <f>SUM('Ufs mensal'!I$76:I81)</f>
        <v>24514.917031885896</v>
      </c>
      <c r="J81" s="95">
        <f>SUM('Ufs mensal'!J$76:J81)</f>
        <v>36820.632094859502</v>
      </c>
      <c r="K81" s="95">
        <f>SUM('Ufs mensal'!K$76:K81)</f>
        <v>13403.972268961836</v>
      </c>
      <c r="L81" s="95">
        <f>SUM('Ufs mensal'!L$76:L81)</f>
        <v>112668.1059647504</v>
      </c>
      <c r="M81" s="95">
        <f>SUM('Ufs mensal'!M$76:M81)</f>
        <v>13714.74023863205</v>
      </c>
      <c r="N81" s="95">
        <f>SUM('Ufs mensal'!N$76:N81)</f>
        <v>18237.153471031274</v>
      </c>
      <c r="O81" s="95">
        <f>SUM('Ufs mensal'!O$76:O81)</f>
        <v>22559.393567889012</v>
      </c>
      <c r="P81" s="95">
        <f>SUM('Ufs mensal'!P$76:P81)</f>
        <v>12917.203650085123</v>
      </c>
      <c r="Q81" s="95">
        <f>SUM('Ufs mensal'!Q$76:Q81)</f>
        <v>30700.63168268164</v>
      </c>
      <c r="R81" s="95">
        <f>SUM('Ufs mensal'!R$76:R81)</f>
        <v>8140.128214797749</v>
      </c>
      <c r="S81" s="95">
        <f>SUM('Ufs mensal'!S$76:S81)</f>
        <v>67102.885056680912</v>
      </c>
      <c r="T81" s="95">
        <f>SUM('Ufs mensal'!T$76:T81)</f>
        <v>107507.4006218132</v>
      </c>
      <c r="U81" s="95">
        <f>SUM('Ufs mensal'!U$76:U81)</f>
        <v>12488.541101424509</v>
      </c>
      <c r="V81" s="95">
        <f>SUM('Ufs mensal'!V$76:V81)</f>
        <v>6466.0780477987792</v>
      </c>
      <c r="W81" s="95">
        <f>SUM('Ufs mensal'!W$76:W81)</f>
        <v>1561.9350537599926</v>
      </c>
      <c r="X81" s="95">
        <f>SUM('Ufs mensal'!X$76:X81)</f>
        <v>62370.560321511744</v>
      </c>
      <c r="Y81" s="95">
        <f>SUM('Ufs mensal'!Y$76:Y81)</f>
        <v>44750.740689502753</v>
      </c>
      <c r="Z81" s="95">
        <f>SUM('Ufs mensal'!Z$76:Z81)</f>
        <v>6310.2107118651647</v>
      </c>
      <c r="AA81" s="95">
        <f>SUM('Ufs mensal'!AA$76:AA81)</f>
        <v>286365.6653469663</v>
      </c>
      <c r="AB81" s="95">
        <f>SUM('Ufs mensal'!AB$76:AB81)</f>
        <v>7236.5993973265422</v>
      </c>
      <c r="AC81" s="94">
        <f t="shared" ref="AC81:AC86" si="2">SUM(B81:AB81)</f>
        <v>1020734.8188313956</v>
      </c>
    </row>
    <row r="82" spans="1:29" x14ac:dyDescent="0.3">
      <c r="A82" s="134">
        <f>'Var.Acum.'!A82</f>
        <v>42568</v>
      </c>
      <c r="B82" s="94">
        <f>SUM('Ufs mensal'!B$76:B82)</f>
        <v>2356.0574522201005</v>
      </c>
      <c r="C82" s="95">
        <f>SUM('Ufs mensal'!C$76:C82)</f>
        <v>11371.751830716672</v>
      </c>
      <c r="D82" s="95">
        <f>SUM('Ufs mensal'!D$76:D82)</f>
        <v>10729.914769428357</v>
      </c>
      <c r="E82" s="95">
        <f>SUM('Ufs mensal'!E$76:E82)</f>
        <v>2977.6004357265228</v>
      </c>
      <c r="F82" s="95">
        <f>SUM('Ufs mensal'!F$76:F82)</f>
        <v>58787.4726194041</v>
      </c>
      <c r="G82" s="95">
        <f>SUM('Ufs mensal'!G$76:G82)</f>
        <v>35162.189891781964</v>
      </c>
      <c r="H82" s="95">
        <f>SUM('Ufs mensal'!H$76:H82)</f>
        <v>25658.246303009546</v>
      </c>
      <c r="I82" s="95">
        <f>SUM('Ufs mensal'!I$76:I82)</f>
        <v>28845.1853029216</v>
      </c>
      <c r="J82" s="95">
        <f>SUM('Ufs mensal'!J$76:J82)</f>
        <v>42588.887411698335</v>
      </c>
      <c r="K82" s="95">
        <f>SUM('Ufs mensal'!K$76:K82)</f>
        <v>15484.958256302645</v>
      </c>
      <c r="L82" s="95">
        <f>SUM('Ufs mensal'!L$76:L82)</f>
        <v>131580.07613316775</v>
      </c>
      <c r="M82" s="95">
        <f>SUM('Ufs mensal'!M$76:M82)</f>
        <v>16187.003835178622</v>
      </c>
      <c r="N82" s="95">
        <f>SUM('Ufs mensal'!N$76:N82)</f>
        <v>21578.145665508491</v>
      </c>
      <c r="O82" s="95">
        <f>SUM('Ufs mensal'!O$76:O82)</f>
        <v>25827.750842109581</v>
      </c>
      <c r="P82" s="95">
        <f>SUM('Ufs mensal'!P$76:P82)</f>
        <v>15252.094221887161</v>
      </c>
      <c r="Q82" s="95">
        <f>SUM('Ufs mensal'!Q$76:Q82)</f>
        <v>36077.270809550333</v>
      </c>
      <c r="R82" s="95">
        <f>SUM('Ufs mensal'!R$76:R82)</f>
        <v>9495.7532949212637</v>
      </c>
      <c r="S82" s="95">
        <f>SUM('Ufs mensal'!S$76:S82)</f>
        <v>78809.574517964706</v>
      </c>
      <c r="T82" s="95">
        <f>SUM('Ufs mensal'!T$76:T82)</f>
        <v>129207.89215898917</v>
      </c>
      <c r="U82" s="95">
        <f>SUM('Ufs mensal'!U$76:U82)</f>
        <v>14836.480799536381</v>
      </c>
      <c r="V82" s="95">
        <f>SUM('Ufs mensal'!V$76:V82)</f>
        <v>7523.033927949522</v>
      </c>
      <c r="W82" s="95">
        <f>SUM('Ufs mensal'!W$76:W82)</f>
        <v>1820.5463484694201</v>
      </c>
      <c r="X82" s="95">
        <f>SUM('Ufs mensal'!X$76:X82)</f>
        <v>73110.388003902</v>
      </c>
      <c r="Y82" s="95">
        <f>SUM('Ufs mensal'!Y$76:Y82)</f>
        <v>52544.912795344855</v>
      </c>
      <c r="Z82" s="95">
        <f>SUM('Ufs mensal'!Z$76:Z82)</f>
        <v>7457.7885759526871</v>
      </c>
      <c r="AA82" s="95">
        <f>SUM('Ufs mensal'!AA$76:AA82)</f>
        <v>335851.34133644286</v>
      </c>
      <c r="AB82" s="95">
        <f>SUM('Ufs mensal'!AB$76:AB82)</f>
        <v>8245.5239638787825</v>
      </c>
      <c r="AC82" s="94">
        <f t="shared" si="2"/>
        <v>1199367.8415039633</v>
      </c>
    </row>
    <row r="83" spans="1:29" x14ac:dyDescent="0.3">
      <c r="A83" s="134">
        <f>'Var.Acum.'!A83</f>
        <v>42600</v>
      </c>
      <c r="B83" s="94">
        <f>SUM('Ufs mensal'!B$76:B83)</f>
        <v>2717.5704249601727</v>
      </c>
      <c r="C83" s="95">
        <f>SUM('Ufs mensal'!C$76:C83)</f>
        <v>12927.61395347593</v>
      </c>
      <c r="D83" s="95">
        <f>SUM('Ufs mensal'!D$76:D83)</f>
        <v>12204.424367973084</v>
      </c>
      <c r="E83" s="95">
        <f>SUM('Ufs mensal'!E$76:E83)</f>
        <v>3390.37733711797</v>
      </c>
      <c r="F83" s="95">
        <f>SUM('Ufs mensal'!F$76:F83)</f>
        <v>67944.602186826087</v>
      </c>
      <c r="G83" s="95">
        <f>SUM('Ufs mensal'!G$76:G83)</f>
        <v>40454.71846524375</v>
      </c>
      <c r="H83" s="95">
        <f>SUM('Ufs mensal'!H$76:H83)</f>
        <v>29161.126547812117</v>
      </c>
      <c r="I83" s="95">
        <f>SUM('Ufs mensal'!I$76:I83)</f>
        <v>33376.265872344833</v>
      </c>
      <c r="J83" s="95">
        <f>SUM('Ufs mensal'!J$76:J83)</f>
        <v>48860.106495798384</v>
      </c>
      <c r="K83" s="95">
        <f>SUM('Ufs mensal'!K$76:K83)</f>
        <v>17781.626616458925</v>
      </c>
      <c r="L83" s="95">
        <f>SUM('Ufs mensal'!L$76:L83)</f>
        <v>151347.73854976339</v>
      </c>
      <c r="M83" s="95">
        <f>SUM('Ufs mensal'!M$76:M83)</f>
        <v>18571.274348669063</v>
      </c>
      <c r="N83" s="95">
        <f>SUM('Ufs mensal'!N$76:N83)</f>
        <v>24900.210887212441</v>
      </c>
      <c r="O83" s="95">
        <f>SUM('Ufs mensal'!O$76:O83)</f>
        <v>29232.118361147597</v>
      </c>
      <c r="P83" s="95">
        <f>SUM('Ufs mensal'!P$76:P83)</f>
        <v>17622.987926000114</v>
      </c>
      <c r="Q83" s="95">
        <f>SUM('Ufs mensal'!Q$76:Q83)</f>
        <v>41482.729048475914</v>
      </c>
      <c r="R83" s="95">
        <f>SUM('Ufs mensal'!R$76:R83)</f>
        <v>10792.638966610797</v>
      </c>
      <c r="S83" s="95">
        <f>SUM('Ufs mensal'!S$76:S83)</f>
        <v>90932.05284468217</v>
      </c>
      <c r="T83" s="95">
        <f>SUM('Ufs mensal'!T$76:T83)</f>
        <v>148194.6419870097</v>
      </c>
      <c r="U83" s="95">
        <f>SUM('Ufs mensal'!U$76:U83)</f>
        <v>17227.158462247178</v>
      </c>
      <c r="V83" s="95">
        <f>SUM('Ufs mensal'!V$76:V83)</f>
        <v>8537.3308656026074</v>
      </c>
      <c r="W83" s="95">
        <f>SUM('Ufs mensal'!W$76:W83)</f>
        <v>2101.3652395156632</v>
      </c>
      <c r="X83" s="95">
        <f>SUM('Ufs mensal'!X$76:X83)</f>
        <v>84693.910301591386</v>
      </c>
      <c r="Y83" s="95">
        <f>SUM('Ufs mensal'!Y$76:Y83)</f>
        <v>60555.560548799302</v>
      </c>
      <c r="Z83" s="95">
        <f>SUM('Ufs mensal'!Z$76:Z83)</f>
        <v>8566.9818499047051</v>
      </c>
      <c r="AA83" s="95">
        <f>SUM('Ufs mensal'!AA$76:AA83)</f>
        <v>386992.51690017479</v>
      </c>
      <c r="AB83" s="95">
        <f>SUM('Ufs mensal'!AB$76:AB83)</f>
        <v>9412.0084046786287</v>
      </c>
      <c r="AC83" s="94">
        <f t="shared" si="2"/>
        <v>1379981.6577600967</v>
      </c>
    </row>
    <row r="84" spans="1:29" x14ac:dyDescent="0.3">
      <c r="A84" s="134">
        <f>'Var.Acum.'!A84</f>
        <v>42614</v>
      </c>
      <c r="B84" s="94">
        <f>SUM('Ufs mensal'!B$76:B84)</f>
        <v>2964.4744537377651</v>
      </c>
      <c r="C84" s="95">
        <f>SUM('Ufs mensal'!C$76:C84)</f>
        <v>14137.053141153201</v>
      </c>
      <c r="D84" s="95">
        <f>SUM('Ufs mensal'!D$76:D84)</f>
        <v>13390.890013684057</v>
      </c>
      <c r="E84" s="95">
        <f>SUM('Ufs mensal'!E$76:E84)</f>
        <v>3801.9622174817923</v>
      </c>
      <c r="F84" s="95">
        <f>SUM('Ufs mensal'!F$76:F84)</f>
        <v>75874.944750089795</v>
      </c>
      <c r="G84" s="95">
        <f>SUM('Ufs mensal'!G$76:G84)</f>
        <v>44791.756343612789</v>
      </c>
      <c r="H84" s="95">
        <f>SUM('Ufs mensal'!H$76:H84)</f>
        <v>32332.428545665432</v>
      </c>
      <c r="I84" s="95">
        <f>SUM('Ufs mensal'!I$76:I84)</f>
        <v>37276.652415474528</v>
      </c>
      <c r="J84" s="95">
        <f>SUM('Ufs mensal'!J$76:J84)</f>
        <v>54293.029789918895</v>
      </c>
      <c r="K84" s="95">
        <f>SUM('Ufs mensal'!K$76:K84)</f>
        <v>19574.52196600338</v>
      </c>
      <c r="L84" s="95">
        <f>SUM('Ufs mensal'!L$76:L84)</f>
        <v>169142.23352211947</v>
      </c>
      <c r="M84" s="95">
        <f>SUM('Ufs mensal'!M$76:M84)</f>
        <v>20762.394911797353</v>
      </c>
      <c r="N84" s="95">
        <f>SUM('Ufs mensal'!N$76:N84)</f>
        <v>27626.756460072796</v>
      </c>
      <c r="O84" s="95">
        <f>SUM('Ufs mensal'!O$76:O84)</f>
        <v>32385.890245654798</v>
      </c>
      <c r="P84" s="95">
        <f>SUM('Ufs mensal'!P$76:P84)</f>
        <v>19643.090609563453</v>
      </c>
      <c r="Q84" s="95">
        <f>SUM('Ufs mensal'!Q$76:Q84)</f>
        <v>46504.488746280651</v>
      </c>
      <c r="R84" s="95">
        <f>SUM('Ufs mensal'!R$76:R84)</f>
        <v>11945.314144208603</v>
      </c>
      <c r="S84" s="95">
        <f>SUM('Ufs mensal'!S$76:S84)</f>
        <v>101448.23489164907</v>
      </c>
      <c r="T84" s="95">
        <f>SUM('Ufs mensal'!T$76:T84)</f>
        <v>166708.30796433683</v>
      </c>
      <c r="U84" s="95">
        <f>SUM('Ufs mensal'!U$76:U84)</f>
        <v>19020.065983214718</v>
      </c>
      <c r="V84" s="95">
        <f>SUM('Ufs mensal'!V$76:V84)</f>
        <v>9466.8672914549534</v>
      </c>
      <c r="W84" s="95">
        <f>SUM('Ufs mensal'!W$76:W84)</f>
        <v>2357.390436790798</v>
      </c>
      <c r="X84" s="95">
        <f>SUM('Ufs mensal'!X$76:X84)</f>
        <v>94432.488403449854</v>
      </c>
      <c r="Y84" s="95">
        <f>SUM('Ufs mensal'!Y$76:Y84)</f>
        <v>68264.823724764414</v>
      </c>
      <c r="Z84" s="95">
        <f>SUM('Ufs mensal'!Z$76:Z84)</f>
        <v>9465.8782877528029</v>
      </c>
      <c r="AA84" s="95">
        <f>SUM('Ufs mensal'!AA$76:AA84)</f>
        <v>435075.67893092427</v>
      </c>
      <c r="AB84" s="95">
        <f>SUM('Ufs mensal'!AB$76:AB84)</f>
        <v>10273.657688816211</v>
      </c>
      <c r="AC84" s="94">
        <f t="shared" si="2"/>
        <v>1542961.275879673</v>
      </c>
    </row>
    <row r="85" spans="1:29" x14ac:dyDescent="0.3">
      <c r="A85" s="134">
        <f>'Var.Acum.'!A85</f>
        <v>42659</v>
      </c>
      <c r="B85" s="94">
        <f>SUM('Ufs mensal'!B$76:B85)</f>
        <v>3252.1779131175672</v>
      </c>
      <c r="C85" s="95">
        <f>SUM('Ufs mensal'!C$76:C85)</f>
        <v>15646.300217120543</v>
      </c>
      <c r="D85" s="95">
        <f>SUM('Ufs mensal'!D$76:D85)</f>
        <v>14718.450645160468</v>
      </c>
      <c r="E85" s="95">
        <f>SUM('Ufs mensal'!E$76:E85)</f>
        <v>4152.4763256959986</v>
      </c>
      <c r="F85" s="95">
        <f>SUM('Ufs mensal'!F$76:F85)</f>
        <v>83780.559650139054</v>
      </c>
      <c r="G85" s="95">
        <f>SUM('Ufs mensal'!G$76:G85)</f>
        <v>49143.309085734509</v>
      </c>
      <c r="H85" s="95">
        <f>SUM('Ufs mensal'!H$76:H85)</f>
        <v>35295.275766136408</v>
      </c>
      <c r="I85" s="95">
        <f>SUM('Ufs mensal'!I$76:I85)</f>
        <v>41079.527753802948</v>
      </c>
      <c r="J85" s="95">
        <f>SUM('Ufs mensal'!J$76:J85)</f>
        <v>59417.689003691114</v>
      </c>
      <c r="K85" s="95">
        <f>SUM('Ufs mensal'!K$76:K85)</f>
        <v>21498.964220777721</v>
      </c>
      <c r="L85" s="95">
        <f>SUM('Ufs mensal'!L$76:L85)</f>
        <v>186937.98832410795</v>
      </c>
      <c r="M85" s="95">
        <f>SUM('Ufs mensal'!M$76:M85)</f>
        <v>22806.472435459222</v>
      </c>
      <c r="N85" s="95">
        <f>SUM('Ufs mensal'!N$76:N85)</f>
        <v>30140.217949604958</v>
      </c>
      <c r="O85" s="95">
        <f>SUM('Ufs mensal'!O$76:O85)</f>
        <v>35757.844674246597</v>
      </c>
      <c r="P85" s="95">
        <f>SUM('Ufs mensal'!P$76:P85)</f>
        <v>21580.167387136178</v>
      </c>
      <c r="Q85" s="95">
        <f>SUM('Ufs mensal'!Q$76:Q85)</f>
        <v>51037.368847151396</v>
      </c>
      <c r="R85" s="95">
        <f>SUM('Ufs mensal'!R$76:R85)</f>
        <v>13007.929809080764</v>
      </c>
      <c r="S85" s="95">
        <f>SUM('Ufs mensal'!S$76:S85)</f>
        <v>111940.99602344673</v>
      </c>
      <c r="T85" s="95">
        <f>SUM('Ufs mensal'!T$76:T85)</f>
        <v>184717.95880769636</v>
      </c>
      <c r="U85" s="95">
        <f>SUM('Ufs mensal'!U$76:U85)</f>
        <v>20900.904272201769</v>
      </c>
      <c r="V85" s="95">
        <f>SUM('Ufs mensal'!V$76:V85)</f>
        <v>10377.673141791012</v>
      </c>
      <c r="W85" s="95">
        <f>SUM('Ufs mensal'!W$76:W85)</f>
        <v>2581.515555839931</v>
      </c>
      <c r="X85" s="95">
        <f>SUM('Ufs mensal'!X$76:X85)</f>
        <v>104763.70284809178</v>
      </c>
      <c r="Y85" s="95">
        <f>SUM('Ufs mensal'!Y$76:Y85)</f>
        <v>75948.336681984641</v>
      </c>
      <c r="Z85" s="95">
        <f>SUM('Ufs mensal'!Z$76:Z85)</f>
        <v>10469.124768202704</v>
      </c>
      <c r="AA85" s="95">
        <f>SUM('Ufs mensal'!AA$76:AA85)</f>
        <v>480766.36688929767</v>
      </c>
      <c r="AB85" s="95">
        <f>SUM('Ufs mensal'!AB$76:AB85)</f>
        <v>11232.508108405731</v>
      </c>
      <c r="AC85" s="94">
        <f t="shared" si="2"/>
        <v>1702951.8071051219</v>
      </c>
    </row>
    <row r="86" spans="1:29" x14ac:dyDescent="0.3">
      <c r="A86" s="134">
        <f>'Var.Acum.'!A86</f>
        <v>42691</v>
      </c>
      <c r="B86" s="94">
        <f>SUM('Ufs mensal'!B$76:B86)</f>
        <v>3563.1718244090316</v>
      </c>
      <c r="C86" s="95">
        <f>SUM('Ufs mensal'!C$76:C86)</f>
        <v>17196.42095060986</v>
      </c>
      <c r="D86" s="95">
        <f>SUM('Ufs mensal'!D$76:D86)</f>
        <v>16037.792665132838</v>
      </c>
      <c r="E86" s="95">
        <f>SUM('Ufs mensal'!E$76:E86)</f>
        <v>4430.3124165080853</v>
      </c>
      <c r="F86" s="95">
        <f>SUM('Ufs mensal'!F$76:F86)</f>
        <v>91624.801084551218</v>
      </c>
      <c r="G86" s="95">
        <f>SUM('Ufs mensal'!G$76:G86)</f>
        <v>53657.008462717247</v>
      </c>
      <c r="H86" s="95">
        <f>SUM('Ufs mensal'!H$76:H86)</f>
        <v>38001.538023391236</v>
      </c>
      <c r="I86" s="95">
        <f>SUM('Ufs mensal'!I$76:I86)</f>
        <v>44886.059911686447</v>
      </c>
      <c r="J86" s="95">
        <f>SUM('Ufs mensal'!J$76:J86)</f>
        <v>64513.048328164172</v>
      </c>
      <c r="K86" s="95">
        <f>SUM('Ufs mensal'!K$76:K86)</f>
        <v>23618.044590314032</v>
      </c>
      <c r="L86" s="95">
        <f>SUM('Ufs mensal'!L$76:L86)</f>
        <v>203709.11574265</v>
      </c>
      <c r="M86" s="95">
        <f>SUM('Ufs mensal'!M$76:M86)</f>
        <v>25028.259836932502</v>
      </c>
      <c r="N86" s="95">
        <f>SUM('Ufs mensal'!N$76:N86)</f>
        <v>32646.837152351429</v>
      </c>
      <c r="O86" s="95">
        <f>SUM('Ufs mensal'!O$76:O86)</f>
        <v>39274.945504648276</v>
      </c>
      <c r="P86" s="95">
        <f>SUM('Ufs mensal'!P$76:P86)</f>
        <v>23701.530149827053</v>
      </c>
      <c r="Q86" s="95">
        <f>SUM('Ufs mensal'!Q$76:Q86)</f>
        <v>54827.072606415008</v>
      </c>
      <c r="R86" s="95">
        <f>SUM('Ufs mensal'!R$76:R86)</f>
        <v>14135.805844187975</v>
      </c>
      <c r="S86" s="95">
        <f>SUM('Ufs mensal'!S$76:S86)</f>
        <v>121715.77851225049</v>
      </c>
      <c r="T86" s="95">
        <f>SUM('Ufs mensal'!T$76:T86)</f>
        <v>201858.95434009566</v>
      </c>
      <c r="U86" s="95">
        <f>SUM('Ufs mensal'!U$76:U86)</f>
        <v>22857.310677629244</v>
      </c>
      <c r="V86" s="95">
        <f>SUM('Ufs mensal'!V$76:V86)</f>
        <v>11250.566637464011</v>
      </c>
      <c r="W86" s="95">
        <f>SUM('Ufs mensal'!W$76:W86)</f>
        <v>2807.3283077166998</v>
      </c>
      <c r="X86" s="95">
        <f>SUM('Ufs mensal'!X$76:X86)</f>
        <v>114503.69147460011</v>
      </c>
      <c r="Y86" s="95">
        <f>SUM('Ufs mensal'!Y$76:Y86)</f>
        <v>82571.965575191483</v>
      </c>
      <c r="Z86" s="95">
        <f>SUM('Ufs mensal'!Z$76:Z86)</f>
        <v>11478.470063037999</v>
      </c>
      <c r="AA86" s="95">
        <f>SUM('Ufs mensal'!AA$76:AA86)</f>
        <v>523784.79544481717</v>
      </c>
      <c r="AB86" s="95">
        <f>SUM('Ufs mensal'!AB$76:AB86)</f>
        <v>12213.653149364631</v>
      </c>
      <c r="AC86" s="94">
        <f t="shared" si="2"/>
        <v>1855894.2792766639</v>
      </c>
    </row>
    <row r="87" spans="1:29" ht="13.5" thickBot="1" x14ac:dyDescent="0.35">
      <c r="A87" s="134">
        <f>'Var.Acum.'!A87</f>
        <v>42722</v>
      </c>
      <c r="B87" s="94">
        <f>SUM('Ufs mensal'!B$76:B87)</f>
        <v>3809.7727781458093</v>
      </c>
      <c r="C87" s="95">
        <f>SUM('Ufs mensal'!C$76:C87)</f>
        <v>18440.301193496605</v>
      </c>
      <c r="D87" s="95">
        <f>SUM('Ufs mensal'!D$76:D87)</f>
        <v>17194.871896054559</v>
      </c>
      <c r="E87" s="95">
        <f>SUM('Ufs mensal'!E$76:E87)</f>
        <v>4653.7439192673173</v>
      </c>
      <c r="F87" s="95">
        <f>SUM('Ufs mensal'!F$76:F87)</f>
        <v>98332.435775228383</v>
      </c>
      <c r="G87" s="95">
        <f>SUM('Ufs mensal'!G$76:G87)</f>
        <v>57524.331536394595</v>
      </c>
      <c r="H87" s="95">
        <f>SUM('Ufs mensal'!H$76:H87)</f>
        <v>40471.795000120539</v>
      </c>
      <c r="I87" s="95">
        <f>SUM('Ufs mensal'!I$76:I87)</f>
        <v>47999.015119935</v>
      </c>
      <c r="J87" s="95">
        <f>SUM('Ufs mensal'!J$76:J87)</f>
        <v>68542.94790564524</v>
      </c>
      <c r="K87" s="95">
        <f>SUM('Ufs mensal'!K$76:K87)</f>
        <v>25397.020470904408</v>
      </c>
      <c r="L87" s="95">
        <f>SUM('Ufs mensal'!L$76:L87)</f>
        <v>217083.04153834612</v>
      </c>
      <c r="M87" s="95">
        <f>SUM('Ufs mensal'!M$76:M87)</f>
        <v>26726.37973421752</v>
      </c>
      <c r="N87" s="95">
        <f>SUM('Ufs mensal'!N$76:N87)</f>
        <v>34396.634359024414</v>
      </c>
      <c r="O87" s="95">
        <f>SUM('Ufs mensal'!O$76:O87)</f>
        <v>42041.692153119395</v>
      </c>
      <c r="P87" s="95">
        <f>SUM('Ufs mensal'!P$76:P87)</f>
        <v>25455.189987810707</v>
      </c>
      <c r="Q87" s="95">
        <f>SUM('Ufs mensal'!Q$76:Q87)</f>
        <v>58522.208583422478</v>
      </c>
      <c r="R87" s="95">
        <f>SUM('Ufs mensal'!R$76:R87)</f>
        <v>15111.491481887682</v>
      </c>
      <c r="S87" s="95">
        <f>SUM('Ufs mensal'!S$76:S87)</f>
        <v>128423.70200531233</v>
      </c>
      <c r="T87" s="95">
        <f>SUM('Ufs mensal'!T$76:T87)</f>
        <v>215072.53606324596</v>
      </c>
      <c r="U87" s="95">
        <f>SUM('Ufs mensal'!U$76:U87)</f>
        <v>24499.755686591801</v>
      </c>
      <c r="V87" s="95">
        <f>SUM('Ufs mensal'!V$76:V87)</f>
        <v>11990.149911433124</v>
      </c>
      <c r="W87" s="95">
        <f>SUM('Ufs mensal'!W$76:W87)</f>
        <v>2984.1751507347117</v>
      </c>
      <c r="X87" s="95">
        <f>SUM('Ufs mensal'!X$76:X87)</f>
        <v>122306.66319139258</v>
      </c>
      <c r="Y87" s="95">
        <f>SUM('Ufs mensal'!Y$76:Y87)</f>
        <v>87250.007241936895</v>
      </c>
      <c r="Z87" s="95">
        <f>SUM('Ufs mensal'!Z$76:Z87)</f>
        <v>12313.161224232832</v>
      </c>
      <c r="AA87" s="95">
        <f>SUM('Ufs mensal'!AA$76:AA87)</f>
        <v>556983.45125929278</v>
      </c>
      <c r="AB87" s="95">
        <f>SUM('Ufs mensal'!AB$76:AB87)</f>
        <v>13000.892118188323</v>
      </c>
      <c r="AC87" s="94">
        <f>SUM(B87:AB87)</f>
        <v>1976527.3672853822</v>
      </c>
    </row>
    <row r="88" spans="1:29" x14ac:dyDescent="0.3">
      <c r="A88" s="135">
        <f>'Var.Acum.'!A88</f>
        <v>42737</v>
      </c>
      <c r="B88" s="92">
        <f>SUM('Ufs mensal'!B$88:B88)</f>
        <v>336.72258232310412</v>
      </c>
      <c r="C88" s="92">
        <f>SUM('Ufs mensal'!C$88:C88)</f>
        <v>1815.6017936543522</v>
      </c>
      <c r="D88" s="92">
        <f>SUM('Ufs mensal'!D$88:D88)</f>
        <v>1816.490623987977</v>
      </c>
      <c r="E88" s="92">
        <f>SUM('Ufs mensal'!E$88:E88)</f>
        <v>385.10154841104668</v>
      </c>
      <c r="F88" s="92">
        <f>SUM('Ufs mensal'!F$88:F88)</f>
        <v>10016.117793278798</v>
      </c>
      <c r="G88" s="92">
        <f>SUM('Ufs mensal'!G$88:G88)</f>
        <v>6372.3086780269059</v>
      </c>
      <c r="H88" s="92">
        <f>SUM('Ufs mensal'!H$88:H88)</f>
        <v>3420.9372516367903</v>
      </c>
      <c r="I88" s="92">
        <f>SUM('Ufs mensal'!I$88:I88)</f>
        <v>4531.8705471981311</v>
      </c>
      <c r="J88" s="92">
        <f>SUM('Ufs mensal'!J$88:J88)</f>
        <v>7693.8342917006503</v>
      </c>
      <c r="K88" s="92">
        <f>SUM('Ufs mensal'!K$88:K88)</f>
        <v>2539.596324945911</v>
      </c>
      <c r="L88" s="92">
        <f>SUM('Ufs mensal'!L$88:L88)</f>
        <v>23186.892442906093</v>
      </c>
      <c r="M88" s="92">
        <f>SUM('Ufs mensal'!M$88:M88)</f>
        <v>2783.0357871321926</v>
      </c>
      <c r="N88" s="92">
        <f>SUM('Ufs mensal'!N$88:N88)</f>
        <v>3852.4888005494577</v>
      </c>
      <c r="O88" s="92">
        <f>SUM('Ufs mensal'!O$88:O88)</f>
        <v>4447.0024860645235</v>
      </c>
      <c r="P88" s="92">
        <f>SUM('Ufs mensal'!P$88:P88)</f>
        <v>2880.1792215468631</v>
      </c>
      <c r="Q88" s="92">
        <f>SUM('Ufs mensal'!Q$88:Q88)</f>
        <v>6525.2653470849837</v>
      </c>
      <c r="R88" s="92">
        <f>SUM('Ufs mensal'!R$88:R88)</f>
        <v>1649.2877280730886</v>
      </c>
      <c r="S88" s="92">
        <f>SUM('Ufs mensal'!S$88:S88)</f>
        <v>12491.317653034796</v>
      </c>
      <c r="T88" s="92">
        <f>SUM('Ufs mensal'!T$88:T88)</f>
        <v>18801.634285510037</v>
      </c>
      <c r="U88" s="92">
        <f>SUM('Ufs mensal'!U$88:U88)</f>
        <v>2512.1004933721961</v>
      </c>
      <c r="V88" s="92">
        <f>SUM('Ufs mensal'!V$88:V88)</f>
        <v>1256.0783375557794</v>
      </c>
      <c r="W88" s="92">
        <f>SUM('Ufs mensal'!W$88:W88)</f>
        <v>270.18393488228656</v>
      </c>
      <c r="X88" s="92">
        <f>SUM('Ufs mensal'!X$88:X88)</f>
        <v>11549.832318685334</v>
      </c>
      <c r="Y88" s="92">
        <f>SUM('Ufs mensal'!Y$88:Y88)</f>
        <v>7799.3554169078525</v>
      </c>
      <c r="Z88" s="92">
        <f>SUM('Ufs mensal'!Z$88:Z88)</f>
        <v>1293.3108743903488</v>
      </c>
      <c r="AA88" s="92">
        <f>SUM('Ufs mensal'!AA$88:AA88)</f>
        <v>52451.319549856395</v>
      </c>
      <c r="AB88" s="92">
        <f>SUM('Ufs mensal'!AB$88:AB88)</f>
        <v>1521.1338872841027</v>
      </c>
      <c r="AC88" s="91">
        <f>SUM('Ufs mensal'!AC$88:AC88)</f>
        <v>194198.99999999994</v>
      </c>
    </row>
    <row r="89" spans="1:29" x14ac:dyDescent="0.3">
      <c r="A89" s="134">
        <f>'Var.Acum.'!A89</f>
        <v>42769</v>
      </c>
      <c r="B89" s="95">
        <f>SUM('Ufs mensal'!B$88:B89)</f>
        <v>724.60826854049697</v>
      </c>
      <c r="C89" s="95">
        <f>SUM('Ufs mensal'!C$88:C89)</f>
        <v>3388.1802638083482</v>
      </c>
      <c r="D89" s="95">
        <f>SUM('Ufs mensal'!D$88:D89)</f>
        <v>3690.1136218555466</v>
      </c>
      <c r="E89" s="95">
        <f>SUM('Ufs mensal'!E$88:E89)</f>
        <v>760.88399474014216</v>
      </c>
      <c r="F89" s="95">
        <f>SUM('Ufs mensal'!F$88:F89)</f>
        <v>18523.54149848019</v>
      </c>
      <c r="G89" s="95">
        <f>SUM('Ufs mensal'!G$88:G89)</f>
        <v>11273.342755964986</v>
      </c>
      <c r="H89" s="95">
        <f>SUM('Ufs mensal'!H$88:H89)</f>
        <v>6559.7406018448928</v>
      </c>
      <c r="I89" s="95">
        <f>SUM('Ufs mensal'!I$88:I89)</f>
        <v>7794.6414663806154</v>
      </c>
      <c r="J89" s="95">
        <f>SUM('Ufs mensal'!J$88:J89)</f>
        <v>14404.739735990348</v>
      </c>
      <c r="K89" s="95">
        <f>SUM('Ufs mensal'!K$88:K89)</f>
        <v>4737.8302304007266</v>
      </c>
      <c r="L89" s="95">
        <f>SUM('Ufs mensal'!L$88:L89)</f>
        <v>44175.271892539706</v>
      </c>
      <c r="M89" s="95">
        <f>SUM('Ufs mensal'!M$88:M89)</f>
        <v>5343.6646254074803</v>
      </c>
      <c r="N89" s="95">
        <f>SUM('Ufs mensal'!N$88:N89)</f>
        <v>7566.4425203591409</v>
      </c>
      <c r="O89" s="95">
        <f>SUM('Ufs mensal'!O$88:O89)</f>
        <v>8458.7161514088803</v>
      </c>
      <c r="P89" s="95">
        <f>SUM('Ufs mensal'!P$88:P89)</f>
        <v>5327.2280095438337</v>
      </c>
      <c r="Q89" s="95">
        <f>SUM('Ufs mensal'!Q$88:Q89)</f>
        <v>12045.741108686736</v>
      </c>
      <c r="R89" s="95">
        <f>SUM('Ufs mensal'!R$88:R89)</f>
        <v>3142.2676171313637</v>
      </c>
      <c r="S89" s="95">
        <f>SUM('Ufs mensal'!S$88:S89)</f>
        <v>24880.109691980295</v>
      </c>
      <c r="T89" s="95">
        <f>SUM('Ufs mensal'!T$88:T89)</f>
        <v>35033.052763098764</v>
      </c>
      <c r="U89" s="95">
        <f>SUM('Ufs mensal'!U$88:U89)</f>
        <v>4676.9604248358664</v>
      </c>
      <c r="V89" s="95">
        <f>SUM('Ufs mensal'!V$88:V89)</f>
        <v>2486.1250145987924</v>
      </c>
      <c r="W89" s="95">
        <f>SUM('Ufs mensal'!W$88:W89)</f>
        <v>545.21670926266108</v>
      </c>
      <c r="X89" s="95">
        <f>SUM('Ufs mensal'!X$88:X89)</f>
        <v>21533.248182551994</v>
      </c>
      <c r="Y89" s="95">
        <f>SUM('Ufs mensal'!Y$88:Y89)</f>
        <v>16147.905201954087</v>
      </c>
      <c r="Z89" s="95">
        <f>SUM('Ufs mensal'!Z$88:Z89)</f>
        <v>2364.1264573536023</v>
      </c>
      <c r="AA89" s="95">
        <f>SUM('Ufs mensal'!AA$88:AA89)</f>
        <v>101989.76978239603</v>
      </c>
      <c r="AB89" s="95">
        <f>SUM('Ufs mensal'!AB$88:AB89)</f>
        <v>2944.5314088844516</v>
      </c>
      <c r="AC89" s="94">
        <f>SUM('Ufs mensal'!AC$88:AC89)</f>
        <v>370517.99999999994</v>
      </c>
    </row>
    <row r="90" spans="1:29" x14ac:dyDescent="0.3">
      <c r="A90" s="134">
        <f>'Var.Acum.'!A90</f>
        <v>42798</v>
      </c>
      <c r="B90" s="95">
        <f>SUM('Ufs mensal'!B$88:B90)</f>
        <v>1133.8267199514464</v>
      </c>
      <c r="C90" s="95">
        <f>SUM('Ufs mensal'!C$88:C90)</f>
        <v>5378.7878895163794</v>
      </c>
      <c r="D90" s="95">
        <f>SUM('Ufs mensal'!D$88:D90)</f>
        <v>5875.911878828495</v>
      </c>
      <c r="E90" s="95">
        <f>SUM('Ufs mensal'!E$88:E90)</f>
        <v>1149.9075292454504</v>
      </c>
      <c r="F90" s="95">
        <f>SUM('Ufs mensal'!F$88:F90)</f>
        <v>28927.191638591277</v>
      </c>
      <c r="G90" s="95">
        <f>SUM('Ufs mensal'!G$88:G90)</f>
        <v>16585.562023481238</v>
      </c>
      <c r="H90" s="95">
        <f>SUM('Ufs mensal'!H$88:H90)</f>
        <v>10482.770863183372</v>
      </c>
      <c r="I90" s="95">
        <f>SUM('Ufs mensal'!I$88:I90)</f>
        <v>12730.617564339291</v>
      </c>
      <c r="J90" s="95">
        <f>SUM('Ufs mensal'!J$88:J90)</f>
        <v>22637.027538785973</v>
      </c>
      <c r="K90" s="95">
        <f>SUM('Ufs mensal'!K$88:K90)</f>
        <v>7261.5362673718219</v>
      </c>
      <c r="L90" s="95">
        <f>SUM('Ufs mensal'!L$88:L90)</f>
        <v>67937.340616375935</v>
      </c>
      <c r="M90" s="95">
        <f>SUM('Ufs mensal'!M$88:M90)</f>
        <v>8361.8001766382586</v>
      </c>
      <c r="N90" s="95">
        <f>SUM('Ufs mensal'!N$88:N90)</f>
        <v>12053.802756624866</v>
      </c>
      <c r="O90" s="95">
        <f>SUM('Ufs mensal'!O$88:O90)</f>
        <v>12987.130509357798</v>
      </c>
      <c r="P90" s="95">
        <f>SUM('Ufs mensal'!P$88:P90)</f>
        <v>8169.351865910804</v>
      </c>
      <c r="Q90" s="95">
        <f>SUM('Ufs mensal'!Q$88:Q90)</f>
        <v>18058.254977413337</v>
      </c>
      <c r="R90" s="95">
        <f>SUM('Ufs mensal'!R$88:R90)</f>
        <v>4791.0711274017112</v>
      </c>
      <c r="S90" s="95">
        <f>SUM('Ufs mensal'!S$88:S90)</f>
        <v>39194.731545675793</v>
      </c>
      <c r="T90" s="95">
        <f>SUM('Ufs mensal'!T$88:T90)</f>
        <v>55464.000676767391</v>
      </c>
      <c r="U90" s="95">
        <f>SUM('Ufs mensal'!U$88:U90)</f>
        <v>7097.6942537514542</v>
      </c>
      <c r="V90" s="95">
        <f>SUM('Ufs mensal'!V$88:V90)</f>
        <v>3913.2355284588079</v>
      </c>
      <c r="W90" s="95">
        <f>SUM('Ufs mensal'!W$88:W90)</f>
        <v>867.75211128565275</v>
      </c>
      <c r="X90" s="95">
        <f>SUM('Ufs mensal'!X$88:X90)</f>
        <v>34880.501416872838</v>
      </c>
      <c r="Y90" s="95">
        <f>SUM('Ufs mensal'!Y$88:Y90)</f>
        <v>25900.638128840015</v>
      </c>
      <c r="Z90" s="95">
        <f>SUM('Ufs mensal'!Z$88:Z90)</f>
        <v>3553.3099678895201</v>
      </c>
      <c r="AA90" s="95">
        <f>SUM('Ufs mensal'!AA$88:AA90)</f>
        <v>161258.03271267886</v>
      </c>
      <c r="AB90" s="95">
        <f>SUM('Ufs mensal'!AB$88:AB90)</f>
        <v>4590.211714762193</v>
      </c>
      <c r="AC90" s="94">
        <f>SUM('Ufs mensal'!AC$88:AC90)</f>
        <v>581242</v>
      </c>
    </row>
    <row r="91" spans="1:29" x14ac:dyDescent="0.3">
      <c r="A91" s="134">
        <f>'Var.Acum.'!A91</f>
        <v>42830</v>
      </c>
      <c r="B91" s="95">
        <f>SUM('Ufs mensal'!B$88:B91)</f>
        <v>1486.4480127577883</v>
      </c>
      <c r="C91" s="95">
        <f>SUM('Ufs mensal'!C$88:C91)</f>
        <v>6917.1341201064788</v>
      </c>
      <c r="D91" s="95">
        <f>SUM('Ufs mensal'!D$88:D91)</f>
        <v>7647.9401397511938</v>
      </c>
      <c r="E91" s="95">
        <f>SUM('Ufs mensal'!E$88:E91)</f>
        <v>1450.1147324289286</v>
      </c>
      <c r="F91" s="95">
        <f>SUM('Ufs mensal'!F$88:F91)</f>
        <v>36902.932842013339</v>
      </c>
      <c r="G91" s="95">
        <f>SUM('Ufs mensal'!G$88:G91)</f>
        <v>20893.374432638877</v>
      </c>
      <c r="H91" s="95">
        <f>SUM('Ufs mensal'!H$88:H91)</f>
        <v>13976.256719862113</v>
      </c>
      <c r="I91" s="95">
        <f>SUM('Ufs mensal'!I$88:I91)</f>
        <v>16475.096767253963</v>
      </c>
      <c r="J91" s="95">
        <f>SUM('Ufs mensal'!J$88:J91)</f>
        <v>28869.697608288909</v>
      </c>
      <c r="K91" s="95">
        <f>SUM('Ufs mensal'!K$88:K91)</f>
        <v>9111.2371235030623</v>
      </c>
      <c r="L91" s="95">
        <f>SUM('Ufs mensal'!L$88:L91)</f>
        <v>86265.576906564413</v>
      </c>
      <c r="M91" s="95">
        <f>SUM('Ufs mensal'!M$88:M91)</f>
        <v>10486.307199397219</v>
      </c>
      <c r="N91" s="95">
        <f>SUM('Ufs mensal'!N$88:N91)</f>
        <v>15359.998390210436</v>
      </c>
      <c r="O91" s="95">
        <f>SUM('Ufs mensal'!O$88:O91)</f>
        <v>16596.897984224779</v>
      </c>
      <c r="P91" s="95">
        <f>SUM('Ufs mensal'!P$88:P91)</f>
        <v>10422.001592406061</v>
      </c>
      <c r="Q91" s="95">
        <f>SUM('Ufs mensal'!Q$88:Q91)</f>
        <v>22603.810204457342</v>
      </c>
      <c r="R91" s="95">
        <f>SUM('Ufs mensal'!R$88:R91)</f>
        <v>6023.1731667875838</v>
      </c>
      <c r="S91" s="95">
        <f>SUM('Ufs mensal'!S$88:S91)</f>
        <v>50112.601957852145</v>
      </c>
      <c r="T91" s="95">
        <f>SUM('Ufs mensal'!T$88:T91)</f>
        <v>72646.957082522655</v>
      </c>
      <c r="U91" s="95">
        <f>SUM('Ufs mensal'!U$88:U91)</f>
        <v>9111.5394538186192</v>
      </c>
      <c r="V91" s="95">
        <f>SUM('Ufs mensal'!V$88:V91)</f>
        <v>5067.7331255618428</v>
      </c>
      <c r="W91" s="95">
        <f>SUM('Ufs mensal'!W$88:W91)</f>
        <v>1113.5559259807255</v>
      </c>
      <c r="X91" s="95">
        <f>SUM('Ufs mensal'!X$88:X91)</f>
        <v>45230.266131202887</v>
      </c>
      <c r="Y91" s="95">
        <f>SUM('Ufs mensal'!Y$88:Y91)</f>
        <v>33198.136967041704</v>
      </c>
      <c r="Z91" s="95">
        <f>SUM('Ufs mensal'!Z$88:Z91)</f>
        <v>4536.5227663116493</v>
      </c>
      <c r="AA91" s="95">
        <f>SUM('Ufs mensal'!AA$88:AA91)</f>
        <v>207911.6229849057</v>
      </c>
      <c r="AB91" s="95">
        <f>SUM('Ufs mensal'!AB$88:AB91)</f>
        <v>5801.0656621495782</v>
      </c>
      <c r="AC91" s="94">
        <f>SUM('Ufs mensal'!AC$88:AC91)</f>
        <v>746218</v>
      </c>
    </row>
    <row r="92" spans="1:29" x14ac:dyDescent="0.3">
      <c r="A92" s="134">
        <f>'Var.Acum.'!A92</f>
        <v>42861</v>
      </c>
      <c r="B92" s="95">
        <f>SUM('Ufs mensal'!B$88:B92)</f>
        <v>1948.9132549897026</v>
      </c>
      <c r="C92" s="95">
        <f>SUM('Ufs mensal'!C$88:C92)</f>
        <v>8792.121263140165</v>
      </c>
      <c r="D92" s="95">
        <f>SUM('Ufs mensal'!D$88:D92)</f>
        <v>9535.9560379021314</v>
      </c>
      <c r="E92" s="95">
        <f>SUM('Ufs mensal'!E$88:E92)</f>
        <v>1972.9953737744236</v>
      </c>
      <c r="F92" s="95">
        <f>SUM('Ufs mensal'!F$88:F92)</f>
        <v>47516.756541376948</v>
      </c>
      <c r="G92" s="95">
        <f>SUM('Ufs mensal'!G$88:G92)</f>
        <v>26529.390094698225</v>
      </c>
      <c r="H92" s="95">
        <f>SUM('Ufs mensal'!H$88:H92)</f>
        <v>18274.012285253462</v>
      </c>
      <c r="I92" s="95">
        <f>SUM('Ufs mensal'!I$88:I92)</f>
        <v>21550.676446641082</v>
      </c>
      <c r="J92" s="95">
        <f>SUM('Ufs mensal'!J$88:J92)</f>
        <v>36159.667857351618</v>
      </c>
      <c r="K92" s="95">
        <f>SUM('Ufs mensal'!K$88:K92)</f>
        <v>11528.308227295045</v>
      </c>
      <c r="L92" s="95">
        <f>SUM('Ufs mensal'!L$88:L92)</f>
        <v>109182.17185072601</v>
      </c>
      <c r="M92" s="95">
        <f>SUM('Ufs mensal'!M$88:M92)</f>
        <v>13415.925619330401</v>
      </c>
      <c r="N92" s="95">
        <f>SUM('Ufs mensal'!N$88:N92)</f>
        <v>19799.774414999541</v>
      </c>
      <c r="O92" s="95">
        <f>SUM('Ufs mensal'!O$88:O92)</f>
        <v>21394.812178501172</v>
      </c>
      <c r="P92" s="95">
        <f>SUM('Ufs mensal'!P$88:P92)</f>
        <v>13178.556176544687</v>
      </c>
      <c r="Q92" s="95">
        <f>SUM('Ufs mensal'!Q$88:Q92)</f>
        <v>28731.382085644407</v>
      </c>
      <c r="R92" s="95">
        <f>SUM('Ufs mensal'!R$88:R92)</f>
        <v>7864.8938919330276</v>
      </c>
      <c r="S92" s="95">
        <f>SUM('Ufs mensal'!S$88:S92)</f>
        <v>63903.566394251662</v>
      </c>
      <c r="T92" s="95">
        <f>SUM('Ufs mensal'!T$88:T92)</f>
        <v>94254.212250027107</v>
      </c>
      <c r="U92" s="95">
        <f>SUM('Ufs mensal'!U$88:U92)</f>
        <v>11887.229090604405</v>
      </c>
      <c r="V92" s="95">
        <f>SUM('Ufs mensal'!V$88:V92)</f>
        <v>6466.0998514987587</v>
      </c>
      <c r="W92" s="95">
        <f>SUM('Ufs mensal'!W$88:W92)</f>
        <v>1448.0458022663224</v>
      </c>
      <c r="X92" s="95">
        <f>SUM('Ufs mensal'!X$88:X92)</f>
        <v>58235.494573613556</v>
      </c>
      <c r="Y92" s="95">
        <f>SUM('Ufs mensal'!Y$88:Y92)</f>
        <v>42880.774026975734</v>
      </c>
      <c r="Z92" s="95">
        <f>SUM('Ufs mensal'!Z$88:Z92)</f>
        <v>5840.1994687080887</v>
      </c>
      <c r="AA92" s="95">
        <f>SUM('Ufs mensal'!AA$88:AA92)</f>
        <v>265682.21326926636</v>
      </c>
      <c r="AB92" s="95">
        <f>SUM('Ufs mensal'!AB$88:AB92)</f>
        <v>7393.8516726859616</v>
      </c>
      <c r="AC92" s="94">
        <f>SUM('Ufs mensal'!AC$88:AC92)</f>
        <v>955368</v>
      </c>
    </row>
    <row r="93" spans="1:29" x14ac:dyDescent="0.3">
      <c r="A93" s="134">
        <f>'Var.Acum.'!A93</f>
        <v>42893</v>
      </c>
      <c r="B93" s="95">
        <f>SUM('Ufs mensal'!B$88:B93)</f>
        <v>2336.9132549897026</v>
      </c>
      <c r="C93" s="95">
        <f>SUM('Ufs mensal'!C$88:C93)</f>
        <v>10301.121263140165</v>
      </c>
      <c r="D93" s="95">
        <f>SUM('Ufs mensal'!D$88:D93)</f>
        <v>11196.956037902131</v>
      </c>
      <c r="E93" s="95">
        <f>SUM('Ufs mensal'!E$88:E93)</f>
        <v>2348.9953737744236</v>
      </c>
      <c r="F93" s="95">
        <f>SUM('Ufs mensal'!F$88:F93)</f>
        <v>55217.756541376948</v>
      </c>
      <c r="G93" s="95">
        <f>SUM('Ufs mensal'!G$88:G93)</f>
        <v>32073.390094698225</v>
      </c>
      <c r="H93" s="95">
        <f>SUM('Ufs mensal'!H$88:H93)</f>
        <v>21742.012285253462</v>
      </c>
      <c r="I93" s="95">
        <f>SUM('Ufs mensal'!I$88:I93)</f>
        <v>26048.676446641082</v>
      </c>
      <c r="J93" s="95">
        <f>SUM('Ufs mensal'!J$88:J93)</f>
        <v>42911.667857351618</v>
      </c>
      <c r="K93" s="95">
        <f>SUM('Ufs mensal'!K$88:K93)</f>
        <v>13912.308227295045</v>
      </c>
      <c r="L93" s="95">
        <f>SUM('Ufs mensal'!L$88:L93)</f>
        <v>130011.17185072601</v>
      </c>
      <c r="M93" s="95">
        <f>SUM('Ufs mensal'!M$88:M93)</f>
        <v>16033.925619330401</v>
      </c>
      <c r="N93" s="95">
        <f>SUM('Ufs mensal'!N$88:N93)</f>
        <v>23996.774414999541</v>
      </c>
      <c r="O93" s="95">
        <f>SUM('Ufs mensal'!O$88:O93)</f>
        <v>25497.812178501172</v>
      </c>
      <c r="P93" s="95">
        <f>SUM('Ufs mensal'!P$88:P93)</f>
        <v>15412.556176544687</v>
      </c>
      <c r="Q93" s="95">
        <f>SUM('Ufs mensal'!Q$88:Q93)</f>
        <v>34023.382085644407</v>
      </c>
      <c r="R93" s="95">
        <f>SUM('Ufs mensal'!R$88:R93)</f>
        <v>9503.8938919330285</v>
      </c>
      <c r="S93" s="95">
        <f>SUM('Ufs mensal'!S$88:S93)</f>
        <v>76095.566394251655</v>
      </c>
      <c r="T93" s="95">
        <f>SUM('Ufs mensal'!T$88:T93)</f>
        <v>114972.21225002711</v>
      </c>
      <c r="U93" s="95">
        <f>SUM('Ufs mensal'!U$88:U93)</f>
        <v>14111.229090604405</v>
      </c>
      <c r="V93" s="95">
        <f>SUM('Ufs mensal'!V$88:V93)</f>
        <v>7698.0998514987587</v>
      </c>
      <c r="W93" s="95">
        <f>SUM('Ufs mensal'!W$88:W93)</f>
        <v>1730.0458022663224</v>
      </c>
      <c r="X93" s="95">
        <f>SUM('Ufs mensal'!X$88:X93)</f>
        <v>70082.494573613556</v>
      </c>
      <c r="Y93" s="95">
        <f>SUM('Ufs mensal'!Y$88:Y93)</f>
        <v>51464.774026975734</v>
      </c>
      <c r="Z93" s="95">
        <f>SUM('Ufs mensal'!Z$88:Z93)</f>
        <v>6814.1994687080887</v>
      </c>
      <c r="AA93" s="95">
        <f>SUM('Ufs mensal'!AA$88:AA93)</f>
        <v>318356.21326926636</v>
      </c>
      <c r="AB93" s="95">
        <f>SUM('Ufs mensal'!AB$88:AB93)</f>
        <v>8746.8516726859616</v>
      </c>
      <c r="AC93" s="94">
        <f>SUM('Ufs mensal'!AC$88:AC93)</f>
        <v>1142641</v>
      </c>
    </row>
    <row r="94" spans="1:29" x14ac:dyDescent="0.3">
      <c r="A94" s="134">
        <f>'Var.Acum.'!A94</f>
        <v>42924</v>
      </c>
      <c r="B94" s="95">
        <f>SUM('Ufs mensal'!B$88:B94)</f>
        <v>2663.9132549897026</v>
      </c>
      <c r="C94" s="95">
        <f>SUM('Ufs mensal'!C$88:C94)</f>
        <v>12005.121263140165</v>
      </c>
      <c r="D94" s="95">
        <f>SUM('Ufs mensal'!D$88:D94)</f>
        <v>13023.956037902131</v>
      </c>
      <c r="E94" s="95">
        <f>SUM('Ufs mensal'!E$88:E94)</f>
        <v>2772.9953737744236</v>
      </c>
      <c r="F94" s="95">
        <f>SUM('Ufs mensal'!F$88:F94)</f>
        <v>64725.756541376948</v>
      </c>
      <c r="G94" s="95">
        <f>SUM('Ufs mensal'!G$88:G94)</f>
        <v>37660.390094698225</v>
      </c>
      <c r="H94" s="95">
        <f>SUM('Ufs mensal'!H$88:H94)</f>
        <v>25377.012285253462</v>
      </c>
      <c r="I94" s="95">
        <f>SUM('Ufs mensal'!I$88:I94)</f>
        <v>30499.676446641082</v>
      </c>
      <c r="J94" s="95">
        <f>SUM('Ufs mensal'!J$88:J94)</f>
        <v>49950.667857351618</v>
      </c>
      <c r="K94" s="95">
        <f>SUM('Ufs mensal'!K$88:K94)</f>
        <v>16286.308227295045</v>
      </c>
      <c r="L94" s="95">
        <f>SUM('Ufs mensal'!L$88:L94)</f>
        <v>151500.17185072601</v>
      </c>
      <c r="M94" s="95">
        <f>SUM('Ufs mensal'!M$88:M94)</f>
        <v>18712.925619330403</v>
      </c>
      <c r="N94" s="95">
        <f>SUM('Ufs mensal'!N$88:N94)</f>
        <v>27966.774414999541</v>
      </c>
      <c r="O94" s="95">
        <f>SUM('Ufs mensal'!O$88:O94)</f>
        <v>29155.812178501172</v>
      </c>
      <c r="P94" s="95">
        <f>SUM('Ufs mensal'!P$88:P94)</f>
        <v>17879.556176544687</v>
      </c>
      <c r="Q94" s="95">
        <f>SUM('Ufs mensal'!Q$88:Q94)</f>
        <v>39829.382085644407</v>
      </c>
      <c r="R94" s="95">
        <f>SUM('Ufs mensal'!R$88:R94)</f>
        <v>11062.893891933028</v>
      </c>
      <c r="S94" s="95">
        <f>SUM('Ufs mensal'!S$88:S94)</f>
        <v>88986.566394251655</v>
      </c>
      <c r="T94" s="95">
        <f>SUM('Ufs mensal'!T$88:T94)</f>
        <v>135223.21225002711</v>
      </c>
      <c r="U94" s="95">
        <f>SUM('Ufs mensal'!U$88:U94)</f>
        <v>16511.229090604407</v>
      </c>
      <c r="V94" s="95">
        <f>SUM('Ufs mensal'!V$88:V94)</f>
        <v>8889.0998514987587</v>
      </c>
      <c r="W94" s="95">
        <f>SUM('Ufs mensal'!W$88:W94)</f>
        <v>2012.0458022663224</v>
      </c>
      <c r="X94" s="95">
        <f>SUM('Ufs mensal'!X$88:X94)</f>
        <v>82346.494573613556</v>
      </c>
      <c r="Y94" s="95">
        <f>SUM('Ufs mensal'!Y$88:Y94)</f>
        <v>60400.774026975734</v>
      </c>
      <c r="Z94" s="95">
        <f>SUM('Ufs mensal'!Z$88:Z94)</f>
        <v>8015.1994687080887</v>
      </c>
      <c r="AA94" s="95">
        <f>SUM('Ufs mensal'!AA$88:AA94)</f>
        <v>374054.21326926636</v>
      </c>
      <c r="AB94" s="95">
        <f>SUM('Ufs mensal'!AB$88:AB94)</f>
        <v>9897.8516726859616</v>
      </c>
      <c r="AC94" s="94">
        <f>SUM('Ufs mensal'!AC$88:AC94)</f>
        <v>1337410</v>
      </c>
    </row>
    <row r="95" spans="1:29" x14ac:dyDescent="0.3">
      <c r="A95" s="134">
        <f>'Var.Acum.'!A95</f>
        <v>42956</v>
      </c>
      <c r="B95" s="95">
        <f>SUM('Ufs mensal'!B$88:B95)</f>
        <v>2985.9132549897026</v>
      </c>
      <c r="C95" s="95">
        <f>SUM('Ufs mensal'!C$88:C95)</f>
        <v>13802.121263140165</v>
      </c>
      <c r="D95" s="95">
        <f>SUM('Ufs mensal'!D$88:D95)</f>
        <v>14695.956037902131</v>
      </c>
      <c r="E95" s="95">
        <f>SUM('Ufs mensal'!E$88:E95)</f>
        <v>3174.9953737744236</v>
      </c>
      <c r="F95" s="95">
        <f>SUM('Ufs mensal'!F$88:F95)</f>
        <v>74891.756541376948</v>
      </c>
      <c r="G95" s="95">
        <f>SUM('Ufs mensal'!G$88:G95)</f>
        <v>43506.390094698225</v>
      </c>
      <c r="H95" s="95">
        <f>SUM('Ufs mensal'!H$88:H95)</f>
        <v>29435.012285253462</v>
      </c>
      <c r="I95" s="95">
        <f>SUM('Ufs mensal'!I$88:I95)</f>
        <v>35493.676446641082</v>
      </c>
      <c r="J95" s="95">
        <f>SUM('Ufs mensal'!J$88:J95)</f>
        <v>57405.667857351618</v>
      </c>
      <c r="K95" s="95">
        <f>SUM('Ufs mensal'!K$88:K95)</f>
        <v>18862.308227295045</v>
      </c>
      <c r="L95" s="95">
        <f>SUM('Ufs mensal'!L$88:L95)</f>
        <v>173747.17185072601</v>
      </c>
      <c r="M95" s="95">
        <f>SUM('Ufs mensal'!M$88:M95)</f>
        <v>21564.925619330403</v>
      </c>
      <c r="N95" s="95">
        <f>SUM('Ufs mensal'!N$88:N95)</f>
        <v>32070.774414999541</v>
      </c>
      <c r="O95" s="95">
        <f>SUM('Ufs mensal'!O$88:O95)</f>
        <v>33325.812178501175</v>
      </c>
      <c r="P95" s="95">
        <f>SUM('Ufs mensal'!P$88:P95)</f>
        <v>20533.556176544687</v>
      </c>
      <c r="Q95" s="95">
        <f>SUM('Ufs mensal'!Q$88:Q95)</f>
        <v>46070.382085644407</v>
      </c>
      <c r="R95" s="95">
        <f>SUM('Ufs mensal'!R$88:R95)</f>
        <v>12590.893891933028</v>
      </c>
      <c r="S95" s="95">
        <f>SUM('Ufs mensal'!S$88:S95)</f>
        <v>101822.56639425165</v>
      </c>
      <c r="T95" s="95">
        <f>SUM('Ufs mensal'!T$88:T95)</f>
        <v>158066.21225002711</v>
      </c>
      <c r="U95" s="95">
        <f>SUM('Ufs mensal'!U$88:U95)</f>
        <v>19010.229090604407</v>
      </c>
      <c r="V95" s="95">
        <f>SUM('Ufs mensal'!V$88:V95)</f>
        <v>10088.099851498759</v>
      </c>
      <c r="W95" s="95">
        <f>SUM('Ufs mensal'!W$88:W95)</f>
        <v>2312.0458022663224</v>
      </c>
      <c r="X95" s="95">
        <f>SUM('Ufs mensal'!X$88:X95)</f>
        <v>95998.494573613556</v>
      </c>
      <c r="Y95" s="95">
        <f>SUM('Ufs mensal'!Y$88:Y95)</f>
        <v>69895.774026975734</v>
      </c>
      <c r="Z95" s="95">
        <f>SUM('Ufs mensal'!Z$88:Z95)</f>
        <v>9235.1994687080878</v>
      </c>
      <c r="AA95" s="95">
        <f>SUM('Ufs mensal'!AA$88:AA95)</f>
        <v>433427.21326926636</v>
      </c>
      <c r="AB95" s="95">
        <f>SUM('Ufs mensal'!AB$88:AB95)</f>
        <v>11346.851672685962</v>
      </c>
      <c r="AC95" s="94">
        <f>SUM('Ufs mensal'!AC$88:AC95)</f>
        <v>1545360</v>
      </c>
    </row>
    <row r="96" spans="1:29" x14ac:dyDescent="0.3">
      <c r="A96" s="134">
        <f>'Var.Acum.'!A96</f>
        <v>42981</v>
      </c>
      <c r="B96" s="95">
        <f>SUM('Ufs mensal'!B$88:B96)</f>
        <v>3300.9132549897026</v>
      </c>
      <c r="C96" s="95">
        <f>SUM('Ufs mensal'!C$88:C96)</f>
        <v>15689.121263140165</v>
      </c>
      <c r="D96" s="95">
        <f>SUM('Ufs mensal'!D$88:D96)</f>
        <v>16318.956037902131</v>
      </c>
      <c r="E96" s="95">
        <f>SUM('Ufs mensal'!E$88:E96)</f>
        <v>3510.9953737744236</v>
      </c>
      <c r="F96" s="95">
        <f>SUM('Ufs mensal'!F$88:F96)</f>
        <v>83948.756541376948</v>
      </c>
      <c r="G96" s="95">
        <f>SUM('Ufs mensal'!G$88:G96)</f>
        <v>48745.390094698225</v>
      </c>
      <c r="H96" s="95">
        <f>SUM('Ufs mensal'!H$88:H96)</f>
        <v>32738.012285253462</v>
      </c>
      <c r="I96" s="95">
        <f>SUM('Ufs mensal'!I$88:I96)</f>
        <v>39790.676446641082</v>
      </c>
      <c r="J96" s="95">
        <f>SUM('Ufs mensal'!J$88:J96)</f>
        <v>63908.667857351618</v>
      </c>
      <c r="K96" s="95">
        <f>SUM('Ufs mensal'!K$88:K96)</f>
        <v>21033.308227295045</v>
      </c>
      <c r="L96" s="95">
        <f>SUM('Ufs mensal'!L$88:L96)</f>
        <v>193617.17185072601</v>
      </c>
      <c r="M96" s="95">
        <f>SUM('Ufs mensal'!M$88:M96)</f>
        <v>23977.925619330403</v>
      </c>
      <c r="N96" s="95">
        <f>SUM('Ufs mensal'!N$88:N96)</f>
        <v>35357.774414999541</v>
      </c>
      <c r="O96" s="95">
        <f>SUM('Ufs mensal'!O$88:O96)</f>
        <v>37207.812178501175</v>
      </c>
      <c r="P96" s="95">
        <f>SUM('Ufs mensal'!P$88:P96)</f>
        <v>23149.556176544687</v>
      </c>
      <c r="Q96" s="95">
        <f>SUM('Ufs mensal'!Q$88:Q96)</f>
        <v>51941.382085644407</v>
      </c>
      <c r="R96" s="95">
        <f>SUM('Ufs mensal'!R$88:R96)</f>
        <v>13850.893891933028</v>
      </c>
      <c r="S96" s="95">
        <f>SUM('Ufs mensal'!S$88:S96)</f>
        <v>113968.56639425165</v>
      </c>
      <c r="T96" s="95">
        <f>SUM('Ufs mensal'!T$88:T96)</f>
        <v>178105.21225002711</v>
      </c>
      <c r="U96" s="95">
        <f>SUM('Ufs mensal'!U$88:U96)</f>
        <v>21304.229090604407</v>
      </c>
      <c r="V96" s="95">
        <f>SUM('Ufs mensal'!V$88:V96)</f>
        <v>11143.099851498759</v>
      </c>
      <c r="W96" s="95">
        <f>SUM('Ufs mensal'!W$88:W96)</f>
        <v>2564.0458022663224</v>
      </c>
      <c r="X96" s="95">
        <f>SUM('Ufs mensal'!X$88:X96)</f>
        <v>107538.49457361356</v>
      </c>
      <c r="Y96" s="95">
        <f>SUM('Ufs mensal'!Y$88:Y96)</f>
        <v>78591.774026975734</v>
      </c>
      <c r="Z96" s="95">
        <f>SUM('Ufs mensal'!Z$88:Z96)</f>
        <v>10374.199468708088</v>
      </c>
      <c r="AA96" s="95">
        <f>SUM('Ufs mensal'!AA$88:AA96)</f>
        <v>485661.21326926636</v>
      </c>
      <c r="AB96" s="95">
        <f>SUM('Ufs mensal'!AB$88:AB96)</f>
        <v>12504.851672685962</v>
      </c>
      <c r="AC96" s="94">
        <f>SUM('Ufs mensal'!AC$88:AC96)</f>
        <v>1729843</v>
      </c>
    </row>
    <row r="97" spans="1:29" x14ac:dyDescent="0.3">
      <c r="A97" s="134">
        <f>'Var.Acum.'!A97</f>
        <v>43012</v>
      </c>
      <c r="B97" s="95">
        <f>SUM('Ufs mensal'!B$88:B97)</f>
        <v>3587.9132549897026</v>
      </c>
      <c r="C97" s="95">
        <f>SUM('Ufs mensal'!C$88:C97)</f>
        <v>17520.121263140165</v>
      </c>
      <c r="D97" s="95">
        <f>SUM('Ufs mensal'!D$88:D97)</f>
        <v>17899.956037902131</v>
      </c>
      <c r="E97" s="95">
        <f>SUM('Ufs mensal'!E$88:E97)</f>
        <v>3851.9953737744236</v>
      </c>
      <c r="F97" s="95">
        <f>SUM('Ufs mensal'!F$88:F97)</f>
        <v>92559.756541376948</v>
      </c>
      <c r="G97" s="95">
        <f>SUM('Ufs mensal'!G$88:G97)</f>
        <v>53839.390094698225</v>
      </c>
      <c r="H97" s="95">
        <f>SUM('Ufs mensal'!H$88:H97)</f>
        <v>36357.012285253462</v>
      </c>
      <c r="I97" s="95">
        <f>SUM('Ufs mensal'!I$88:I97)</f>
        <v>44137.676446641082</v>
      </c>
      <c r="J97" s="95">
        <f>SUM('Ufs mensal'!J$88:J97)</f>
        <v>69732.667857351626</v>
      </c>
      <c r="K97" s="95">
        <f>SUM('Ufs mensal'!K$88:K97)</f>
        <v>23150.308227295045</v>
      </c>
      <c r="L97" s="95">
        <f>SUM('Ufs mensal'!L$88:L97)</f>
        <v>213378.17185072601</v>
      </c>
      <c r="M97" s="95">
        <f>SUM('Ufs mensal'!M$88:M97)</f>
        <v>26282.925619330403</v>
      </c>
      <c r="N97" s="95">
        <f>SUM('Ufs mensal'!N$88:N97)</f>
        <v>38641.774414999541</v>
      </c>
      <c r="O97" s="95">
        <f>SUM('Ufs mensal'!O$88:O97)</f>
        <v>40910.812178501175</v>
      </c>
      <c r="P97" s="95">
        <f>SUM('Ufs mensal'!P$88:P97)</f>
        <v>25663.556176544687</v>
      </c>
      <c r="Q97" s="95">
        <f>SUM('Ufs mensal'!Q$88:Q97)</f>
        <v>57776.382085644407</v>
      </c>
      <c r="R97" s="95">
        <f>SUM('Ufs mensal'!R$88:R97)</f>
        <v>15024.893891933028</v>
      </c>
      <c r="S97" s="95">
        <f>SUM('Ufs mensal'!S$88:S97)</f>
        <v>125410.56639425165</v>
      </c>
      <c r="T97" s="95">
        <f>SUM('Ufs mensal'!T$88:T97)</f>
        <v>197944.21225002711</v>
      </c>
      <c r="U97" s="95">
        <f>SUM('Ufs mensal'!U$88:U97)</f>
        <v>23594.229090604407</v>
      </c>
      <c r="V97" s="95">
        <f>SUM('Ufs mensal'!V$88:V97)</f>
        <v>12136.099851498759</v>
      </c>
      <c r="W97" s="95">
        <f>SUM('Ufs mensal'!W$88:W97)</f>
        <v>2823.0458022663224</v>
      </c>
      <c r="X97" s="95">
        <f>SUM('Ufs mensal'!X$88:X97)</f>
        <v>119419.49457361356</v>
      </c>
      <c r="Y97" s="95">
        <f>SUM('Ufs mensal'!Y$88:Y97)</f>
        <v>87457.774026975734</v>
      </c>
      <c r="Z97" s="95">
        <f>SUM('Ufs mensal'!Z$88:Z97)</f>
        <v>11522.199468708088</v>
      </c>
      <c r="AA97" s="95">
        <f>SUM('Ufs mensal'!AA$88:AA97)</f>
        <v>537263.2132692663</v>
      </c>
      <c r="AB97" s="95">
        <f>SUM('Ufs mensal'!AB$88:AB97)</f>
        <v>13637.851672685962</v>
      </c>
      <c r="AC97" s="94">
        <f>SUM('Ufs mensal'!AC$88:AC97)</f>
        <v>1911524</v>
      </c>
    </row>
    <row r="98" spans="1:29" x14ac:dyDescent="0.3">
      <c r="A98" s="134">
        <f>'Var.Acum.'!A98</f>
        <v>43044</v>
      </c>
      <c r="B98" s="95">
        <f>SUM('Ufs mensal'!B$88:B98)</f>
        <v>3906.9132549897026</v>
      </c>
      <c r="C98" s="95">
        <f>SUM('Ufs mensal'!C$88:C98)</f>
        <v>19046.121263140165</v>
      </c>
      <c r="D98" s="95">
        <f>SUM('Ufs mensal'!D$88:D98)</f>
        <v>19417.956037902131</v>
      </c>
      <c r="E98" s="95">
        <f>SUM('Ufs mensal'!E$88:E98)</f>
        <v>4151.9953737744236</v>
      </c>
      <c r="F98" s="95">
        <f>SUM('Ufs mensal'!F$88:F98)</f>
        <v>101153.75654137695</v>
      </c>
      <c r="G98" s="95">
        <f>SUM('Ufs mensal'!G$88:G98)</f>
        <v>58744.390094698225</v>
      </c>
      <c r="H98" s="95">
        <f>SUM('Ufs mensal'!H$88:H98)</f>
        <v>39633.012285253462</v>
      </c>
      <c r="I98" s="95">
        <f>SUM('Ufs mensal'!I$88:I98)</f>
        <v>48359.676446641082</v>
      </c>
      <c r="J98" s="95">
        <f>SUM('Ufs mensal'!J$88:J98)</f>
        <v>75514.667857351626</v>
      </c>
      <c r="K98" s="95">
        <f>SUM('Ufs mensal'!K$88:K98)</f>
        <v>25094.308227295045</v>
      </c>
      <c r="L98" s="95">
        <f>SUM('Ufs mensal'!L$88:L98)</f>
        <v>232295.17185072601</v>
      </c>
      <c r="M98" s="95">
        <f>SUM('Ufs mensal'!M$88:M98)</f>
        <v>28592.925619330403</v>
      </c>
      <c r="N98" s="95">
        <f>SUM('Ufs mensal'!N$88:N98)</f>
        <v>41531.774414999541</v>
      </c>
      <c r="O98" s="95">
        <f>SUM('Ufs mensal'!O$88:O98)</f>
        <v>44480.812178501175</v>
      </c>
      <c r="P98" s="95">
        <f>SUM('Ufs mensal'!P$88:P98)</f>
        <v>28110.556176544687</v>
      </c>
      <c r="Q98" s="95">
        <f>SUM('Ufs mensal'!Q$88:Q98)</f>
        <v>63144.382085644407</v>
      </c>
      <c r="R98" s="95">
        <f>SUM('Ufs mensal'!R$88:R98)</f>
        <v>16283.893891933028</v>
      </c>
      <c r="S98" s="95">
        <f>SUM('Ufs mensal'!S$88:S98)</f>
        <v>136455.56639425165</v>
      </c>
      <c r="T98" s="95">
        <f>SUM('Ufs mensal'!T$88:T98)</f>
        <v>216503.21225002711</v>
      </c>
      <c r="U98" s="95">
        <f>SUM('Ufs mensal'!U$88:U98)</f>
        <v>25797.229090604407</v>
      </c>
      <c r="V98" s="95">
        <f>SUM('Ufs mensal'!V$88:V98)</f>
        <v>13096.099851498759</v>
      </c>
      <c r="W98" s="95">
        <f>SUM('Ufs mensal'!W$88:W98)</f>
        <v>3053.0458022663224</v>
      </c>
      <c r="X98" s="95">
        <f>SUM('Ufs mensal'!X$88:X98)</f>
        <v>130944.49457361356</v>
      </c>
      <c r="Y98" s="95">
        <f>SUM('Ufs mensal'!Y$88:Y98)</f>
        <v>95357.774026975734</v>
      </c>
      <c r="Z98" s="95">
        <f>SUM('Ufs mensal'!Z$88:Z98)</f>
        <v>12561.199468708088</v>
      </c>
      <c r="AA98" s="95">
        <f>SUM('Ufs mensal'!AA$88:AA98)</f>
        <v>585297.2132692663</v>
      </c>
      <c r="AB98" s="95">
        <f>SUM('Ufs mensal'!AB$88:AB98)</f>
        <v>14779.851672685962</v>
      </c>
      <c r="AC98" s="94">
        <f>SUM('Ufs mensal'!AC$88:AC98)</f>
        <v>2083308</v>
      </c>
    </row>
    <row r="99" spans="1:29" ht="13.5" thickBot="1" x14ac:dyDescent="0.35">
      <c r="A99" s="134">
        <f>'Var.Acum.'!A99</f>
        <v>43075</v>
      </c>
      <c r="B99" s="95">
        <f>SUM('Ufs mensal'!B$88:B99)</f>
        <v>4128.9132549897022</v>
      </c>
      <c r="C99" s="95">
        <f>SUM('Ufs mensal'!C$88:C99)</f>
        <v>19573.121263140165</v>
      </c>
      <c r="D99" s="95">
        <f>SUM('Ufs mensal'!D$88:D99)</f>
        <v>20572.956037902131</v>
      </c>
      <c r="E99" s="95">
        <f>SUM('Ufs mensal'!E$88:E99)</f>
        <v>4349.9953737744236</v>
      </c>
      <c r="F99" s="95">
        <f>SUM('Ufs mensal'!F$88:F99)</f>
        <v>103996.75654137695</v>
      </c>
      <c r="G99" s="95">
        <f>SUM('Ufs mensal'!G$88:G99)</f>
        <v>60878.390094698225</v>
      </c>
      <c r="H99" s="95">
        <f>SUM('Ufs mensal'!H$88:H99)</f>
        <v>41948.012285253462</v>
      </c>
      <c r="I99" s="95">
        <f>SUM('Ufs mensal'!I$88:I99)</f>
        <v>51584.676446641082</v>
      </c>
      <c r="J99" s="95">
        <f>SUM('Ufs mensal'!J$88:J99)</f>
        <v>79668.667857351626</v>
      </c>
      <c r="K99" s="95">
        <f>SUM('Ufs mensal'!K$88:K99)</f>
        <v>26444.308227295045</v>
      </c>
      <c r="L99" s="95">
        <f>SUM('Ufs mensal'!L$88:L99)</f>
        <v>246056.17185072601</v>
      </c>
      <c r="M99" s="95">
        <f>SUM('Ufs mensal'!M$88:M99)</f>
        <v>30164.925619330403</v>
      </c>
      <c r="N99" s="95">
        <f>SUM('Ufs mensal'!N$88:N99)</f>
        <v>43537.774414999541</v>
      </c>
      <c r="O99" s="95">
        <f>SUM('Ufs mensal'!O$88:O99)</f>
        <v>45452.812178501175</v>
      </c>
      <c r="P99" s="95">
        <f>SUM('Ufs mensal'!P$88:P99)</f>
        <v>29846.556176544687</v>
      </c>
      <c r="Q99" s="95">
        <f>SUM('Ufs mensal'!Q$88:Q99)</f>
        <v>67221.382085644407</v>
      </c>
      <c r="R99" s="95">
        <f>SUM('Ufs mensal'!R$88:R99)</f>
        <v>17158.893891933028</v>
      </c>
      <c r="S99" s="95">
        <f>SUM('Ufs mensal'!S$88:S99)</f>
        <v>143911.56639425165</v>
      </c>
      <c r="T99" s="95">
        <f>SUM('Ufs mensal'!T$88:T99)</f>
        <v>231572.21225002711</v>
      </c>
      <c r="U99" s="95">
        <f>SUM('Ufs mensal'!U$88:U99)</f>
        <v>27361.229090604407</v>
      </c>
      <c r="V99" s="95">
        <f>SUM('Ufs mensal'!V$88:V99)</f>
        <v>13767.099851498759</v>
      </c>
      <c r="W99" s="95">
        <f>SUM('Ufs mensal'!W$88:W99)</f>
        <v>3241.0458022663224</v>
      </c>
      <c r="X99" s="95">
        <f>SUM('Ufs mensal'!X$88:X99)</f>
        <v>139820.49457361357</v>
      </c>
      <c r="Y99" s="95">
        <f>SUM('Ufs mensal'!Y$88:Y99)</f>
        <v>100513.77402697573</v>
      </c>
      <c r="Z99" s="95">
        <f>SUM('Ufs mensal'!Z$88:Z99)</f>
        <v>13301.199468708088</v>
      </c>
      <c r="AA99" s="95">
        <f>SUM('Ufs mensal'!AA$88:AA99)</f>
        <v>620983.2132692663</v>
      </c>
      <c r="AB99" s="95">
        <f>SUM('Ufs mensal'!AB$88:AB99)</f>
        <v>15565.851672685962</v>
      </c>
      <c r="AC99" s="94">
        <f>SUM('Ufs mensal'!AC$88:AC99)</f>
        <v>2202622</v>
      </c>
    </row>
    <row r="100" spans="1:29" x14ac:dyDescent="0.3">
      <c r="A100" s="135">
        <f>'Var.Acum.'!A100</f>
        <v>43102</v>
      </c>
      <c r="B100" s="92">
        <f>SUM('Ufs mensal'!B$100:B100)</f>
        <v>398</v>
      </c>
      <c r="C100" s="92">
        <f>SUM('Ufs mensal'!C$100:C100)</f>
        <v>1891</v>
      </c>
      <c r="D100" s="92">
        <f>SUM('Ufs mensal'!D$100:D100)</f>
        <v>1890</v>
      </c>
      <c r="E100" s="92">
        <f>SUM('Ufs mensal'!E$100:E100)</f>
        <v>328</v>
      </c>
      <c r="F100" s="92">
        <f>SUM('Ufs mensal'!F$100:F100)</f>
        <v>9236</v>
      </c>
      <c r="G100" s="92">
        <f>SUM('Ufs mensal'!G$100:G100)</f>
        <v>6516</v>
      </c>
      <c r="H100" s="92">
        <f>SUM('Ufs mensal'!H$100:H100)</f>
        <v>4108</v>
      </c>
      <c r="I100" s="92">
        <f>SUM('Ufs mensal'!I$100:I100)</f>
        <v>4981</v>
      </c>
      <c r="J100" s="92">
        <f>SUM('Ufs mensal'!J$100:J100)</f>
        <v>8022</v>
      </c>
      <c r="K100" s="92">
        <f>SUM('Ufs mensal'!K$100:K100)</f>
        <v>2545</v>
      </c>
      <c r="L100" s="92">
        <f>SUM('Ufs mensal'!L$100:L100)</f>
        <v>25775</v>
      </c>
      <c r="M100" s="92">
        <f>SUM('Ufs mensal'!M$100:M100)</f>
        <v>2749</v>
      </c>
      <c r="N100" s="92">
        <f>SUM('Ufs mensal'!N$100:N100)</f>
        <v>3654</v>
      </c>
      <c r="O100" s="92">
        <f>SUM('Ufs mensal'!O$100:O100)</f>
        <v>3742</v>
      </c>
      <c r="P100" s="92">
        <f>SUM('Ufs mensal'!P$100:P100)</f>
        <v>2994</v>
      </c>
      <c r="Q100" s="92">
        <f>SUM('Ufs mensal'!Q$100:Q100)</f>
        <v>6902</v>
      </c>
      <c r="R100" s="92">
        <f>SUM('Ufs mensal'!R$100:R100)</f>
        <v>1962</v>
      </c>
      <c r="S100" s="92">
        <f>SUM('Ufs mensal'!S$100:S100)</f>
        <v>13517</v>
      </c>
      <c r="T100" s="92">
        <f>SUM('Ufs mensal'!T$100:T100)</f>
        <v>21295</v>
      </c>
      <c r="U100" s="92">
        <f>SUM('Ufs mensal'!U$100:U100)</f>
        <v>2613</v>
      </c>
      <c r="V100" s="92">
        <f>SUM('Ufs mensal'!V$100:V100)</f>
        <v>1360</v>
      </c>
      <c r="W100" s="92">
        <f>SUM('Ufs mensal'!W$100:W100)</f>
        <v>296</v>
      </c>
      <c r="X100" s="92">
        <f>SUM('Ufs mensal'!X$100:X100)</f>
        <v>13880</v>
      </c>
      <c r="Y100" s="92">
        <f>SUM('Ufs mensal'!Y$100:Y100)</f>
        <v>9126</v>
      </c>
      <c r="Z100" s="92">
        <f>SUM('Ufs mensal'!Z$100:Z100)</f>
        <v>1239</v>
      </c>
      <c r="AA100" s="92">
        <f>SUM('Ufs mensal'!AA$100:AA100)</f>
        <v>57740</v>
      </c>
      <c r="AB100" s="92">
        <f>SUM('Ufs mensal'!AB$100:AB100)</f>
        <v>1376</v>
      </c>
      <c r="AC100" s="91">
        <f>SUM('Ufs mensal'!AC$100:AC100)</f>
        <v>210135</v>
      </c>
    </row>
    <row r="101" spans="1:29" x14ac:dyDescent="0.3">
      <c r="A101" s="134">
        <f>'Var.Acum.'!A101</f>
        <v>43134</v>
      </c>
      <c r="B101" s="95">
        <f>SUM('Ufs mensal'!B$100:B101)</f>
        <v>771</v>
      </c>
      <c r="C101" s="95">
        <f>SUM('Ufs mensal'!C$100:C101)</f>
        <v>3547</v>
      </c>
      <c r="D101" s="95">
        <f>SUM('Ufs mensal'!D$100:D101)</f>
        <v>3585</v>
      </c>
      <c r="E101" s="95">
        <f>SUM('Ufs mensal'!E$100:E101)</f>
        <v>613</v>
      </c>
      <c r="F101" s="95">
        <f>SUM('Ufs mensal'!F$100:F101)</f>
        <v>17816</v>
      </c>
      <c r="G101" s="95">
        <f>SUM('Ufs mensal'!G$100:G101)</f>
        <v>11631</v>
      </c>
      <c r="H101" s="95">
        <f>SUM('Ufs mensal'!H$100:H101)</f>
        <v>8181</v>
      </c>
      <c r="I101" s="95">
        <f>SUM('Ufs mensal'!I$100:I101)</f>
        <v>9455</v>
      </c>
      <c r="J101" s="95">
        <f>SUM('Ufs mensal'!J$100:J101)</f>
        <v>15680</v>
      </c>
      <c r="K101" s="95">
        <f>SUM('Ufs mensal'!K$100:K101)</f>
        <v>4614</v>
      </c>
      <c r="L101" s="95">
        <f>SUM('Ufs mensal'!L$100:L101)</f>
        <v>47703</v>
      </c>
      <c r="M101" s="95">
        <f>SUM('Ufs mensal'!M$100:M101)</f>
        <v>5475</v>
      </c>
      <c r="N101" s="95">
        <f>SUM('Ufs mensal'!N$100:N101)</f>
        <v>6934</v>
      </c>
      <c r="O101" s="95">
        <f>SUM('Ufs mensal'!O$100:O101)</f>
        <v>7197</v>
      </c>
      <c r="P101" s="95">
        <f>SUM('Ufs mensal'!P$100:P101)</f>
        <v>5546</v>
      </c>
      <c r="Q101" s="95">
        <f>SUM('Ufs mensal'!Q$100:Q101)</f>
        <v>12564</v>
      </c>
      <c r="R101" s="95">
        <f>SUM('Ufs mensal'!R$100:R101)</f>
        <v>3440</v>
      </c>
      <c r="S101" s="95">
        <f>SUM('Ufs mensal'!S$100:S101)</f>
        <v>27049</v>
      </c>
      <c r="T101" s="95">
        <f>SUM('Ufs mensal'!T$100:T101)</f>
        <v>38439</v>
      </c>
      <c r="U101" s="95">
        <f>SUM('Ufs mensal'!U$100:U101)</f>
        <v>4718</v>
      </c>
      <c r="V101" s="95">
        <f>SUM('Ufs mensal'!V$100:V101)</f>
        <v>2566</v>
      </c>
      <c r="W101" s="95">
        <f>SUM('Ufs mensal'!W$100:W101)</f>
        <v>569</v>
      </c>
      <c r="X101" s="95">
        <f>SUM('Ufs mensal'!X$100:X101)</f>
        <v>25690</v>
      </c>
      <c r="Y101" s="95">
        <f>SUM('Ufs mensal'!Y$100:Y101)</f>
        <v>18849</v>
      </c>
      <c r="Z101" s="95">
        <f>SUM('Ufs mensal'!Z$100:Z101)</f>
        <v>2280</v>
      </c>
      <c r="AA101" s="95">
        <f>SUM('Ufs mensal'!AA$100:AA101)</f>
        <v>113941</v>
      </c>
      <c r="AB101" s="95">
        <f>SUM('Ufs mensal'!AB$100:AB101)</f>
        <v>2780</v>
      </c>
      <c r="AC101" s="94">
        <f>SUM('Ufs mensal'!AC$100:AC101)</f>
        <v>401633</v>
      </c>
    </row>
    <row r="102" spans="1:29" x14ac:dyDescent="0.3">
      <c r="A102" s="134">
        <f>'Var.Acum.'!A102</f>
        <v>43163</v>
      </c>
      <c r="B102" s="95">
        <f>SUM('Ufs mensal'!B$100:B102)</f>
        <v>1170</v>
      </c>
      <c r="C102" s="95">
        <f>SUM('Ufs mensal'!C$100:C102)</f>
        <v>5451</v>
      </c>
      <c r="D102" s="95">
        <f>SUM('Ufs mensal'!D$100:D102)</f>
        <v>5512</v>
      </c>
      <c r="E102" s="95">
        <f>SUM('Ufs mensal'!E$100:E102)</f>
        <v>933</v>
      </c>
      <c r="F102" s="95">
        <f>SUM('Ufs mensal'!F$100:F102)</f>
        <v>28162</v>
      </c>
      <c r="G102" s="95">
        <f>SUM('Ufs mensal'!G$100:G102)</f>
        <v>17347</v>
      </c>
      <c r="H102" s="95">
        <f>SUM('Ufs mensal'!H$100:H102)</f>
        <v>12692</v>
      </c>
      <c r="I102" s="95">
        <f>SUM('Ufs mensal'!I$100:I102)</f>
        <v>14516</v>
      </c>
      <c r="J102" s="95">
        <f>SUM('Ufs mensal'!J$100:J102)</f>
        <v>23800</v>
      </c>
      <c r="K102" s="95">
        <f>SUM('Ufs mensal'!K$100:K102)</f>
        <v>7097</v>
      </c>
      <c r="L102" s="95">
        <f>SUM('Ufs mensal'!L$100:L102)</f>
        <v>72476</v>
      </c>
      <c r="M102" s="95">
        <f>SUM('Ufs mensal'!M$100:M102)</f>
        <v>8407</v>
      </c>
      <c r="N102" s="95">
        <f>SUM('Ufs mensal'!N$100:N102)</f>
        <v>11004</v>
      </c>
      <c r="O102" s="95">
        <f>SUM('Ufs mensal'!O$100:O102)</f>
        <v>11153</v>
      </c>
      <c r="P102" s="95">
        <f>SUM('Ufs mensal'!P$100:P102)</f>
        <v>8244</v>
      </c>
      <c r="Q102" s="95">
        <f>SUM('Ufs mensal'!Q$100:Q102)</f>
        <v>18790</v>
      </c>
      <c r="R102" s="95">
        <f>SUM('Ufs mensal'!R$100:R102)</f>
        <v>4997</v>
      </c>
      <c r="S102" s="95">
        <f>SUM('Ufs mensal'!S$100:S102)</f>
        <v>41680</v>
      </c>
      <c r="T102" s="95">
        <f>SUM('Ufs mensal'!T$100:T102)</f>
        <v>59357</v>
      </c>
      <c r="U102" s="95">
        <f>SUM('Ufs mensal'!U$100:U102)</f>
        <v>7234</v>
      </c>
      <c r="V102" s="95">
        <f>SUM('Ufs mensal'!V$100:V102)</f>
        <v>3935</v>
      </c>
      <c r="W102" s="95">
        <f>SUM('Ufs mensal'!W$100:W102)</f>
        <v>847</v>
      </c>
      <c r="X102" s="95">
        <f>SUM('Ufs mensal'!X$100:X102)</f>
        <v>39104</v>
      </c>
      <c r="Y102" s="95">
        <f>SUM('Ufs mensal'!Y$100:Y102)</f>
        <v>29191</v>
      </c>
      <c r="Z102" s="95">
        <f>SUM('Ufs mensal'!Z$100:Z102)</f>
        <v>3554</v>
      </c>
      <c r="AA102" s="95">
        <f>SUM('Ufs mensal'!AA$100:AA102)</f>
        <v>175843</v>
      </c>
      <c r="AB102" s="95">
        <f>SUM('Ufs mensal'!AB$100:AB102)</f>
        <v>4164</v>
      </c>
      <c r="AC102" s="94">
        <f>SUM('Ufs mensal'!AC$100:AC102)</f>
        <v>616660</v>
      </c>
    </row>
    <row r="103" spans="1:29" x14ac:dyDescent="0.3">
      <c r="A103" s="134">
        <f>'Var.Acum.'!A103</f>
        <v>43195</v>
      </c>
      <c r="B103" s="95">
        <f>SUM('Ufs mensal'!B$100:B103)</f>
        <v>1667</v>
      </c>
      <c r="C103" s="95">
        <f>SUM('Ufs mensal'!C$100:C103)</f>
        <v>7290</v>
      </c>
      <c r="D103" s="95">
        <f>SUM('Ufs mensal'!D$100:D103)</f>
        <v>7392</v>
      </c>
      <c r="E103" s="95">
        <f>SUM('Ufs mensal'!E$100:E103)</f>
        <v>1300</v>
      </c>
      <c r="F103" s="95">
        <f>SUM('Ufs mensal'!F$100:F103)</f>
        <v>39012</v>
      </c>
      <c r="G103" s="95">
        <f>SUM('Ufs mensal'!G$100:G103)</f>
        <v>23278</v>
      </c>
      <c r="H103" s="95">
        <f>SUM('Ufs mensal'!H$100:H103)</f>
        <v>17004</v>
      </c>
      <c r="I103" s="95">
        <f>SUM('Ufs mensal'!I$100:I103)</f>
        <v>19476</v>
      </c>
      <c r="J103" s="95">
        <f>SUM('Ufs mensal'!J$100:J103)</f>
        <v>31899</v>
      </c>
      <c r="K103" s="95">
        <f>SUM('Ufs mensal'!K$100:K103)</f>
        <v>9686</v>
      </c>
      <c r="L103" s="95">
        <f>SUM('Ufs mensal'!L$100:L103)</f>
        <v>97491</v>
      </c>
      <c r="M103" s="95">
        <f>SUM('Ufs mensal'!M$100:M103)</f>
        <v>11442</v>
      </c>
      <c r="N103" s="95">
        <f>SUM('Ufs mensal'!N$100:N103)</f>
        <v>15342</v>
      </c>
      <c r="O103" s="95">
        <f>SUM('Ufs mensal'!O$100:O103)</f>
        <v>15298</v>
      </c>
      <c r="P103" s="95">
        <f>SUM('Ufs mensal'!P$100:P103)</f>
        <v>11043</v>
      </c>
      <c r="Q103" s="95">
        <f>SUM('Ufs mensal'!Q$100:Q103)</f>
        <v>25380</v>
      </c>
      <c r="R103" s="95">
        <f>SUM('Ufs mensal'!R$100:R103)</f>
        <v>6626</v>
      </c>
      <c r="S103" s="95">
        <f>SUM('Ufs mensal'!S$100:S103)</f>
        <v>57156</v>
      </c>
      <c r="T103" s="95">
        <f>SUM('Ufs mensal'!T$100:T103)</f>
        <v>81744</v>
      </c>
      <c r="U103" s="95">
        <f>SUM('Ufs mensal'!U$100:U103)</f>
        <v>9857</v>
      </c>
      <c r="V103" s="95">
        <f>SUM('Ufs mensal'!V$100:V103)</f>
        <v>5339</v>
      </c>
      <c r="W103" s="95">
        <f>SUM('Ufs mensal'!W$100:W103)</f>
        <v>1150</v>
      </c>
      <c r="X103" s="95">
        <f>SUM('Ufs mensal'!X$100:X103)</f>
        <v>53235</v>
      </c>
      <c r="Y103" s="95">
        <f>SUM('Ufs mensal'!Y$100:Y103)</f>
        <v>39201</v>
      </c>
      <c r="Z103" s="95">
        <f>SUM('Ufs mensal'!Z$100:Z103)</f>
        <v>4833</v>
      </c>
      <c r="AA103" s="95">
        <f>SUM('Ufs mensal'!AA$100:AA103)</f>
        <v>240278</v>
      </c>
      <c r="AB103" s="95">
        <f>SUM('Ufs mensal'!AB$100:AB103)</f>
        <v>5633</v>
      </c>
      <c r="AC103" s="94">
        <f>SUM('Ufs mensal'!AC$100:AC103)</f>
        <v>839052</v>
      </c>
    </row>
    <row r="104" spans="1:29" x14ac:dyDescent="0.3">
      <c r="A104" s="134">
        <f>'Var.Acum.'!A104</f>
        <v>43226</v>
      </c>
      <c r="B104" s="95">
        <f>SUM('Ufs mensal'!B$100:B104)</f>
        <v>2153</v>
      </c>
      <c r="C104" s="95">
        <f>SUM('Ufs mensal'!C$100:C104)</f>
        <v>9198</v>
      </c>
      <c r="D104" s="95">
        <f>SUM('Ufs mensal'!D$100:D104)</f>
        <v>9551</v>
      </c>
      <c r="E104" s="95">
        <f>SUM('Ufs mensal'!E$100:E104)</f>
        <v>1725</v>
      </c>
      <c r="F104" s="95">
        <f>SUM('Ufs mensal'!F$100:F104)</f>
        <v>49929</v>
      </c>
      <c r="G104" s="95">
        <f>SUM('Ufs mensal'!G$100:G104)</f>
        <v>29439</v>
      </c>
      <c r="H104" s="95">
        <f>SUM('Ufs mensal'!H$100:H104)</f>
        <v>21554</v>
      </c>
      <c r="I104" s="95">
        <f>SUM('Ufs mensal'!I$100:I104)</f>
        <v>24780</v>
      </c>
      <c r="J104" s="95">
        <f>SUM('Ufs mensal'!J$100:J104)</f>
        <v>39770</v>
      </c>
      <c r="K104" s="95">
        <f>SUM('Ufs mensal'!K$100:K104)</f>
        <v>12326</v>
      </c>
      <c r="L104" s="95">
        <f>SUM('Ufs mensal'!L$100:L104)</f>
        <v>122709</v>
      </c>
      <c r="M104" s="95">
        <f>SUM('Ufs mensal'!M$100:M104)</f>
        <v>14478</v>
      </c>
      <c r="N104" s="95">
        <f>SUM('Ufs mensal'!N$100:N104)</f>
        <v>19484</v>
      </c>
      <c r="O104" s="95">
        <f>SUM('Ufs mensal'!O$100:O104)</f>
        <v>19446</v>
      </c>
      <c r="P104" s="95">
        <f>SUM('Ufs mensal'!P$100:P104)</f>
        <v>13758</v>
      </c>
      <c r="Q104" s="95">
        <f>SUM('Ufs mensal'!Q$100:Q104)</f>
        <v>32065</v>
      </c>
      <c r="R104" s="95">
        <f>SUM('Ufs mensal'!R$100:R104)</f>
        <v>8292</v>
      </c>
      <c r="S104" s="95">
        <f>SUM('Ufs mensal'!S$100:S104)</f>
        <v>72292</v>
      </c>
      <c r="T104" s="95">
        <f>SUM('Ufs mensal'!T$100:T104)</f>
        <v>105300</v>
      </c>
      <c r="U104" s="95">
        <f>SUM('Ufs mensal'!U$100:U104)</f>
        <v>12416</v>
      </c>
      <c r="V104" s="95">
        <f>SUM('Ufs mensal'!V$100:V104)</f>
        <v>6712</v>
      </c>
      <c r="W104" s="95">
        <f>SUM('Ufs mensal'!W$100:W104)</f>
        <v>1502</v>
      </c>
      <c r="X104" s="95">
        <f>SUM('Ufs mensal'!X$100:X104)</f>
        <v>67183</v>
      </c>
      <c r="Y104" s="95">
        <f>SUM('Ufs mensal'!Y$100:Y104)</f>
        <v>49569</v>
      </c>
      <c r="Z104" s="95">
        <f>SUM('Ufs mensal'!Z$100:Z104)</f>
        <v>6303</v>
      </c>
      <c r="AA104" s="95">
        <f>SUM('Ufs mensal'!AA$100:AA104)</f>
        <v>306649</v>
      </c>
      <c r="AB104" s="95">
        <f>SUM('Ufs mensal'!AB$100:AB104)</f>
        <v>7122</v>
      </c>
      <c r="AC104" s="94">
        <f>SUM('Ufs mensal'!AC$100:AC104)</f>
        <v>1065705</v>
      </c>
    </row>
    <row r="105" spans="1:29" x14ac:dyDescent="0.3">
      <c r="A105" s="134">
        <f>'Var.Acum.'!A105</f>
        <v>43258</v>
      </c>
      <c r="B105" s="95">
        <f>SUM('Ufs mensal'!B$100:B105)</f>
        <v>2483</v>
      </c>
      <c r="C105" s="95">
        <f>SUM('Ufs mensal'!C$100:C105)</f>
        <v>10913</v>
      </c>
      <c r="D105" s="95">
        <f>SUM('Ufs mensal'!D$100:D105)</f>
        <v>11270</v>
      </c>
      <c r="E105" s="95">
        <f>SUM('Ufs mensal'!E$100:E105)</f>
        <v>2037</v>
      </c>
      <c r="F105" s="95">
        <f>SUM('Ufs mensal'!F$100:F105)</f>
        <v>58542</v>
      </c>
      <c r="G105" s="95">
        <f>SUM('Ufs mensal'!G$100:G105)</f>
        <v>35056</v>
      </c>
      <c r="H105" s="95">
        <f>SUM('Ufs mensal'!H$100:H105)</f>
        <v>25665</v>
      </c>
      <c r="I105" s="95">
        <f>SUM('Ufs mensal'!I$100:I105)</f>
        <v>29614</v>
      </c>
      <c r="J105" s="95">
        <f>SUM('Ufs mensal'!J$100:J105)</f>
        <v>46777</v>
      </c>
      <c r="K105" s="95">
        <f>SUM('Ufs mensal'!K$100:K105)</f>
        <v>14534</v>
      </c>
      <c r="L105" s="95">
        <f>SUM('Ufs mensal'!L$100:L105)</f>
        <v>144956</v>
      </c>
      <c r="M105" s="95">
        <f>SUM('Ufs mensal'!M$100:M105)</f>
        <v>17211</v>
      </c>
      <c r="N105" s="95">
        <f>SUM('Ufs mensal'!N$100:N105)</f>
        <v>23263</v>
      </c>
      <c r="O105" s="95">
        <f>SUM('Ufs mensal'!O$100:O105)</f>
        <v>23085</v>
      </c>
      <c r="P105" s="95">
        <f>SUM('Ufs mensal'!P$100:P105)</f>
        <v>16057</v>
      </c>
      <c r="Q105" s="95">
        <f>SUM('Ufs mensal'!Q$100:Q105)</f>
        <v>37637</v>
      </c>
      <c r="R105" s="95">
        <f>SUM('Ufs mensal'!R$100:R105)</f>
        <v>9832</v>
      </c>
      <c r="S105" s="95">
        <f>SUM('Ufs mensal'!S$100:S105)</f>
        <v>84964</v>
      </c>
      <c r="T105" s="95">
        <f>SUM('Ufs mensal'!T$100:T105)</f>
        <v>126510</v>
      </c>
      <c r="U105" s="95">
        <f>SUM('Ufs mensal'!U$100:U105)</f>
        <v>14595</v>
      </c>
      <c r="V105" s="95">
        <f>SUM('Ufs mensal'!V$100:V105)</f>
        <v>7842</v>
      </c>
      <c r="W105" s="95">
        <f>SUM('Ufs mensal'!W$100:W105)</f>
        <v>1757</v>
      </c>
      <c r="X105" s="95">
        <f>SUM('Ufs mensal'!X$100:X105)</f>
        <v>79566</v>
      </c>
      <c r="Y105" s="95">
        <f>SUM('Ufs mensal'!Y$100:Y105)</f>
        <v>58605</v>
      </c>
      <c r="Z105" s="95">
        <f>SUM('Ufs mensal'!Z$100:Z105)</f>
        <v>7419</v>
      </c>
      <c r="AA105" s="95">
        <f>SUM('Ufs mensal'!AA$100:AA105)</f>
        <v>364402</v>
      </c>
      <c r="AB105" s="95">
        <f>SUM('Ufs mensal'!AB$100:AB105)</f>
        <v>8343</v>
      </c>
      <c r="AC105" s="94">
        <f>SUM('Ufs mensal'!AC$100:AC105)</f>
        <v>1262935</v>
      </c>
    </row>
    <row r="106" spans="1:29" x14ac:dyDescent="0.3">
      <c r="A106" s="134">
        <f>'Var.Acum.'!A106</f>
        <v>43289</v>
      </c>
      <c r="B106" s="95">
        <f>SUM('Ufs mensal'!B$100:B106)</f>
        <v>2890</v>
      </c>
      <c r="C106" s="95">
        <f>SUM('Ufs mensal'!C$100:C106)</f>
        <v>12861</v>
      </c>
      <c r="D106" s="95">
        <f>SUM('Ufs mensal'!D$100:D106)</f>
        <v>13152</v>
      </c>
      <c r="E106" s="95">
        <f>SUM('Ufs mensal'!E$100:E106)</f>
        <v>2448</v>
      </c>
      <c r="F106" s="95">
        <f>SUM('Ufs mensal'!F$100:F106)</f>
        <v>69117</v>
      </c>
      <c r="G106" s="95">
        <f>SUM('Ufs mensal'!G$100:G106)</f>
        <v>41105</v>
      </c>
      <c r="H106" s="95">
        <f>SUM('Ufs mensal'!H$100:H106)</f>
        <v>30041</v>
      </c>
      <c r="I106" s="95">
        <f>SUM('Ufs mensal'!I$100:I106)</f>
        <v>35097</v>
      </c>
      <c r="J106" s="95">
        <f>SUM('Ufs mensal'!J$100:J106)</f>
        <v>54293</v>
      </c>
      <c r="K106" s="95">
        <f>SUM('Ufs mensal'!K$100:K106)</f>
        <v>17064</v>
      </c>
      <c r="L106" s="95">
        <f>SUM('Ufs mensal'!L$100:L106)</f>
        <v>169610</v>
      </c>
      <c r="M106" s="95">
        <f>SUM('Ufs mensal'!M$100:M106)</f>
        <v>20160</v>
      </c>
      <c r="N106" s="95">
        <f>SUM('Ufs mensal'!N$100:N106)</f>
        <v>27323</v>
      </c>
      <c r="O106" s="95">
        <f>SUM('Ufs mensal'!O$100:O106)</f>
        <v>26717</v>
      </c>
      <c r="P106" s="95">
        <f>SUM('Ufs mensal'!P$100:P106)</f>
        <v>18907</v>
      </c>
      <c r="Q106" s="95">
        <f>SUM('Ufs mensal'!Q$100:Q106)</f>
        <v>44248</v>
      </c>
      <c r="R106" s="95">
        <f>SUM('Ufs mensal'!R$100:R106)</f>
        <v>11401</v>
      </c>
      <c r="S106" s="95">
        <f>SUM('Ufs mensal'!S$100:S106)</f>
        <v>99309</v>
      </c>
      <c r="T106" s="95">
        <f>SUM('Ufs mensal'!T$100:T106)</f>
        <v>150566</v>
      </c>
      <c r="U106" s="95">
        <f>SUM('Ufs mensal'!U$100:U106)</f>
        <v>17126</v>
      </c>
      <c r="V106" s="95">
        <f>SUM('Ufs mensal'!V$100:V106)</f>
        <v>9114</v>
      </c>
      <c r="W106" s="95">
        <f>SUM('Ufs mensal'!W$100:W106)</f>
        <v>2031</v>
      </c>
      <c r="X106" s="95">
        <f>SUM('Ufs mensal'!X$100:X106)</f>
        <v>93258</v>
      </c>
      <c r="Y106" s="95">
        <f>SUM('Ufs mensal'!Y$100:Y106)</f>
        <v>68443</v>
      </c>
      <c r="Z106" s="95">
        <f>SUM('Ufs mensal'!Z$100:Z106)</f>
        <v>8772</v>
      </c>
      <c r="AA106" s="95">
        <f>SUM('Ufs mensal'!AA$100:AA106)</f>
        <v>426758</v>
      </c>
      <c r="AB106" s="95">
        <f>SUM('Ufs mensal'!AB$100:AB106)</f>
        <v>9558</v>
      </c>
      <c r="AC106" s="94">
        <f>SUM('Ufs mensal'!AC$100:AC106)</f>
        <v>1481369</v>
      </c>
    </row>
    <row r="107" spans="1:29" x14ac:dyDescent="0.3">
      <c r="A107" s="134">
        <f>'Var.Acum.'!A107</f>
        <v>43321</v>
      </c>
      <c r="B107" s="95">
        <f>SUM('Ufs mensal'!B$100:B107)</f>
        <v>3309</v>
      </c>
      <c r="C107" s="95">
        <f>SUM('Ufs mensal'!C$100:C107)</f>
        <v>15007</v>
      </c>
      <c r="D107" s="95">
        <f>SUM('Ufs mensal'!D$100:D107)</f>
        <v>15251</v>
      </c>
      <c r="E107" s="95">
        <f>SUM('Ufs mensal'!E$100:E107)</f>
        <v>2880</v>
      </c>
      <c r="F107" s="95">
        <f>SUM('Ufs mensal'!F$100:F107)</f>
        <v>80927</v>
      </c>
      <c r="G107" s="95">
        <f>SUM('Ufs mensal'!G$100:G107)</f>
        <v>47633</v>
      </c>
      <c r="H107" s="95">
        <f>SUM('Ufs mensal'!H$100:H107)</f>
        <v>34880</v>
      </c>
      <c r="I107" s="95">
        <f>SUM('Ufs mensal'!I$100:I107)</f>
        <v>40895</v>
      </c>
      <c r="J107" s="95">
        <f>SUM('Ufs mensal'!J$100:J107)</f>
        <v>63147</v>
      </c>
      <c r="K107" s="95">
        <f>SUM('Ufs mensal'!K$100:K107)</f>
        <v>19800</v>
      </c>
      <c r="L107" s="95">
        <f>SUM('Ufs mensal'!L$100:L107)</f>
        <v>196409</v>
      </c>
      <c r="M107" s="95">
        <f>SUM('Ufs mensal'!M$100:M107)</f>
        <v>23305</v>
      </c>
      <c r="N107" s="95">
        <f>SUM('Ufs mensal'!N$100:N107)</f>
        <v>31712</v>
      </c>
      <c r="O107" s="95">
        <f>SUM('Ufs mensal'!O$100:O107)</f>
        <v>31030</v>
      </c>
      <c r="P107" s="95">
        <f>SUM('Ufs mensal'!P$100:P107)</f>
        <v>21942</v>
      </c>
      <c r="Q107" s="95">
        <f>SUM('Ufs mensal'!Q$100:Q107)</f>
        <v>52048</v>
      </c>
      <c r="R107" s="95">
        <f>SUM('Ufs mensal'!R$100:R107)</f>
        <v>13300</v>
      </c>
      <c r="S107" s="95">
        <f>SUM('Ufs mensal'!S$100:S107)</f>
        <v>116388</v>
      </c>
      <c r="T107" s="95">
        <f>SUM('Ufs mensal'!T$100:T107)</f>
        <v>176841</v>
      </c>
      <c r="U107" s="95">
        <f>SUM('Ufs mensal'!U$100:U107)</f>
        <v>19885</v>
      </c>
      <c r="V107" s="95">
        <f>SUM('Ufs mensal'!V$100:V107)</f>
        <v>10470</v>
      </c>
      <c r="W107" s="95">
        <f>SUM('Ufs mensal'!W$100:W107)</f>
        <v>2376</v>
      </c>
      <c r="X107" s="95">
        <f>SUM('Ufs mensal'!X$100:X107)</f>
        <v>108271</v>
      </c>
      <c r="Y107" s="95">
        <f>SUM('Ufs mensal'!Y$100:Y107)</f>
        <v>79341</v>
      </c>
      <c r="Z107" s="95">
        <f>SUM('Ufs mensal'!Z$100:Z107)</f>
        <v>10235</v>
      </c>
      <c r="AA107" s="95">
        <f>SUM('Ufs mensal'!AA$100:AA107)</f>
        <v>496648</v>
      </c>
      <c r="AB107" s="95">
        <f>SUM('Ufs mensal'!AB$100:AB107)</f>
        <v>11158</v>
      </c>
      <c r="AC107" s="94">
        <f>SUM('Ufs mensal'!AC$100:AC107)</f>
        <v>1725088</v>
      </c>
    </row>
    <row r="108" spans="1:29" x14ac:dyDescent="0.3">
      <c r="A108" s="134">
        <f>'Var.Acum.'!A108</f>
        <v>43353</v>
      </c>
      <c r="B108" s="95">
        <f>SUM('Ufs mensal'!B$100:B108)</f>
        <v>3642</v>
      </c>
      <c r="C108" s="95">
        <f>SUM('Ufs mensal'!C$100:C108)</f>
        <v>16984</v>
      </c>
      <c r="D108" s="95">
        <f>SUM('Ufs mensal'!D$100:D108)</f>
        <v>16942</v>
      </c>
      <c r="E108" s="95">
        <f>SUM('Ufs mensal'!E$100:E108)</f>
        <v>3158</v>
      </c>
      <c r="F108" s="95">
        <f>SUM('Ufs mensal'!F$100:F108)</f>
        <v>91269</v>
      </c>
      <c r="G108" s="95">
        <f>SUM('Ufs mensal'!G$100:G108)</f>
        <v>53692</v>
      </c>
      <c r="H108" s="95">
        <f>SUM('Ufs mensal'!H$100:H108)</f>
        <v>39067</v>
      </c>
      <c r="I108" s="95">
        <f>SUM('Ufs mensal'!I$100:I108)</f>
        <v>46152</v>
      </c>
      <c r="J108" s="95">
        <f>SUM('Ufs mensal'!J$100:J108)</f>
        <v>70575</v>
      </c>
      <c r="K108" s="95">
        <f>SUM('Ufs mensal'!K$100:K108)</f>
        <v>22247</v>
      </c>
      <c r="L108" s="95">
        <f>SUM('Ufs mensal'!L$100:L108)</f>
        <v>219797</v>
      </c>
      <c r="M108" s="95">
        <f>SUM('Ufs mensal'!M$100:M108)</f>
        <v>26082</v>
      </c>
      <c r="N108" s="95">
        <f>SUM('Ufs mensal'!N$100:N108)</f>
        <v>35330</v>
      </c>
      <c r="O108" s="95">
        <f>SUM('Ufs mensal'!O$100:O108)</f>
        <v>34949</v>
      </c>
      <c r="P108" s="95">
        <f>SUM('Ufs mensal'!P$100:P108)</f>
        <v>24489</v>
      </c>
      <c r="Q108" s="95">
        <f>SUM('Ufs mensal'!Q$100:Q108)</f>
        <v>58591</v>
      </c>
      <c r="R108" s="95">
        <f>SUM('Ufs mensal'!R$100:R108)</f>
        <v>14786</v>
      </c>
      <c r="S108" s="95">
        <f>SUM('Ufs mensal'!S$100:S108)</f>
        <v>130771</v>
      </c>
      <c r="T108" s="95">
        <f>SUM('Ufs mensal'!T$100:T108)</f>
        <v>200616</v>
      </c>
      <c r="U108" s="95">
        <f>SUM('Ufs mensal'!U$100:U108)</f>
        <v>22379</v>
      </c>
      <c r="V108" s="95">
        <f>SUM('Ufs mensal'!V$100:V108)</f>
        <v>11572</v>
      </c>
      <c r="W108" s="95">
        <f>SUM('Ufs mensal'!W$100:W108)</f>
        <v>2658</v>
      </c>
      <c r="X108" s="95">
        <f>SUM('Ufs mensal'!X$100:X108)</f>
        <v>120986</v>
      </c>
      <c r="Y108" s="95">
        <f>SUM('Ufs mensal'!Y$100:Y108)</f>
        <v>88817</v>
      </c>
      <c r="Z108" s="95">
        <f>SUM('Ufs mensal'!Z$100:Z108)</f>
        <v>11579</v>
      </c>
      <c r="AA108" s="95">
        <f>SUM('Ufs mensal'!AA$100:AA108)</f>
        <v>560557</v>
      </c>
      <c r="AB108" s="95">
        <f>SUM('Ufs mensal'!AB$100:AB108)</f>
        <v>12366</v>
      </c>
      <c r="AC108" s="94">
        <f>SUM('Ufs mensal'!AC$100:AC108)</f>
        <v>1940053</v>
      </c>
    </row>
    <row r="109" spans="1:29" x14ac:dyDescent="0.3">
      <c r="A109" s="134">
        <f>'Var.Acum.'!A109</f>
        <v>43384</v>
      </c>
      <c r="B109" s="95">
        <f>SUM('Ufs mensal'!B$100:B109)</f>
        <v>4021</v>
      </c>
      <c r="C109" s="95">
        <f>SUM('Ufs mensal'!C$100:C109)</f>
        <v>19100</v>
      </c>
      <c r="D109" s="95">
        <f>SUM('Ufs mensal'!D$100:D109)</f>
        <v>18889</v>
      </c>
      <c r="E109" s="95">
        <f>SUM('Ufs mensal'!E$100:E109)</f>
        <v>3506</v>
      </c>
      <c r="F109" s="95">
        <f>SUM('Ufs mensal'!F$100:F109)</f>
        <v>102515</v>
      </c>
      <c r="G109" s="95">
        <f>SUM('Ufs mensal'!G$100:G109)</f>
        <v>60011</v>
      </c>
      <c r="H109" s="95">
        <f>SUM('Ufs mensal'!H$100:H109)</f>
        <v>43628</v>
      </c>
      <c r="I109" s="95">
        <f>SUM('Ufs mensal'!I$100:I109)</f>
        <v>51840</v>
      </c>
      <c r="J109" s="95">
        <f>SUM('Ufs mensal'!J$100:J109)</f>
        <v>78436</v>
      </c>
      <c r="K109" s="95">
        <f>SUM('Ufs mensal'!K$100:K109)</f>
        <v>24735</v>
      </c>
      <c r="L109" s="95">
        <f>SUM('Ufs mensal'!L$100:L109)</f>
        <v>244985</v>
      </c>
      <c r="M109" s="95">
        <f>SUM('Ufs mensal'!M$100:M109)</f>
        <v>29071</v>
      </c>
      <c r="N109" s="95">
        <f>SUM('Ufs mensal'!N$100:N109)</f>
        <v>39397</v>
      </c>
      <c r="O109" s="95">
        <f>SUM('Ufs mensal'!O$100:O109)</f>
        <v>39116</v>
      </c>
      <c r="P109" s="95">
        <f>SUM('Ufs mensal'!P$100:P109)</f>
        <v>27529</v>
      </c>
      <c r="Q109" s="95">
        <f>SUM('Ufs mensal'!Q$100:Q109)</f>
        <v>65864</v>
      </c>
      <c r="R109" s="95">
        <f>SUM('Ufs mensal'!R$100:R109)</f>
        <v>16188</v>
      </c>
      <c r="S109" s="95">
        <f>SUM('Ufs mensal'!S$100:S109)</f>
        <v>146010</v>
      </c>
      <c r="T109" s="95">
        <f>SUM('Ufs mensal'!T$100:T109)</f>
        <v>225664</v>
      </c>
      <c r="U109" s="95">
        <f>SUM('Ufs mensal'!U$100:U109)</f>
        <v>25069</v>
      </c>
      <c r="V109" s="95">
        <f>SUM('Ufs mensal'!V$100:V109)</f>
        <v>12847</v>
      </c>
      <c r="W109" s="95">
        <f>SUM('Ufs mensal'!W$100:W109)</f>
        <v>2963</v>
      </c>
      <c r="X109" s="95">
        <f>SUM('Ufs mensal'!X$100:X109)</f>
        <v>135962</v>
      </c>
      <c r="Y109" s="95">
        <f>SUM('Ufs mensal'!Y$100:Y109)</f>
        <v>99806</v>
      </c>
      <c r="Z109" s="95">
        <f>SUM('Ufs mensal'!Z$100:Z109)</f>
        <v>12977</v>
      </c>
      <c r="AA109" s="95">
        <f>SUM('Ufs mensal'!AA$100:AA109)</f>
        <v>631336</v>
      </c>
      <c r="AB109" s="95">
        <f>SUM('Ufs mensal'!AB$100:AB109)</f>
        <v>13679</v>
      </c>
      <c r="AC109" s="94">
        <f>SUM('Ufs mensal'!AC$100:AC109)</f>
        <v>2175144</v>
      </c>
    </row>
    <row r="110" spans="1:29" x14ac:dyDescent="0.3">
      <c r="A110" s="134">
        <f>'Var.Acum.'!A110</f>
        <v>43416</v>
      </c>
      <c r="B110" s="95">
        <f>SUM('Ufs mensal'!B$100:B110)</f>
        <v>4369</v>
      </c>
      <c r="C110" s="95">
        <f>SUM('Ufs mensal'!C$100:C110)</f>
        <v>21011</v>
      </c>
      <c r="D110" s="95">
        <f>SUM('Ufs mensal'!D$100:D110)</f>
        <v>20670</v>
      </c>
      <c r="E110" s="95">
        <f>SUM('Ufs mensal'!E$100:E110)</f>
        <v>3797</v>
      </c>
      <c r="F110" s="95">
        <f>SUM('Ufs mensal'!F$100:F110)</f>
        <v>112855</v>
      </c>
      <c r="G110" s="95">
        <f>SUM('Ufs mensal'!G$100:G110)</f>
        <v>65774</v>
      </c>
      <c r="H110" s="95">
        <f>SUM('Ufs mensal'!H$100:H110)</f>
        <v>47846</v>
      </c>
      <c r="I110" s="95">
        <f>SUM('Ufs mensal'!I$100:I110)</f>
        <v>56720</v>
      </c>
      <c r="J110" s="95">
        <f>SUM('Ufs mensal'!J$100:J110)</f>
        <v>85408</v>
      </c>
      <c r="K110" s="95">
        <f>SUM('Ufs mensal'!K$100:K110)</f>
        <v>27095</v>
      </c>
      <c r="L110" s="95">
        <f>SUM('Ufs mensal'!L$100:L110)</f>
        <v>267213</v>
      </c>
      <c r="M110" s="95">
        <f>SUM('Ufs mensal'!M$100:M110)</f>
        <v>31856</v>
      </c>
      <c r="N110" s="95">
        <f>SUM('Ufs mensal'!N$100:N110)</f>
        <v>42683</v>
      </c>
      <c r="O110" s="95">
        <f>SUM('Ufs mensal'!O$100:O110)</f>
        <v>43037</v>
      </c>
      <c r="P110" s="95">
        <f>SUM('Ufs mensal'!P$100:P110)</f>
        <v>30095</v>
      </c>
      <c r="Q110" s="95">
        <f>SUM('Ufs mensal'!Q$100:Q110)</f>
        <v>72386</v>
      </c>
      <c r="R110" s="95">
        <f>SUM('Ufs mensal'!R$100:R110)</f>
        <v>17663</v>
      </c>
      <c r="S110" s="95">
        <f>SUM('Ufs mensal'!S$100:S110)</f>
        <v>159453</v>
      </c>
      <c r="T110" s="95">
        <f>SUM('Ufs mensal'!T$100:T110)</f>
        <v>247216</v>
      </c>
      <c r="U110" s="95">
        <f>SUM('Ufs mensal'!U$100:U110)</f>
        <v>27437</v>
      </c>
      <c r="V110" s="95">
        <f>SUM('Ufs mensal'!V$100:V110)</f>
        <v>14062</v>
      </c>
      <c r="W110" s="95">
        <f>SUM('Ufs mensal'!W$100:W110)</f>
        <v>3241</v>
      </c>
      <c r="X110" s="95">
        <f>SUM('Ufs mensal'!X$100:X110)</f>
        <v>149293</v>
      </c>
      <c r="Y110" s="95">
        <f>SUM('Ufs mensal'!Y$100:Y110)</f>
        <v>109171</v>
      </c>
      <c r="Z110" s="95">
        <f>SUM('Ufs mensal'!Z$100:Z110)</f>
        <v>14310</v>
      </c>
      <c r="AA110" s="95">
        <f>SUM('Ufs mensal'!AA$100:AA110)</f>
        <v>690844</v>
      </c>
      <c r="AB110" s="95">
        <f>SUM('Ufs mensal'!AB$100:AB110)</f>
        <v>14926</v>
      </c>
      <c r="AC110" s="94">
        <f>SUM('Ufs mensal'!AC$100:AC110)</f>
        <v>2380431</v>
      </c>
    </row>
    <row r="111" spans="1:29" ht="13.5" thickBot="1" x14ac:dyDescent="0.35">
      <c r="A111" s="134">
        <v>43452</v>
      </c>
      <c r="B111" s="95">
        <f>SUM('Ufs mensal'!B$100:B111)</f>
        <v>4627</v>
      </c>
      <c r="C111" s="95">
        <f>SUM('Ufs mensal'!C$100:C111)</f>
        <v>22525</v>
      </c>
      <c r="D111" s="95">
        <f>SUM('Ufs mensal'!D$100:D111)</f>
        <v>21919</v>
      </c>
      <c r="E111" s="95">
        <f>SUM('Ufs mensal'!E$100:E111)</f>
        <v>4017</v>
      </c>
      <c r="F111" s="95">
        <f>SUM('Ufs mensal'!F$100:F111)</f>
        <v>120897</v>
      </c>
      <c r="G111" s="95">
        <f>SUM('Ufs mensal'!G$100:G111)</f>
        <v>70038</v>
      </c>
      <c r="H111" s="95">
        <f>SUM('Ufs mensal'!H$100:H111)</f>
        <v>51059</v>
      </c>
      <c r="I111" s="95">
        <f>SUM('Ufs mensal'!I$100:I111)</f>
        <v>60416</v>
      </c>
      <c r="J111" s="95">
        <f>SUM('Ufs mensal'!J$100:J111)</f>
        <v>90813</v>
      </c>
      <c r="K111" s="95">
        <f>SUM('Ufs mensal'!K$100:K111)</f>
        <v>28815</v>
      </c>
      <c r="L111" s="95">
        <f>SUM('Ufs mensal'!L$100:L111)</f>
        <v>283998</v>
      </c>
      <c r="M111" s="95">
        <f>SUM('Ufs mensal'!M$100:M111)</f>
        <v>33804</v>
      </c>
      <c r="N111" s="95">
        <f>SUM('Ufs mensal'!N$100:N111)</f>
        <v>45194</v>
      </c>
      <c r="O111" s="95">
        <f>SUM('Ufs mensal'!O$100:O111)</f>
        <v>45673</v>
      </c>
      <c r="P111" s="95">
        <f>SUM('Ufs mensal'!P$100:P111)</f>
        <v>31928</v>
      </c>
      <c r="Q111" s="95">
        <f>SUM('Ufs mensal'!Q$100:Q111)</f>
        <v>77615</v>
      </c>
      <c r="R111" s="95">
        <f>SUM('Ufs mensal'!R$100:R111)</f>
        <v>18755</v>
      </c>
      <c r="S111" s="95">
        <f>SUM('Ufs mensal'!S$100:S111)</f>
        <v>168911</v>
      </c>
      <c r="T111" s="95">
        <f>SUM('Ufs mensal'!T$100:T111)</f>
        <v>264130</v>
      </c>
      <c r="U111" s="95">
        <f>SUM('Ufs mensal'!U$100:U111)</f>
        <v>29285</v>
      </c>
      <c r="V111" s="95">
        <f>SUM('Ufs mensal'!V$100:V111)</f>
        <v>14944</v>
      </c>
      <c r="W111" s="95">
        <f>SUM('Ufs mensal'!W$100:W111)</f>
        <v>3468</v>
      </c>
      <c r="X111" s="95">
        <f>SUM('Ufs mensal'!X$100:X111)</f>
        <v>158864</v>
      </c>
      <c r="Y111" s="95">
        <f>SUM('Ufs mensal'!Y$100:Y111)</f>
        <v>115404</v>
      </c>
      <c r="Z111" s="95">
        <f>SUM('Ufs mensal'!Z$100:Z111)</f>
        <v>15370</v>
      </c>
      <c r="AA111" s="95">
        <f>SUM('Ufs mensal'!AA$100:AA111)</f>
        <v>736540</v>
      </c>
      <c r="AB111" s="95">
        <f>SUM('Ufs mensal'!AB$100:AB111)</f>
        <v>15776</v>
      </c>
      <c r="AC111" s="94">
        <f>SUM('Ufs mensal'!AC$100:AC111)</f>
        <v>2534785</v>
      </c>
    </row>
    <row r="112" spans="1:29" x14ac:dyDescent="0.3">
      <c r="A112" s="131">
        <f>Var.Anual!A112</f>
        <v>43479</v>
      </c>
      <c r="B112" s="92">
        <f>SUM('Ufs mensal'!B$112:B112)</f>
        <v>496</v>
      </c>
      <c r="C112" s="92">
        <f>SUM('Ufs mensal'!C$112:C112)</f>
        <v>2196</v>
      </c>
      <c r="D112" s="92">
        <f>SUM('Ufs mensal'!D$112:D112)</f>
        <v>2199</v>
      </c>
      <c r="E112" s="92">
        <f>SUM('Ufs mensal'!E$112:E112)</f>
        <v>375</v>
      </c>
      <c r="F112" s="92">
        <f>SUM('Ufs mensal'!F$112:F112)</f>
        <v>13416</v>
      </c>
      <c r="G112" s="92">
        <f>SUM('Ufs mensal'!G$112:G112)</f>
        <v>7720</v>
      </c>
      <c r="H112" s="92">
        <f>SUM('Ufs mensal'!H$112:H112)</f>
        <v>4682</v>
      </c>
      <c r="I112" s="92">
        <f>SUM('Ufs mensal'!I$112:I112)</f>
        <v>5952</v>
      </c>
      <c r="J112" s="92">
        <f>SUM('Ufs mensal'!J$112:J112)</f>
        <v>10158</v>
      </c>
      <c r="K112" s="92">
        <f>SUM('Ufs mensal'!K$112:K112)</f>
        <v>2934</v>
      </c>
      <c r="L112" s="92">
        <f>SUM('Ufs mensal'!L$112:L112)</f>
        <v>30940</v>
      </c>
      <c r="M112" s="92">
        <f>SUM('Ufs mensal'!M$112:M112)</f>
        <v>3484</v>
      </c>
      <c r="N112" s="92">
        <f>SUM('Ufs mensal'!N$112:N112)</f>
        <v>4792</v>
      </c>
      <c r="O112" s="92">
        <f>SUM('Ufs mensal'!O$112:O112)</f>
        <v>4987</v>
      </c>
      <c r="P112" s="92">
        <f>SUM('Ufs mensal'!P$112:P112)</f>
        <v>3529</v>
      </c>
      <c r="Q112" s="92">
        <f>SUM('Ufs mensal'!Q$112:Q112)</f>
        <v>8067</v>
      </c>
      <c r="R112" s="92">
        <f>SUM('Ufs mensal'!R$112:R112)</f>
        <v>1957</v>
      </c>
      <c r="S112" s="92">
        <f>SUM('Ufs mensal'!S$112:S112)</f>
        <v>16465</v>
      </c>
      <c r="T112" s="92">
        <f>SUM('Ufs mensal'!T$112:T112)</f>
        <v>26596</v>
      </c>
      <c r="U112" s="92">
        <f>SUM('Ufs mensal'!U$112:U112)</f>
        <v>3141</v>
      </c>
      <c r="V112" s="92">
        <f>SUM('Ufs mensal'!V$112:V112)</f>
        <v>1567</v>
      </c>
      <c r="W112" s="92">
        <f>SUM('Ufs mensal'!W$112:W112)</f>
        <v>382</v>
      </c>
      <c r="X112" s="92">
        <f>SUM('Ufs mensal'!X$112:X112)</f>
        <v>15330</v>
      </c>
      <c r="Y112" s="92">
        <f>SUM('Ufs mensal'!Y$112:Y112)</f>
        <v>11135</v>
      </c>
      <c r="Z112" s="92">
        <f>SUM('Ufs mensal'!Z$112:Z112)</f>
        <v>1689</v>
      </c>
      <c r="AA112" s="92">
        <f>SUM('Ufs mensal'!AA$112:AA112)</f>
        <v>77482</v>
      </c>
      <c r="AB112" s="92">
        <f>SUM('Ufs mensal'!AB$112:AB112)</f>
        <v>1745</v>
      </c>
      <c r="AC112" s="91">
        <f>SUM('Ufs mensal'!AC$112:AC112)</f>
        <v>263415.99999999994</v>
      </c>
    </row>
    <row r="113" spans="1:30" x14ac:dyDescent="0.3">
      <c r="A113" s="132">
        <f>Var.Anual!A113</f>
        <v>43499</v>
      </c>
      <c r="B113" s="95">
        <f>SUM('Ufs mensal'!B$112:B113)</f>
        <v>1052</v>
      </c>
      <c r="C113" s="95">
        <f>SUM('Ufs mensal'!C$112:C113)</f>
        <v>4478</v>
      </c>
      <c r="D113" s="95">
        <f>SUM('Ufs mensal'!D$112:D113)</f>
        <v>4401</v>
      </c>
      <c r="E113" s="95">
        <f>SUM('Ufs mensal'!E$112:E113)</f>
        <v>810</v>
      </c>
      <c r="F113" s="95">
        <f>SUM('Ufs mensal'!F$112:F113)</f>
        <v>26260</v>
      </c>
      <c r="G113" s="95">
        <f>SUM('Ufs mensal'!G$112:G113)</f>
        <v>14705</v>
      </c>
      <c r="H113" s="95">
        <f>SUM('Ufs mensal'!H$112:H113)</f>
        <v>9686</v>
      </c>
      <c r="I113" s="95">
        <f>SUM('Ufs mensal'!I$112:I113)</f>
        <v>11718</v>
      </c>
      <c r="J113" s="95">
        <f>SUM('Ufs mensal'!J$112:J113)</f>
        <v>19660</v>
      </c>
      <c r="K113" s="95">
        <f>SUM('Ufs mensal'!K$112:K113)</f>
        <v>5700</v>
      </c>
      <c r="L113" s="95">
        <f>SUM('Ufs mensal'!L$112:L113)</f>
        <v>59475</v>
      </c>
      <c r="M113" s="95">
        <f>SUM('Ufs mensal'!M$112:M113)</f>
        <v>6961</v>
      </c>
      <c r="N113" s="95">
        <f>SUM('Ufs mensal'!N$112:N113)</f>
        <v>9740</v>
      </c>
      <c r="O113" s="95">
        <f>SUM('Ufs mensal'!O$112:O113)</f>
        <v>9899</v>
      </c>
      <c r="P113" s="95">
        <f>SUM('Ufs mensal'!P$112:P113)</f>
        <v>6588</v>
      </c>
      <c r="Q113" s="95">
        <f>SUM('Ufs mensal'!Q$112:Q113)</f>
        <v>15144</v>
      </c>
      <c r="R113" s="95">
        <f>SUM('Ufs mensal'!R$112:R113)</f>
        <v>3845</v>
      </c>
      <c r="S113" s="95">
        <f>SUM('Ufs mensal'!S$112:S113)</f>
        <v>34332</v>
      </c>
      <c r="T113" s="95">
        <f>SUM('Ufs mensal'!T$112:T113)</f>
        <v>51104</v>
      </c>
      <c r="U113" s="95">
        <f>SUM('Ufs mensal'!U$112:U113)</f>
        <v>5955</v>
      </c>
      <c r="V113" s="95">
        <f>SUM('Ufs mensal'!V$112:V113)</f>
        <v>3173</v>
      </c>
      <c r="W113" s="95">
        <f>SUM('Ufs mensal'!W$112:W113)</f>
        <v>730</v>
      </c>
      <c r="X113" s="95">
        <f>SUM('Ufs mensal'!X$112:X113)</f>
        <v>29876</v>
      </c>
      <c r="Y113" s="95">
        <f>SUM('Ufs mensal'!Y$112:Y113)</f>
        <v>23258</v>
      </c>
      <c r="Z113" s="95">
        <f>SUM('Ufs mensal'!Z$112:Z113)</f>
        <v>3373</v>
      </c>
      <c r="AA113" s="95">
        <f>SUM('Ufs mensal'!AA$112:AA113)</f>
        <v>153349</v>
      </c>
      <c r="AB113" s="95">
        <f>SUM('Ufs mensal'!AB$112:AB113)</f>
        <v>3465</v>
      </c>
      <c r="AC113" s="94">
        <f>SUM('Ufs mensal'!AC$112:AC113)</f>
        <v>518736.99999999988</v>
      </c>
    </row>
    <row r="114" spans="1:30" x14ac:dyDescent="0.3">
      <c r="A114" s="132">
        <f>Var.Anual!A114</f>
        <v>43528</v>
      </c>
      <c r="B114" s="95">
        <f>SUM('Ufs mensal'!B$112:B114)</f>
        <v>1490</v>
      </c>
      <c r="C114" s="95">
        <f>SUM('Ufs mensal'!C$112:C114)</f>
        <v>6468</v>
      </c>
      <c r="D114" s="95">
        <f>SUM('Ufs mensal'!D$112:D114)</f>
        <v>6633</v>
      </c>
      <c r="E114" s="95">
        <f>SUM('Ufs mensal'!E$112:E114)</f>
        <v>1222</v>
      </c>
      <c r="F114" s="95">
        <f>SUM('Ufs mensal'!F$112:F114)</f>
        <v>37434</v>
      </c>
      <c r="G114" s="95">
        <f>SUM('Ufs mensal'!G$112:G114)</f>
        <v>20289</v>
      </c>
      <c r="H114" s="95">
        <f>SUM('Ufs mensal'!H$112:H114)</f>
        <v>14539</v>
      </c>
      <c r="I114" s="95">
        <f>SUM('Ufs mensal'!I$112:I114)</f>
        <v>17201</v>
      </c>
      <c r="J114" s="95">
        <f>SUM('Ufs mensal'!J$112:J114)</f>
        <v>28554</v>
      </c>
      <c r="K114" s="95">
        <f>SUM('Ufs mensal'!K$112:K114)</f>
        <v>8326</v>
      </c>
      <c r="L114" s="95">
        <f>SUM('Ufs mensal'!L$112:L114)</f>
        <v>85320</v>
      </c>
      <c r="M114" s="95">
        <f>SUM('Ufs mensal'!M$112:M114)</f>
        <v>10319</v>
      </c>
      <c r="N114" s="95">
        <f>SUM('Ufs mensal'!N$112:N114)</f>
        <v>14238</v>
      </c>
      <c r="O114" s="95">
        <f>SUM('Ufs mensal'!O$112:O114)</f>
        <v>14522</v>
      </c>
      <c r="P114" s="95">
        <f>SUM('Ufs mensal'!P$112:P114)</f>
        <v>9381</v>
      </c>
      <c r="Q114" s="95">
        <f>SUM('Ufs mensal'!Q$112:Q114)</f>
        <v>21793</v>
      </c>
      <c r="R114" s="95">
        <f>SUM('Ufs mensal'!R$112:R114)</f>
        <v>5563</v>
      </c>
      <c r="S114" s="95">
        <f>SUM('Ufs mensal'!S$112:S114)</f>
        <v>51367</v>
      </c>
      <c r="T114" s="95">
        <f>SUM('Ufs mensal'!T$112:T114)</f>
        <v>73301</v>
      </c>
      <c r="U114" s="95">
        <f>SUM('Ufs mensal'!U$112:U114)</f>
        <v>8786</v>
      </c>
      <c r="V114" s="95">
        <f>SUM('Ufs mensal'!V$112:V114)</f>
        <v>4742</v>
      </c>
      <c r="W114" s="95">
        <f>SUM('Ufs mensal'!W$112:W114)</f>
        <v>1101</v>
      </c>
      <c r="X114" s="95">
        <f>SUM('Ufs mensal'!X$112:X114)</f>
        <v>44906</v>
      </c>
      <c r="Y114" s="95">
        <f>SUM('Ufs mensal'!Y$112:Y114)</f>
        <v>34619</v>
      </c>
      <c r="Z114" s="95">
        <f>SUM('Ufs mensal'!Z$112:Z114)</f>
        <v>4743</v>
      </c>
      <c r="AA114" s="95">
        <f>SUM('Ufs mensal'!AA$112:AA114)</f>
        <v>227485</v>
      </c>
      <c r="AB114" s="95">
        <f>SUM('Ufs mensal'!AB$112:AB114)</f>
        <v>4915</v>
      </c>
      <c r="AC114" s="94">
        <f>SUM('Ufs mensal'!AC$112:AC114)</f>
        <v>759256.99999999988</v>
      </c>
    </row>
    <row r="115" spans="1:30" x14ac:dyDescent="0.3">
      <c r="A115" s="132">
        <f>Var.Anual!A115</f>
        <v>43560</v>
      </c>
      <c r="B115" s="95">
        <f>SUM('Ufs mensal'!B$112:B115)</f>
        <v>2004</v>
      </c>
      <c r="C115" s="95">
        <f>SUM('Ufs mensal'!C$112:C115)</f>
        <v>8709</v>
      </c>
      <c r="D115" s="95">
        <f>SUM('Ufs mensal'!D$112:D115)</f>
        <v>9160</v>
      </c>
      <c r="E115" s="95">
        <f>SUM('Ufs mensal'!E$112:E115)</f>
        <v>1686</v>
      </c>
      <c r="F115" s="95">
        <f>SUM('Ufs mensal'!F$112:F115)</f>
        <v>50067</v>
      </c>
      <c r="G115" s="95">
        <f>SUM('Ufs mensal'!G$112:G115)</f>
        <v>26908</v>
      </c>
      <c r="H115" s="95">
        <f>SUM('Ufs mensal'!H$112:H115)</f>
        <v>19691</v>
      </c>
      <c r="I115" s="95">
        <f>SUM('Ufs mensal'!I$112:I115)</f>
        <v>23212</v>
      </c>
      <c r="J115" s="95">
        <f>SUM('Ufs mensal'!J$112:J115)</f>
        <v>37944</v>
      </c>
      <c r="K115" s="95">
        <f>SUM('Ufs mensal'!K$112:K115)</f>
        <v>11211</v>
      </c>
      <c r="L115" s="95">
        <f>SUM('Ufs mensal'!L$112:L115)</f>
        <v>113047</v>
      </c>
      <c r="M115" s="95">
        <f>SUM('Ufs mensal'!M$112:M115)</f>
        <v>13751</v>
      </c>
      <c r="N115" s="95">
        <f>SUM('Ufs mensal'!N$112:N115)</f>
        <v>19017</v>
      </c>
      <c r="O115" s="95">
        <f>SUM('Ufs mensal'!O$112:O115)</f>
        <v>19467</v>
      </c>
      <c r="P115" s="95">
        <f>SUM('Ufs mensal'!P$112:P115)</f>
        <v>12436</v>
      </c>
      <c r="Q115" s="95">
        <f>SUM('Ufs mensal'!Q$112:Q115)</f>
        <v>29267</v>
      </c>
      <c r="R115" s="95">
        <f>SUM('Ufs mensal'!R$112:R115)</f>
        <v>7314</v>
      </c>
      <c r="S115" s="95">
        <f>SUM('Ufs mensal'!S$112:S115)</f>
        <v>69423</v>
      </c>
      <c r="T115" s="95">
        <f>SUM('Ufs mensal'!T$112:T115)</f>
        <v>98089</v>
      </c>
      <c r="U115" s="95">
        <f>SUM('Ufs mensal'!U$112:U115)</f>
        <v>11700</v>
      </c>
      <c r="V115" s="95">
        <f>SUM('Ufs mensal'!V$112:V115)</f>
        <v>6368</v>
      </c>
      <c r="W115" s="95">
        <f>SUM('Ufs mensal'!W$112:W115)</f>
        <v>1497</v>
      </c>
      <c r="X115" s="95">
        <f>SUM('Ufs mensal'!X$112:X115)</f>
        <v>60898</v>
      </c>
      <c r="Y115" s="95">
        <f>SUM('Ufs mensal'!Y$112:Y115)</f>
        <v>47004</v>
      </c>
      <c r="Z115" s="95">
        <f>SUM('Ufs mensal'!Z$112:Z115)</f>
        <v>6249</v>
      </c>
      <c r="AA115" s="95">
        <f>SUM('Ufs mensal'!AA$112:AA115)</f>
        <v>308748</v>
      </c>
      <c r="AB115" s="95">
        <f>SUM('Ufs mensal'!AB$112:AB115)</f>
        <v>6530</v>
      </c>
      <c r="AC115" s="94">
        <f>SUM('Ufs mensal'!AC$112:AC115)</f>
        <v>1021396.9999999999</v>
      </c>
    </row>
    <row r="116" spans="1:30" x14ac:dyDescent="0.3">
      <c r="A116" s="132">
        <f>Var.Anual!A116</f>
        <v>43591</v>
      </c>
      <c r="B116" s="95">
        <f>SUM('Ufs mensal'!B$112:B116)</f>
        <v>2521</v>
      </c>
      <c r="C116" s="95">
        <f>SUM('Ufs mensal'!C$112:C116)</f>
        <v>10972</v>
      </c>
      <c r="D116" s="95">
        <f>SUM('Ufs mensal'!D$112:D116)</f>
        <v>11592</v>
      </c>
      <c r="E116" s="95">
        <f>SUM('Ufs mensal'!E$112:E116)</f>
        <v>2303</v>
      </c>
      <c r="F116" s="95">
        <f>SUM('Ufs mensal'!F$112:F116)</f>
        <v>62147</v>
      </c>
      <c r="G116" s="95">
        <f>SUM('Ufs mensal'!G$112:G116)</f>
        <v>33902</v>
      </c>
      <c r="H116" s="95">
        <f>SUM('Ufs mensal'!H$112:H116)</f>
        <v>24967</v>
      </c>
      <c r="I116" s="95">
        <f>SUM('Ufs mensal'!I$112:I116)</f>
        <v>28762</v>
      </c>
      <c r="J116" s="95">
        <f>SUM('Ufs mensal'!J$112:J116)</f>
        <v>47111</v>
      </c>
      <c r="K116" s="95">
        <f>SUM('Ufs mensal'!K$112:K116)</f>
        <v>14346</v>
      </c>
      <c r="L116" s="95">
        <f>SUM('Ufs mensal'!L$112:L116)</f>
        <v>141521</v>
      </c>
      <c r="M116" s="95">
        <f>SUM('Ufs mensal'!M$112:M116)</f>
        <v>17162</v>
      </c>
      <c r="N116" s="95">
        <f>SUM('Ufs mensal'!N$112:N116)</f>
        <v>23634</v>
      </c>
      <c r="O116" s="95">
        <f>SUM('Ufs mensal'!O$112:O116)</f>
        <v>24282</v>
      </c>
      <c r="P116" s="95">
        <f>SUM('Ufs mensal'!P$112:P116)</f>
        <v>15477</v>
      </c>
      <c r="Q116" s="95">
        <f>SUM('Ufs mensal'!Q$112:Q116)</f>
        <v>36653</v>
      </c>
      <c r="R116" s="95">
        <f>SUM('Ufs mensal'!R$112:R116)</f>
        <v>9167</v>
      </c>
      <c r="S116" s="95">
        <f>SUM('Ufs mensal'!S$112:S116)</f>
        <v>86449</v>
      </c>
      <c r="T116" s="95">
        <f>SUM('Ufs mensal'!T$112:T116)</f>
        <v>123087</v>
      </c>
      <c r="U116" s="95">
        <f>SUM('Ufs mensal'!U$112:U116)</f>
        <v>14692</v>
      </c>
      <c r="V116" s="95">
        <f>SUM('Ufs mensal'!V$112:V116)</f>
        <v>8005</v>
      </c>
      <c r="W116" s="95">
        <f>SUM('Ufs mensal'!W$112:W116)</f>
        <v>1976</v>
      </c>
      <c r="X116" s="95">
        <f>SUM('Ufs mensal'!X$112:X116)</f>
        <v>76347</v>
      </c>
      <c r="Y116" s="95">
        <f>SUM('Ufs mensal'!Y$112:Y116)</f>
        <v>59132</v>
      </c>
      <c r="Z116" s="95">
        <f>SUM('Ufs mensal'!Z$112:Z116)</f>
        <v>7921</v>
      </c>
      <c r="AA116" s="95">
        <f>SUM('Ufs mensal'!AA$112:AA116)</f>
        <v>387397</v>
      </c>
      <c r="AB116" s="95">
        <f>SUM('Ufs mensal'!AB$112:AB116)</f>
        <v>8166</v>
      </c>
      <c r="AC116" s="94">
        <f>SUM('Ufs mensal'!AC$112:AC116)</f>
        <v>1279691</v>
      </c>
    </row>
    <row r="117" spans="1:30" x14ac:dyDescent="0.3">
      <c r="A117" s="132">
        <f>Var.Anual!A117</f>
        <v>43623</v>
      </c>
      <c r="B117" s="95">
        <f>SUM('Ufs mensal'!B$112:B117)</f>
        <v>3131</v>
      </c>
      <c r="C117" s="95">
        <f>SUM('Ufs mensal'!C$112:C117)</f>
        <v>12908</v>
      </c>
      <c r="D117" s="95">
        <f>SUM('Ufs mensal'!D$112:D117)</f>
        <v>13935</v>
      </c>
      <c r="E117" s="95">
        <f>SUM('Ufs mensal'!E$112:E117)</f>
        <v>2724</v>
      </c>
      <c r="F117" s="95">
        <f>SUM('Ufs mensal'!F$112:F117)</f>
        <v>71798</v>
      </c>
      <c r="G117" s="95">
        <f>SUM('Ufs mensal'!G$112:G117)</f>
        <v>40917</v>
      </c>
      <c r="H117" s="95">
        <f>SUM('Ufs mensal'!H$112:H117)</f>
        <v>29587</v>
      </c>
      <c r="I117" s="95">
        <f>SUM('Ufs mensal'!I$112:I117)</f>
        <v>34070</v>
      </c>
      <c r="J117" s="95">
        <f>SUM('Ufs mensal'!J$112:J117)</f>
        <v>55412</v>
      </c>
      <c r="K117" s="95">
        <f>SUM('Ufs mensal'!K$112:K117)</f>
        <v>17145</v>
      </c>
      <c r="L117" s="95">
        <f>SUM('Ufs mensal'!L$112:L117)</f>
        <v>167217</v>
      </c>
      <c r="M117" s="95">
        <f>SUM('Ufs mensal'!M$112:M117)</f>
        <v>20182</v>
      </c>
      <c r="N117" s="95">
        <f>SUM('Ufs mensal'!N$112:N117)</f>
        <v>28172</v>
      </c>
      <c r="O117" s="95">
        <f>SUM('Ufs mensal'!O$112:O117)</f>
        <v>28975</v>
      </c>
      <c r="P117" s="95">
        <f>SUM('Ufs mensal'!P$112:P117)</f>
        <v>18040</v>
      </c>
      <c r="Q117" s="95">
        <f>SUM('Ufs mensal'!Q$112:Q117)</f>
        <v>43148</v>
      </c>
      <c r="R117" s="95">
        <f>SUM('Ufs mensal'!R$112:R117)</f>
        <v>10816</v>
      </c>
      <c r="S117" s="95">
        <f>SUM('Ufs mensal'!S$112:S117)</f>
        <v>102278</v>
      </c>
      <c r="T117" s="95">
        <f>SUM('Ufs mensal'!T$112:T117)</f>
        <v>147330</v>
      </c>
      <c r="U117" s="95">
        <f>SUM('Ufs mensal'!U$112:U117)</f>
        <v>17328</v>
      </c>
      <c r="V117" s="95">
        <f>SUM('Ufs mensal'!V$112:V117)</f>
        <v>9431</v>
      </c>
      <c r="W117" s="95">
        <f>SUM('Ufs mensal'!W$112:W117)</f>
        <v>2372</v>
      </c>
      <c r="X117" s="95">
        <f>SUM('Ufs mensal'!X$112:X117)</f>
        <v>91317</v>
      </c>
      <c r="Y117" s="95">
        <f>SUM('Ufs mensal'!Y$112:Y117)</f>
        <v>70332</v>
      </c>
      <c r="Z117" s="95">
        <f>SUM('Ufs mensal'!Z$112:Z117)</f>
        <v>9199</v>
      </c>
      <c r="AA117" s="95">
        <f>SUM('Ufs mensal'!AA$112:AA117)</f>
        <v>458323</v>
      </c>
      <c r="AB117" s="95">
        <f>SUM('Ufs mensal'!AB$112:AB117)</f>
        <v>9628</v>
      </c>
      <c r="AC117" s="94">
        <f>SUM('Ufs mensal'!AC$112:AC117)</f>
        <v>1515715</v>
      </c>
    </row>
    <row r="118" spans="1:30" x14ac:dyDescent="0.3">
      <c r="A118" s="132">
        <f>Var.Anual!A118</f>
        <v>43654</v>
      </c>
      <c r="B118" s="95">
        <f>SUM('Ufs mensal'!B$112:B118)</f>
        <v>3735</v>
      </c>
      <c r="C118" s="95">
        <f>SUM('Ufs mensal'!C$112:C118)</f>
        <v>15616</v>
      </c>
      <c r="D118" s="95">
        <f>SUM('Ufs mensal'!D$112:D118)</f>
        <v>17051</v>
      </c>
      <c r="E118" s="95">
        <f>SUM('Ufs mensal'!E$112:E118)</f>
        <v>3220</v>
      </c>
      <c r="F118" s="95">
        <f>SUM('Ufs mensal'!F$112:F118)</f>
        <v>85487</v>
      </c>
      <c r="G118" s="95">
        <f>SUM('Ufs mensal'!G$112:G118)</f>
        <v>49081</v>
      </c>
      <c r="H118" s="95">
        <f>SUM('Ufs mensal'!H$112:H118)</f>
        <v>35251</v>
      </c>
      <c r="I118" s="95">
        <f>SUM('Ufs mensal'!I$112:I118)</f>
        <v>40677</v>
      </c>
      <c r="J118" s="95">
        <f>SUM('Ufs mensal'!J$112:J118)</f>
        <v>65252</v>
      </c>
      <c r="K118" s="95">
        <f>SUM('Ufs mensal'!K$112:K118)</f>
        <v>20594</v>
      </c>
      <c r="L118" s="95">
        <f>SUM('Ufs mensal'!L$112:L118)</f>
        <v>197528</v>
      </c>
      <c r="M118" s="95">
        <f>SUM('Ufs mensal'!M$112:M118)</f>
        <v>24230</v>
      </c>
      <c r="N118" s="95">
        <f>SUM('Ufs mensal'!N$112:N118)</f>
        <v>33396</v>
      </c>
      <c r="O118" s="95">
        <f>SUM('Ufs mensal'!O$112:O118)</f>
        <v>34143</v>
      </c>
      <c r="P118" s="95">
        <f>SUM('Ufs mensal'!P$112:P118)</f>
        <v>21641</v>
      </c>
      <c r="Q118" s="95">
        <f>SUM('Ufs mensal'!Q$112:Q118)</f>
        <v>51574</v>
      </c>
      <c r="R118" s="95">
        <f>SUM('Ufs mensal'!R$112:R118)</f>
        <v>12996</v>
      </c>
      <c r="S118" s="95">
        <f>SUM('Ufs mensal'!S$112:S118)</f>
        <v>120865</v>
      </c>
      <c r="T118" s="95">
        <f>SUM('Ufs mensal'!T$112:T118)</f>
        <v>176167</v>
      </c>
      <c r="U118" s="95">
        <f>SUM('Ufs mensal'!U$112:U118)</f>
        <v>20751</v>
      </c>
      <c r="V118" s="95">
        <f>SUM('Ufs mensal'!V$112:V118)</f>
        <v>11151</v>
      </c>
      <c r="W118" s="95">
        <f>SUM('Ufs mensal'!W$112:W118)</f>
        <v>2833</v>
      </c>
      <c r="X118" s="95">
        <f>SUM('Ufs mensal'!X$112:X118)</f>
        <v>107797</v>
      </c>
      <c r="Y118" s="95">
        <f>SUM('Ufs mensal'!Y$112:Y118)</f>
        <v>83652</v>
      </c>
      <c r="Z118" s="95">
        <f>SUM('Ufs mensal'!Z$112:Z118)</f>
        <v>10999</v>
      </c>
      <c r="AA118" s="95">
        <f>SUM('Ufs mensal'!AA$112:AA118)</f>
        <v>540471</v>
      </c>
      <c r="AB118" s="95">
        <f>SUM('Ufs mensal'!AB$112:AB118)</f>
        <v>11201</v>
      </c>
      <c r="AC118" s="94">
        <f>SUM('Ufs mensal'!AC$112:AC118)</f>
        <v>1797359</v>
      </c>
    </row>
    <row r="119" spans="1:30" x14ac:dyDescent="0.3">
      <c r="A119" s="132">
        <f>Var.Anual!A119</f>
        <v>43686</v>
      </c>
      <c r="B119" s="95">
        <f>SUM('Ufs mensal'!B$112:B119)</f>
        <v>4188</v>
      </c>
      <c r="C119" s="95">
        <f>SUM('Ufs mensal'!C$112:C119)</f>
        <v>18218</v>
      </c>
      <c r="D119" s="95">
        <f>SUM('Ufs mensal'!D$112:D119)</f>
        <v>19909</v>
      </c>
      <c r="E119" s="95">
        <f>SUM('Ufs mensal'!E$112:E119)</f>
        <v>3637</v>
      </c>
      <c r="F119" s="95">
        <f>SUM('Ufs mensal'!F$112:F119)</f>
        <v>99218</v>
      </c>
      <c r="G119" s="95">
        <f>SUM('Ufs mensal'!G$112:G119)</f>
        <v>56658</v>
      </c>
      <c r="H119" s="95">
        <f>SUM('Ufs mensal'!H$112:H119)</f>
        <v>40958</v>
      </c>
      <c r="I119" s="95">
        <f>SUM('Ufs mensal'!I$112:I119)</f>
        <v>46799</v>
      </c>
      <c r="J119" s="95">
        <f>SUM('Ufs mensal'!J$112:J119)</f>
        <v>75557</v>
      </c>
      <c r="K119" s="95">
        <f>SUM('Ufs mensal'!K$112:K119)</f>
        <v>23846</v>
      </c>
      <c r="L119" s="95">
        <f>SUM('Ufs mensal'!L$112:L119)</f>
        <v>227540</v>
      </c>
      <c r="M119" s="95">
        <f>SUM('Ufs mensal'!M$112:M119)</f>
        <v>27938</v>
      </c>
      <c r="N119" s="95">
        <f>SUM('Ufs mensal'!N$112:N119)</f>
        <v>38358</v>
      </c>
      <c r="O119" s="95">
        <f>SUM('Ufs mensal'!O$112:O119)</f>
        <v>39499</v>
      </c>
      <c r="P119" s="95">
        <f>SUM('Ufs mensal'!P$112:P119)</f>
        <v>24911</v>
      </c>
      <c r="Q119" s="95">
        <f>SUM('Ufs mensal'!Q$112:Q119)</f>
        <v>60156</v>
      </c>
      <c r="R119" s="95">
        <f>SUM('Ufs mensal'!R$112:R119)</f>
        <v>15049</v>
      </c>
      <c r="S119" s="95">
        <f>SUM('Ufs mensal'!S$112:S119)</f>
        <v>139431</v>
      </c>
      <c r="T119" s="95">
        <f>SUM('Ufs mensal'!T$112:T119)</f>
        <v>204886</v>
      </c>
      <c r="U119" s="95">
        <f>SUM('Ufs mensal'!U$112:U119)</f>
        <v>23996</v>
      </c>
      <c r="V119" s="95">
        <f>SUM('Ufs mensal'!V$112:V119)</f>
        <v>12733</v>
      </c>
      <c r="W119" s="95">
        <f>SUM('Ufs mensal'!W$112:W119)</f>
        <v>3259</v>
      </c>
      <c r="X119" s="95">
        <f>SUM('Ufs mensal'!X$112:X119)</f>
        <v>124389</v>
      </c>
      <c r="Y119" s="95">
        <f>SUM('Ufs mensal'!Y$112:Y119)</f>
        <v>96867</v>
      </c>
      <c r="Z119" s="95">
        <f>SUM('Ufs mensal'!Z$112:Z119)</f>
        <v>12899</v>
      </c>
      <c r="AA119" s="95">
        <f>SUM('Ufs mensal'!AA$112:AA119)</f>
        <v>627612</v>
      </c>
      <c r="AB119" s="95">
        <f>SUM('Ufs mensal'!AB$112:AB119)</f>
        <v>12991</v>
      </c>
      <c r="AC119" s="94">
        <f>SUM('Ufs mensal'!AC$112:AC119)</f>
        <v>2081502</v>
      </c>
    </row>
    <row r="120" spans="1:30" x14ac:dyDescent="0.3">
      <c r="A120" s="132">
        <f>Var.Anual!A120</f>
        <v>43718</v>
      </c>
      <c r="B120" s="95">
        <f>SUM('Ufs mensal'!B$112:B120)</f>
        <v>4676</v>
      </c>
      <c r="C120" s="95">
        <f>SUM('Ufs mensal'!C$112:C120)</f>
        <v>20850</v>
      </c>
      <c r="D120" s="95">
        <f>SUM('Ufs mensal'!D$112:D120)</f>
        <v>22600</v>
      </c>
      <c r="E120" s="95">
        <f>SUM('Ufs mensal'!E$112:E120)</f>
        <v>4139</v>
      </c>
      <c r="F120" s="95">
        <f>SUM('Ufs mensal'!F$112:F120)</f>
        <v>113156</v>
      </c>
      <c r="G120" s="95">
        <f>SUM('Ufs mensal'!G$112:G120)</f>
        <v>64947</v>
      </c>
      <c r="H120" s="95">
        <f>SUM('Ufs mensal'!H$112:H120)</f>
        <v>46344</v>
      </c>
      <c r="I120" s="95">
        <f>SUM('Ufs mensal'!I$112:I120)</f>
        <v>53242</v>
      </c>
      <c r="J120" s="95">
        <f>SUM('Ufs mensal'!J$112:J120)</f>
        <v>85666</v>
      </c>
      <c r="K120" s="95">
        <f>SUM('Ufs mensal'!K$112:K120)</f>
        <v>27190</v>
      </c>
      <c r="L120" s="95">
        <f>SUM('Ufs mensal'!L$112:L120)</f>
        <v>257988</v>
      </c>
      <c r="M120" s="95">
        <f>SUM('Ufs mensal'!M$112:M120)</f>
        <v>31622</v>
      </c>
      <c r="N120" s="95">
        <f>SUM('Ufs mensal'!N$112:N120)</f>
        <v>43370</v>
      </c>
      <c r="O120" s="95">
        <f>SUM('Ufs mensal'!O$112:O120)</f>
        <v>45059</v>
      </c>
      <c r="P120" s="95">
        <f>SUM('Ufs mensal'!P$112:P120)</f>
        <v>28668</v>
      </c>
      <c r="Q120" s="95">
        <f>SUM('Ufs mensal'!Q$112:Q120)</f>
        <v>69358</v>
      </c>
      <c r="R120" s="95">
        <f>SUM('Ufs mensal'!R$112:R120)</f>
        <v>17230</v>
      </c>
      <c r="S120" s="95">
        <f>SUM('Ufs mensal'!S$112:S120)</f>
        <v>158141</v>
      </c>
      <c r="T120" s="95">
        <f>SUM('Ufs mensal'!T$112:T120)</f>
        <v>233357</v>
      </c>
      <c r="U120" s="95">
        <f>SUM('Ufs mensal'!U$112:U120)</f>
        <v>27474</v>
      </c>
      <c r="V120" s="95">
        <f>SUM('Ufs mensal'!V$112:V120)</f>
        <v>14289</v>
      </c>
      <c r="W120" s="95">
        <f>SUM('Ufs mensal'!W$112:W120)</f>
        <v>3691</v>
      </c>
      <c r="X120" s="95">
        <f>SUM('Ufs mensal'!X$112:X120)</f>
        <v>140601</v>
      </c>
      <c r="Y120" s="95">
        <f>SUM('Ufs mensal'!Y$112:Y120)</f>
        <v>110469</v>
      </c>
      <c r="Z120" s="95">
        <f>SUM('Ufs mensal'!Z$112:Z120)</f>
        <v>14714</v>
      </c>
      <c r="AA120" s="95">
        <f>SUM('Ufs mensal'!AA$112:AA120)</f>
        <v>716225</v>
      </c>
      <c r="AB120" s="95">
        <f>SUM('Ufs mensal'!AB$112:AB120)</f>
        <v>14687</v>
      </c>
      <c r="AC120" s="94">
        <f>SUM('Ufs mensal'!AC$112:AC120)</f>
        <v>2369753</v>
      </c>
    </row>
    <row r="121" spans="1:30" x14ac:dyDescent="0.3">
      <c r="A121" s="132">
        <f>Var.Anual!A121</f>
        <v>43749</v>
      </c>
      <c r="B121" s="95">
        <f>SUM('Ufs mensal'!B$112:B121)</f>
        <v>5254</v>
      </c>
      <c r="C121" s="95">
        <f>SUM('Ufs mensal'!C$112:C121)</f>
        <v>23899</v>
      </c>
      <c r="D121" s="95">
        <f>SUM('Ufs mensal'!D$112:D121)</f>
        <v>25536</v>
      </c>
      <c r="E121" s="95">
        <f>SUM('Ufs mensal'!E$112:E121)</f>
        <v>4721</v>
      </c>
      <c r="F121" s="95">
        <f>SUM('Ufs mensal'!F$112:F121)</f>
        <v>127940</v>
      </c>
      <c r="G121" s="95">
        <f>SUM('Ufs mensal'!G$112:G121)</f>
        <v>73730</v>
      </c>
      <c r="H121" s="95">
        <f>SUM('Ufs mensal'!H$112:H121)</f>
        <v>52254</v>
      </c>
      <c r="I121" s="95">
        <f>SUM('Ufs mensal'!I$112:I121)</f>
        <v>60242</v>
      </c>
      <c r="J121" s="95">
        <f>SUM('Ufs mensal'!J$112:J121)</f>
        <v>96415</v>
      </c>
      <c r="K121" s="95">
        <f>SUM('Ufs mensal'!K$112:K121)</f>
        <v>30875</v>
      </c>
      <c r="L121" s="95">
        <f>SUM('Ufs mensal'!L$112:L121)</f>
        <v>291122</v>
      </c>
      <c r="M121" s="95">
        <f>SUM('Ufs mensal'!M$112:M121)</f>
        <v>35481</v>
      </c>
      <c r="N121" s="95">
        <f>SUM('Ufs mensal'!N$112:N121)</f>
        <v>48667</v>
      </c>
      <c r="O121" s="95">
        <f>SUM('Ufs mensal'!O$112:O121)</f>
        <v>51165</v>
      </c>
      <c r="P121" s="95">
        <f>SUM('Ufs mensal'!P$112:P121)</f>
        <v>32608</v>
      </c>
      <c r="Q121" s="95">
        <f>SUM('Ufs mensal'!Q$112:Q121)</f>
        <v>79106</v>
      </c>
      <c r="R121" s="95">
        <f>SUM('Ufs mensal'!R$112:R121)</f>
        <v>19431</v>
      </c>
      <c r="S121" s="95">
        <f>SUM('Ufs mensal'!S$112:S121)</f>
        <v>178203</v>
      </c>
      <c r="T121" s="95">
        <f>SUM('Ufs mensal'!T$112:T121)</f>
        <v>262950</v>
      </c>
      <c r="U121" s="95">
        <f>SUM('Ufs mensal'!U$112:U121)</f>
        <v>31044</v>
      </c>
      <c r="V121" s="95">
        <f>SUM('Ufs mensal'!V$112:V121)</f>
        <v>16047</v>
      </c>
      <c r="W121" s="95">
        <f>SUM('Ufs mensal'!W$112:W121)</f>
        <v>4147</v>
      </c>
      <c r="X121" s="95">
        <f>SUM('Ufs mensal'!X$112:X121)</f>
        <v>159533</v>
      </c>
      <c r="Y121" s="95">
        <f>SUM('Ufs mensal'!Y$112:Y121)</f>
        <v>125360</v>
      </c>
      <c r="Z121" s="95">
        <f>SUM('Ufs mensal'!Z$112:Z121)</f>
        <v>16757</v>
      </c>
      <c r="AA121" s="95">
        <f>SUM('Ufs mensal'!AA$112:AA121)</f>
        <v>808214</v>
      </c>
      <c r="AB121" s="95">
        <f>SUM('Ufs mensal'!AB$112:AB121)</f>
        <v>16495</v>
      </c>
      <c r="AC121" s="94">
        <f>SUM('Ufs mensal'!AC$112:AC121)</f>
        <v>2677196</v>
      </c>
    </row>
    <row r="122" spans="1:30" x14ac:dyDescent="0.3">
      <c r="A122" s="132">
        <f>Var.Anual!A122</f>
        <v>43780</v>
      </c>
      <c r="B122" s="95">
        <f>SUM('Ufs mensal'!B$112:B122)</f>
        <v>5750</v>
      </c>
      <c r="C122" s="95">
        <f>SUM('Ufs mensal'!C$112:C122)</f>
        <v>26380</v>
      </c>
      <c r="D122" s="95">
        <f>SUM('Ufs mensal'!D$112:D122)</f>
        <v>28382</v>
      </c>
      <c r="E122" s="95">
        <f>SUM('Ufs mensal'!E$112:E122)</f>
        <v>5226</v>
      </c>
      <c r="F122" s="95">
        <f>SUM('Ufs mensal'!F$112:F122)</f>
        <v>140448</v>
      </c>
      <c r="G122" s="95">
        <f>SUM('Ufs mensal'!G$112:G122)</f>
        <v>81172</v>
      </c>
      <c r="H122" s="95">
        <f>SUM('Ufs mensal'!H$112:H122)</f>
        <v>57155</v>
      </c>
      <c r="I122" s="95">
        <f>SUM('Ufs mensal'!I$112:I122)</f>
        <v>65857</v>
      </c>
      <c r="J122" s="95">
        <f>SUM('Ufs mensal'!J$112:J122)</f>
        <v>105848</v>
      </c>
      <c r="K122" s="95">
        <f>SUM('Ufs mensal'!K$112:K122)</f>
        <v>33907</v>
      </c>
      <c r="L122" s="95">
        <f>SUM('Ufs mensal'!L$112:L122)</f>
        <v>318805</v>
      </c>
      <c r="M122" s="95">
        <f>SUM('Ufs mensal'!M$112:M122)</f>
        <v>38787</v>
      </c>
      <c r="N122" s="95">
        <f>SUM('Ufs mensal'!N$112:N122)</f>
        <v>52896</v>
      </c>
      <c r="O122" s="95">
        <f>SUM('Ufs mensal'!O$112:O122)</f>
        <v>56284</v>
      </c>
      <c r="P122" s="95">
        <f>SUM('Ufs mensal'!P$112:P122)</f>
        <v>35907</v>
      </c>
      <c r="Q122" s="95">
        <f>SUM('Ufs mensal'!Q$112:Q122)</f>
        <v>87644</v>
      </c>
      <c r="R122" s="95">
        <f>SUM('Ufs mensal'!R$112:R122)</f>
        <v>21339</v>
      </c>
      <c r="S122" s="95">
        <f>SUM('Ufs mensal'!S$112:S122)</f>
        <v>195651</v>
      </c>
      <c r="T122" s="95">
        <f>SUM('Ufs mensal'!T$112:T122)</f>
        <v>288112</v>
      </c>
      <c r="U122" s="95">
        <f>SUM('Ufs mensal'!U$112:U122)</f>
        <v>34113</v>
      </c>
      <c r="V122" s="95">
        <f>SUM('Ufs mensal'!V$112:V122)</f>
        <v>17521</v>
      </c>
      <c r="W122" s="95">
        <f>SUM('Ufs mensal'!W$112:W122)</f>
        <v>4569</v>
      </c>
      <c r="X122" s="95">
        <f>SUM('Ufs mensal'!X$112:X122)</f>
        <v>174964</v>
      </c>
      <c r="Y122" s="95">
        <f>SUM('Ufs mensal'!Y$112:Y122)</f>
        <v>137569</v>
      </c>
      <c r="Z122" s="95">
        <f>SUM('Ufs mensal'!Z$112:Z122)</f>
        <v>18561</v>
      </c>
      <c r="AA122" s="95">
        <f>SUM('Ufs mensal'!AA$112:AA122)</f>
        <v>884038</v>
      </c>
      <c r="AB122" s="95">
        <f>SUM('Ufs mensal'!AB$112:AB122)</f>
        <v>18008</v>
      </c>
      <c r="AC122" s="94">
        <f>SUM('Ufs mensal'!AC$112:AC122)</f>
        <v>2934893</v>
      </c>
    </row>
    <row r="123" spans="1:30" ht="13.5" thickBot="1" x14ac:dyDescent="0.35">
      <c r="A123" s="134">
        <f>Var.Anual!A123</f>
        <v>43810</v>
      </c>
      <c r="B123" s="95">
        <f>SUM('Ufs mensal'!B$112:B123)</f>
        <v>6092</v>
      </c>
      <c r="C123" s="95">
        <f>SUM('Ufs mensal'!C$112:C123)</f>
        <v>28175</v>
      </c>
      <c r="D123" s="95">
        <f>SUM('Ufs mensal'!D$112:D123)</f>
        <v>30344</v>
      </c>
      <c r="E123" s="95">
        <f>SUM('Ufs mensal'!E$112:E123)</f>
        <v>5609</v>
      </c>
      <c r="F123" s="95">
        <f>SUM('Ufs mensal'!F$112:F123)</f>
        <v>149574</v>
      </c>
      <c r="G123" s="95">
        <f>SUM('Ufs mensal'!G$112:G123)</f>
        <v>86359</v>
      </c>
      <c r="H123" s="95">
        <f>SUM('Ufs mensal'!H$112:H123)</f>
        <v>60820</v>
      </c>
      <c r="I123" s="95">
        <f>SUM('Ufs mensal'!I$112:I123)</f>
        <v>70256</v>
      </c>
      <c r="J123" s="95">
        <f>SUM('Ufs mensal'!J$112:J123)</f>
        <v>112081</v>
      </c>
      <c r="K123" s="95">
        <f>SUM('Ufs mensal'!K$112:K123)</f>
        <v>36181</v>
      </c>
      <c r="L123" s="95">
        <f>SUM('Ufs mensal'!L$112:L123)</f>
        <v>338997</v>
      </c>
      <c r="M123" s="95">
        <f>SUM('Ufs mensal'!M$112:M123)</f>
        <v>41139</v>
      </c>
      <c r="N123" s="95">
        <f>SUM('Ufs mensal'!N$112:N123)</f>
        <v>55977</v>
      </c>
      <c r="O123" s="95">
        <f>SUM('Ufs mensal'!O$112:O123)</f>
        <v>59780</v>
      </c>
      <c r="P123" s="95">
        <f>SUM('Ufs mensal'!P$112:P123)</f>
        <v>38240</v>
      </c>
      <c r="Q123" s="95">
        <f>SUM('Ufs mensal'!Q$112:Q123)</f>
        <v>93339</v>
      </c>
      <c r="R123" s="95">
        <f>SUM('Ufs mensal'!R$112:R123)</f>
        <v>22728</v>
      </c>
      <c r="S123" s="95">
        <f>SUM('Ufs mensal'!S$112:S123)</f>
        <v>208481</v>
      </c>
      <c r="T123" s="95">
        <f>SUM('Ufs mensal'!T$112:T123)</f>
        <v>305891</v>
      </c>
      <c r="U123" s="95">
        <f>SUM('Ufs mensal'!U$112:U123)</f>
        <v>36472</v>
      </c>
      <c r="V123" s="95">
        <f>SUM('Ufs mensal'!V$112:V123)</f>
        <v>18615</v>
      </c>
      <c r="W123" s="95">
        <f>SUM('Ufs mensal'!W$112:W123)</f>
        <v>4827</v>
      </c>
      <c r="X123" s="95">
        <f>SUM('Ufs mensal'!X$112:X123)</f>
        <v>185869</v>
      </c>
      <c r="Y123" s="95">
        <f>SUM('Ufs mensal'!Y$112:Y123)</f>
        <v>145769</v>
      </c>
      <c r="Z123" s="95">
        <f>SUM('Ufs mensal'!Z$112:Z123)</f>
        <v>19914</v>
      </c>
      <c r="AA123" s="95">
        <f>SUM('Ufs mensal'!AA$112:AA123)</f>
        <v>938891</v>
      </c>
      <c r="AB123" s="95">
        <f>SUM('Ufs mensal'!AB$112:AB123)</f>
        <v>19052</v>
      </c>
      <c r="AC123" s="94">
        <f>SUM('Ufs mensal'!AC$112:AC123)</f>
        <v>3119472</v>
      </c>
    </row>
    <row r="124" spans="1:30" x14ac:dyDescent="0.3">
      <c r="A124" s="131">
        <f>Var.Anual!A124</f>
        <v>43841</v>
      </c>
      <c r="B124" s="92">
        <f>SUM('Ufs mensal'!B$124:B124)</f>
        <v>597</v>
      </c>
      <c r="C124" s="92">
        <f>SUM('Ufs mensal'!C$124:C124)</f>
        <v>2883</v>
      </c>
      <c r="D124" s="92">
        <f>SUM('Ufs mensal'!D$124:D124)</f>
        <v>3439</v>
      </c>
      <c r="E124" s="92">
        <f>SUM('Ufs mensal'!E$124:E124)</f>
        <v>570</v>
      </c>
      <c r="F124" s="92">
        <f>SUM('Ufs mensal'!F$124:F124)</f>
        <v>14668</v>
      </c>
      <c r="G124" s="92">
        <f>SUM('Ufs mensal'!G$124:G124)</f>
        <v>9434</v>
      </c>
      <c r="H124" s="92">
        <f>SUM('Ufs mensal'!H$124:H124)</f>
        <v>6056</v>
      </c>
      <c r="I124" s="92">
        <f>SUM('Ufs mensal'!I$124:I124)</f>
        <v>6933</v>
      </c>
      <c r="J124" s="92">
        <f>SUM('Ufs mensal'!J$124:J124)</f>
        <v>12479</v>
      </c>
      <c r="K124" s="92">
        <f>SUM('Ufs mensal'!K$124:K124)</f>
        <v>3922</v>
      </c>
      <c r="L124" s="92">
        <f>SUM('Ufs mensal'!L$124:L124)</f>
        <v>34799</v>
      </c>
      <c r="M124" s="92">
        <f>SUM('Ufs mensal'!M$124:M124)</f>
        <v>4165</v>
      </c>
      <c r="N124" s="92">
        <f>SUM('Ufs mensal'!N$124:N124)</f>
        <v>6303</v>
      </c>
      <c r="O124" s="92">
        <f>SUM('Ufs mensal'!O$124:O124)</f>
        <v>6633</v>
      </c>
      <c r="P124" s="92">
        <f>SUM('Ufs mensal'!P$124:P124)</f>
        <v>4071</v>
      </c>
      <c r="Q124" s="92">
        <f>SUM('Ufs mensal'!Q$124:Q124)</f>
        <v>9476</v>
      </c>
      <c r="R124" s="92">
        <f>SUM('Ufs mensal'!R$124:R124)</f>
        <v>2436</v>
      </c>
      <c r="S124" s="92">
        <f>SUM('Ufs mensal'!S$124:S124)</f>
        <v>23218</v>
      </c>
      <c r="T124" s="92">
        <f>SUM('Ufs mensal'!T$124:T124)</f>
        <v>30306</v>
      </c>
      <c r="U124" s="92">
        <f>SUM('Ufs mensal'!U$124:U124)</f>
        <v>3740</v>
      </c>
      <c r="V124" s="92">
        <f>SUM('Ufs mensal'!V$124:V124)</f>
        <v>2016</v>
      </c>
      <c r="W124" s="92">
        <f>SUM('Ufs mensal'!W$124:W124)</f>
        <v>551</v>
      </c>
      <c r="X124" s="92">
        <f>SUM('Ufs mensal'!X$124:X124)</f>
        <v>18447</v>
      </c>
      <c r="Y124" s="92">
        <f>SUM('Ufs mensal'!Y$124:Y124)</f>
        <v>14846</v>
      </c>
      <c r="Z124" s="92">
        <f>SUM('Ufs mensal'!Z$124:Z124)</f>
        <v>2287</v>
      </c>
      <c r="AA124" s="92">
        <f>SUM('Ufs mensal'!AA$124:AA124)</f>
        <v>94417</v>
      </c>
      <c r="AB124" s="92">
        <f>SUM('Ufs mensal'!AB$124:AB124)</f>
        <v>1820</v>
      </c>
      <c r="AC124" s="91">
        <f>SUM('Ufs mensal'!AC$124:AC124)</f>
        <v>320512</v>
      </c>
    </row>
    <row r="125" spans="1:30" x14ac:dyDescent="0.3">
      <c r="A125" s="132">
        <f>Var.Anual!A125</f>
        <v>43872</v>
      </c>
      <c r="B125" s="95">
        <f>SUM('Ufs mensal'!B$124:B125)</f>
        <v>1161</v>
      </c>
      <c r="C125" s="95">
        <f>SUM('Ufs mensal'!C$124:C125)</f>
        <v>5148</v>
      </c>
      <c r="D125" s="95">
        <f>SUM('Ufs mensal'!D$124:D125)</f>
        <v>6204</v>
      </c>
      <c r="E125" s="95">
        <f>SUM('Ufs mensal'!E$124:E125)</f>
        <v>1071</v>
      </c>
      <c r="F125" s="95">
        <f>SUM('Ufs mensal'!F$124:F125)</f>
        <v>26653</v>
      </c>
      <c r="G125" s="95">
        <f>SUM('Ufs mensal'!G$124:G125)</f>
        <v>16361</v>
      </c>
      <c r="H125" s="95">
        <f>SUM('Ufs mensal'!H$124:H125)</f>
        <v>11431</v>
      </c>
      <c r="I125" s="95">
        <f>SUM('Ufs mensal'!I$124:I125)</f>
        <v>12715</v>
      </c>
      <c r="J125" s="95">
        <f>SUM('Ufs mensal'!J$124:J125)</f>
        <v>23018</v>
      </c>
      <c r="K125" s="95">
        <f>SUM('Ufs mensal'!K$124:K125)</f>
        <v>7181</v>
      </c>
      <c r="L125" s="95">
        <f>SUM('Ufs mensal'!L$124:L125)</f>
        <v>63539</v>
      </c>
      <c r="M125" s="95">
        <f>SUM('Ufs mensal'!M$124:M125)</f>
        <v>7913</v>
      </c>
      <c r="N125" s="95">
        <f>SUM('Ufs mensal'!N$124:N125)</f>
        <v>11834</v>
      </c>
      <c r="O125" s="95">
        <f>SUM('Ufs mensal'!O$124:O125)</f>
        <v>12016</v>
      </c>
      <c r="P125" s="95">
        <f>SUM('Ufs mensal'!P$124:P125)</f>
        <v>7369</v>
      </c>
      <c r="Q125" s="95">
        <f>SUM('Ufs mensal'!Q$124:Q125)</f>
        <v>16986</v>
      </c>
      <c r="R125" s="95">
        <f>SUM('Ufs mensal'!R$124:R125)</f>
        <v>4423</v>
      </c>
      <c r="S125" s="95">
        <f>SUM('Ufs mensal'!S$124:S125)</f>
        <v>44602</v>
      </c>
      <c r="T125" s="95">
        <f>SUM('Ufs mensal'!T$124:T125)</f>
        <v>53821</v>
      </c>
      <c r="U125" s="95">
        <f>SUM('Ufs mensal'!U$124:U125)</f>
        <v>6565</v>
      </c>
      <c r="V125" s="95">
        <f>SUM('Ufs mensal'!V$124:V125)</f>
        <v>3832</v>
      </c>
      <c r="W125" s="95">
        <f>SUM('Ufs mensal'!W$124:W125)</f>
        <v>985</v>
      </c>
      <c r="X125" s="95">
        <f>SUM('Ufs mensal'!X$124:X125)</f>
        <v>33751</v>
      </c>
      <c r="Y125" s="95">
        <f>SUM('Ufs mensal'!Y$124:Y125)</f>
        <v>28618</v>
      </c>
      <c r="Z125" s="95">
        <f>SUM('Ufs mensal'!Z$124:Z125)</f>
        <v>4017</v>
      </c>
      <c r="AA125" s="95">
        <f>SUM('Ufs mensal'!AA$124:AA125)</f>
        <v>175901</v>
      </c>
      <c r="AB125" s="95">
        <f>SUM('Ufs mensal'!AB$124:AB125)</f>
        <v>3618</v>
      </c>
      <c r="AC125" s="94">
        <f>SUM('Ufs mensal'!AC$124:AC125)</f>
        <v>590733</v>
      </c>
    </row>
    <row r="126" spans="1:30" x14ac:dyDescent="0.3">
      <c r="A126" s="132">
        <f>Var.Anual!A126</f>
        <v>43901</v>
      </c>
      <c r="B126" s="95">
        <f>SUM('Ufs mensal'!B$124:B126)</f>
        <v>1779</v>
      </c>
      <c r="C126" s="95">
        <f>SUM('Ufs mensal'!C$124:C126)</f>
        <v>7885</v>
      </c>
      <c r="D126" s="95">
        <f>SUM('Ufs mensal'!D$124:D126)</f>
        <v>9741</v>
      </c>
      <c r="E126" s="95">
        <f>SUM('Ufs mensal'!E$124:E126)</f>
        <v>1603</v>
      </c>
      <c r="F126" s="95">
        <f>SUM('Ufs mensal'!F$124:F126)</f>
        <v>40357</v>
      </c>
      <c r="G126" s="95">
        <f>SUM('Ufs mensal'!G$124:G126)</f>
        <v>23925</v>
      </c>
      <c r="H126" s="95">
        <f>SUM('Ufs mensal'!H$124:H126)</f>
        <v>17369</v>
      </c>
      <c r="I126" s="95">
        <f>SUM('Ufs mensal'!I$124:I126)</f>
        <v>19688</v>
      </c>
      <c r="J126" s="95">
        <f>SUM('Ufs mensal'!J$124:J126)</f>
        <v>34209</v>
      </c>
      <c r="K126" s="95">
        <f>SUM('Ufs mensal'!K$124:K126)</f>
        <v>10962</v>
      </c>
      <c r="L126" s="95">
        <f>SUM('Ufs mensal'!L$124:L126)</f>
        <v>96557</v>
      </c>
      <c r="M126" s="95">
        <f>SUM('Ufs mensal'!M$124:M126)</f>
        <v>11825</v>
      </c>
      <c r="N126" s="95">
        <f>SUM('Ufs mensal'!N$124:N126)</f>
        <v>17757</v>
      </c>
      <c r="O126" s="95">
        <f>SUM('Ufs mensal'!O$124:O126)</f>
        <v>19641</v>
      </c>
      <c r="P126" s="95">
        <f>SUM('Ufs mensal'!P$124:P126)</f>
        <v>11112</v>
      </c>
      <c r="Q126" s="95">
        <f>SUM('Ufs mensal'!Q$124:Q126)</f>
        <v>25596</v>
      </c>
      <c r="R126" s="95">
        <f>SUM('Ufs mensal'!R$124:R126)</f>
        <v>6582</v>
      </c>
      <c r="S126" s="95">
        <f>SUM('Ufs mensal'!S$124:S126)</f>
        <v>65284</v>
      </c>
      <c r="T126" s="95">
        <f>SUM('Ufs mensal'!T$124:T126)</f>
        <v>85256</v>
      </c>
      <c r="U126" s="95">
        <f>SUM('Ufs mensal'!U$124:U126)</f>
        <v>9998</v>
      </c>
      <c r="V126" s="95">
        <f>SUM('Ufs mensal'!V$124:V126)</f>
        <v>5648</v>
      </c>
      <c r="W126" s="95">
        <f>SUM('Ufs mensal'!W$124:W126)</f>
        <v>1452</v>
      </c>
      <c r="X126" s="95">
        <f>SUM('Ufs mensal'!X$124:X126)</f>
        <v>50852</v>
      </c>
      <c r="Y126" s="95">
        <f>SUM('Ufs mensal'!Y$124:Y126)</f>
        <v>41221</v>
      </c>
      <c r="Z126" s="95">
        <f>SUM('Ufs mensal'!Z$124:Z126)</f>
        <v>6266</v>
      </c>
      <c r="AA126" s="95">
        <f>SUM('Ufs mensal'!AA$124:AA126)</f>
        <v>261054</v>
      </c>
      <c r="AB126" s="95">
        <f>SUM('Ufs mensal'!AB$124:AB126)</f>
        <v>5384</v>
      </c>
      <c r="AC126" s="94">
        <f>SUM('Ufs mensal'!AC$124:AC126)</f>
        <v>889003</v>
      </c>
      <c r="AD126" s="3"/>
    </row>
    <row r="127" spans="1:30" x14ac:dyDescent="0.3">
      <c r="A127" s="132">
        <f>Var.Anual!A127</f>
        <v>43932</v>
      </c>
      <c r="B127" s="95">
        <f>SUM('Ufs mensal'!B$124:B127)</f>
        <v>2112</v>
      </c>
      <c r="C127" s="95">
        <f>SUM('Ufs mensal'!C$124:C127)</f>
        <v>9527</v>
      </c>
      <c r="D127" s="95">
        <f>SUM('Ufs mensal'!D$124:D127)</f>
        <v>12019</v>
      </c>
      <c r="E127" s="95">
        <f>SUM('Ufs mensal'!E$124:E127)</f>
        <v>1891</v>
      </c>
      <c r="F127" s="95">
        <f>SUM('Ufs mensal'!F$124:F127)</f>
        <v>49559</v>
      </c>
      <c r="G127" s="95">
        <f>SUM('Ufs mensal'!G$124:G127)</f>
        <v>28899</v>
      </c>
      <c r="H127" s="95">
        <f>SUM('Ufs mensal'!H$124:H127)</f>
        <v>21274</v>
      </c>
      <c r="I127" s="95">
        <f>SUM('Ufs mensal'!I$124:I127)</f>
        <v>24587</v>
      </c>
      <c r="J127" s="95">
        <f>SUM('Ufs mensal'!J$124:J127)</f>
        <v>41654</v>
      </c>
      <c r="K127" s="95">
        <f>SUM('Ufs mensal'!K$124:K127)</f>
        <v>13473</v>
      </c>
      <c r="L127" s="95">
        <f>SUM('Ufs mensal'!L$124:L127)</f>
        <v>119260</v>
      </c>
      <c r="M127" s="95">
        <f>SUM('Ufs mensal'!M$124:M127)</f>
        <v>14960</v>
      </c>
      <c r="N127" s="95">
        <f>SUM('Ufs mensal'!N$124:N127)</f>
        <v>22101</v>
      </c>
      <c r="O127" s="95">
        <f>SUM('Ufs mensal'!O$124:O127)</f>
        <v>25048</v>
      </c>
      <c r="P127" s="95">
        <f>SUM('Ufs mensal'!P$124:P127)</f>
        <v>13485</v>
      </c>
      <c r="Q127" s="95">
        <f>SUM('Ufs mensal'!Q$124:Q127)</f>
        <v>30597</v>
      </c>
      <c r="R127" s="95">
        <f>SUM('Ufs mensal'!R$124:R127)</f>
        <v>7710</v>
      </c>
      <c r="S127" s="95">
        <f>SUM('Ufs mensal'!S$124:S127)</f>
        <v>78317</v>
      </c>
      <c r="T127" s="95">
        <f>SUM('Ufs mensal'!T$124:T127)</f>
        <v>105820</v>
      </c>
      <c r="U127" s="95">
        <f>SUM('Ufs mensal'!U$124:U127)</f>
        <v>12387</v>
      </c>
      <c r="V127" s="95">
        <f>SUM('Ufs mensal'!V$124:V127)</f>
        <v>6917</v>
      </c>
      <c r="W127" s="95">
        <f>SUM('Ufs mensal'!W$124:W127)</f>
        <v>1833</v>
      </c>
      <c r="X127" s="95">
        <f>SUM('Ufs mensal'!X$124:X127)</f>
        <v>62198</v>
      </c>
      <c r="Y127" s="95">
        <f>SUM('Ufs mensal'!Y$124:Y127)</f>
        <v>51224</v>
      </c>
      <c r="Z127" s="95">
        <f>SUM('Ufs mensal'!Z$124:Z127)</f>
        <v>7864</v>
      </c>
      <c r="AA127" s="95">
        <f>SUM('Ufs mensal'!AA$124:AA127)</f>
        <v>312531</v>
      </c>
      <c r="AB127" s="95">
        <f>SUM('Ufs mensal'!AB$124:AB127)</f>
        <v>6638</v>
      </c>
      <c r="AC127" s="94">
        <f>SUM('Ufs mensal'!AC$124:AC127)</f>
        <v>1083885</v>
      </c>
    </row>
    <row r="128" spans="1:30" x14ac:dyDescent="0.3">
      <c r="A128" s="132">
        <f>Var.Anual!A128</f>
        <v>43962</v>
      </c>
      <c r="B128" s="95">
        <f>SUM('Ufs mensal'!B$124:B128)</f>
        <v>2472</v>
      </c>
      <c r="C128" s="95">
        <f>SUM('Ufs mensal'!C$124:C128)</f>
        <v>11359</v>
      </c>
      <c r="D128" s="95">
        <f>SUM('Ufs mensal'!D$124:D128)</f>
        <v>14516</v>
      </c>
      <c r="E128" s="95">
        <f>SUM('Ufs mensal'!E$124:E128)</f>
        <v>2171</v>
      </c>
      <c r="F128" s="95">
        <f>SUM('Ufs mensal'!F$124:F128)</f>
        <v>58411</v>
      </c>
      <c r="G128" s="95">
        <f>SUM('Ufs mensal'!G$124:G128)</f>
        <v>33445</v>
      </c>
      <c r="H128" s="95">
        <f>SUM('Ufs mensal'!H$124:H128)</f>
        <v>26036</v>
      </c>
      <c r="I128" s="95">
        <f>SUM('Ufs mensal'!I$124:I128)</f>
        <v>30548</v>
      </c>
      <c r="J128" s="95">
        <f>SUM('Ufs mensal'!J$124:J128)</f>
        <v>51487</v>
      </c>
      <c r="K128" s="95">
        <f>SUM('Ufs mensal'!K$124:K128)</f>
        <v>15966</v>
      </c>
      <c r="L128" s="95">
        <f>SUM('Ufs mensal'!L$124:L128)</f>
        <v>144604</v>
      </c>
      <c r="M128" s="95">
        <f>SUM('Ufs mensal'!M$124:M128)</f>
        <v>18466</v>
      </c>
      <c r="N128" s="95">
        <f>SUM('Ufs mensal'!N$124:N128)</f>
        <v>27715</v>
      </c>
      <c r="O128" s="95">
        <f>SUM('Ufs mensal'!O$124:O128)</f>
        <v>29441</v>
      </c>
      <c r="P128" s="95">
        <f>SUM('Ufs mensal'!P$124:P128)</f>
        <v>15819</v>
      </c>
      <c r="Q128" s="95">
        <f>SUM('Ufs mensal'!Q$124:Q128)</f>
        <v>35673</v>
      </c>
      <c r="R128" s="95">
        <f>SUM('Ufs mensal'!R$124:R128)</f>
        <v>9200</v>
      </c>
      <c r="S128" s="95">
        <f>SUM('Ufs mensal'!S$124:S128)</f>
        <v>95226</v>
      </c>
      <c r="T128" s="95">
        <f>SUM('Ufs mensal'!T$124:T128)</f>
        <v>126652</v>
      </c>
      <c r="U128" s="95">
        <f>SUM('Ufs mensal'!U$124:U128)</f>
        <v>14558</v>
      </c>
      <c r="V128" s="95">
        <f>SUM('Ufs mensal'!V$124:V128)</f>
        <v>8460</v>
      </c>
      <c r="W128" s="95">
        <f>SUM('Ufs mensal'!W$124:W128)</f>
        <v>2183</v>
      </c>
      <c r="X128" s="95">
        <f>SUM('Ufs mensal'!X$124:X128)</f>
        <v>76503</v>
      </c>
      <c r="Y128" s="95">
        <f>SUM('Ufs mensal'!Y$124:Y128)</f>
        <v>64269</v>
      </c>
      <c r="Z128" s="95">
        <f>SUM('Ufs mensal'!Z$124:Z128)</f>
        <v>9201</v>
      </c>
      <c r="AA128" s="95">
        <f>SUM('Ufs mensal'!AA$124:AA128)</f>
        <v>371262</v>
      </c>
      <c r="AB128" s="95">
        <f>SUM('Ufs mensal'!AB$124:AB128)</f>
        <v>7991</v>
      </c>
      <c r="AC128" s="94">
        <f>SUM('Ufs mensal'!AC$124:AC128)</f>
        <v>1303634</v>
      </c>
    </row>
    <row r="129" spans="1:29" x14ac:dyDescent="0.3">
      <c r="A129" s="132">
        <f>Var.Anual!A129</f>
        <v>43993</v>
      </c>
      <c r="B129" s="95">
        <f>SUM('Ufs mensal'!B$124:B129)</f>
        <v>2951</v>
      </c>
      <c r="C129" s="95">
        <f>SUM('Ufs mensal'!C$124:C129)</f>
        <v>13492</v>
      </c>
      <c r="D129" s="95">
        <f>SUM('Ufs mensal'!D$124:D129)</f>
        <v>18144</v>
      </c>
      <c r="E129" s="95">
        <f>SUM('Ufs mensal'!E$124:E129)</f>
        <v>2675</v>
      </c>
      <c r="F129" s="95">
        <f>SUM('Ufs mensal'!F$124:F129)</f>
        <v>69619</v>
      </c>
      <c r="G129" s="95">
        <f>SUM('Ufs mensal'!G$124:G129)</f>
        <v>40483</v>
      </c>
      <c r="H129" s="95">
        <f>SUM('Ufs mensal'!H$124:H129)</f>
        <v>31641</v>
      </c>
      <c r="I129" s="95">
        <f>SUM('Ufs mensal'!I$124:I129)</f>
        <v>37088</v>
      </c>
      <c r="J129" s="95">
        <f>SUM('Ufs mensal'!J$124:J129)</f>
        <v>62743</v>
      </c>
      <c r="K129" s="95">
        <f>SUM('Ufs mensal'!K$124:K129)</f>
        <v>19639</v>
      </c>
      <c r="L129" s="95">
        <f>SUM('Ufs mensal'!L$124:L129)</f>
        <v>175038</v>
      </c>
      <c r="M129" s="95">
        <f>SUM('Ufs mensal'!M$124:M129)</f>
        <v>22588</v>
      </c>
      <c r="N129" s="95">
        <f>SUM('Ufs mensal'!N$124:N129)</f>
        <v>33572</v>
      </c>
      <c r="O129" s="95">
        <f>SUM('Ufs mensal'!O$124:O129)</f>
        <v>36506</v>
      </c>
      <c r="P129" s="95">
        <f>SUM('Ufs mensal'!P$124:P129)</f>
        <v>18665</v>
      </c>
      <c r="Q129" s="95">
        <f>SUM('Ufs mensal'!Q$124:Q129)</f>
        <v>42517</v>
      </c>
      <c r="R129" s="95">
        <f>SUM('Ufs mensal'!R$124:R129)</f>
        <v>11244</v>
      </c>
      <c r="S129" s="95">
        <f>SUM('Ufs mensal'!S$124:S129)</f>
        <v>113956</v>
      </c>
      <c r="T129" s="95">
        <f>SUM('Ufs mensal'!T$124:T129)</f>
        <v>153888</v>
      </c>
      <c r="U129" s="95">
        <f>SUM('Ufs mensal'!U$124:U129)</f>
        <v>17214</v>
      </c>
      <c r="V129" s="95">
        <f>SUM('Ufs mensal'!V$124:V129)</f>
        <v>10304</v>
      </c>
      <c r="W129" s="95">
        <f>SUM('Ufs mensal'!W$124:W129)</f>
        <v>2626</v>
      </c>
      <c r="X129" s="95">
        <f>SUM('Ufs mensal'!X$124:X129)</f>
        <v>93495</v>
      </c>
      <c r="Y129" s="95">
        <f>SUM('Ufs mensal'!Y$124:Y129)</f>
        <v>78485</v>
      </c>
      <c r="Z129" s="95">
        <f>SUM('Ufs mensal'!Z$124:Z129)</f>
        <v>10904</v>
      </c>
      <c r="AA129" s="95">
        <f>SUM('Ufs mensal'!AA$124:AA129)</f>
        <v>452277</v>
      </c>
      <c r="AB129" s="95">
        <f>SUM('Ufs mensal'!AB$124:AB129)</f>
        <v>9737</v>
      </c>
      <c r="AC129" s="94">
        <f>SUM('Ufs mensal'!AC$124:AC129)</f>
        <v>1581491</v>
      </c>
    </row>
    <row r="130" spans="1:29" x14ac:dyDescent="0.3">
      <c r="A130" s="132">
        <f>Var.Anual!A130</f>
        <v>44023</v>
      </c>
      <c r="B130" s="95">
        <f>SUM('Ufs mensal'!B$124:B130)</f>
        <v>3594</v>
      </c>
      <c r="C130" s="95">
        <f>SUM('Ufs mensal'!C$124:C130)</f>
        <v>16689</v>
      </c>
      <c r="D130" s="95">
        <f>SUM('Ufs mensal'!D$124:D130)</f>
        <v>22301</v>
      </c>
      <c r="E130" s="95">
        <f>SUM('Ufs mensal'!E$124:E130)</f>
        <v>3396</v>
      </c>
      <c r="F130" s="95">
        <f>SUM('Ufs mensal'!F$124:F130)</f>
        <v>83605</v>
      </c>
      <c r="G130" s="95">
        <f>SUM('Ufs mensal'!G$124:G130)</f>
        <v>49810</v>
      </c>
      <c r="H130" s="95">
        <f>SUM('Ufs mensal'!H$124:H130)</f>
        <v>38283</v>
      </c>
      <c r="I130" s="95">
        <f>SUM('Ufs mensal'!I$124:I130)</f>
        <v>44694</v>
      </c>
      <c r="J130" s="95">
        <f>SUM('Ufs mensal'!J$124:J130)</f>
        <v>74910</v>
      </c>
      <c r="K130" s="95">
        <f>SUM('Ufs mensal'!K$124:K130)</f>
        <v>24320</v>
      </c>
      <c r="L130" s="95">
        <f>SUM('Ufs mensal'!L$124:L130)</f>
        <v>209442</v>
      </c>
      <c r="M130" s="95">
        <f>SUM('Ufs mensal'!M$124:M130)</f>
        <v>27050</v>
      </c>
      <c r="N130" s="95">
        <f>SUM('Ufs mensal'!N$124:N130)</f>
        <v>39616</v>
      </c>
      <c r="O130" s="95">
        <f>SUM('Ufs mensal'!O$124:O130)</f>
        <v>43753</v>
      </c>
      <c r="P130" s="95">
        <f>SUM('Ufs mensal'!P$124:P130)</f>
        <v>22554</v>
      </c>
      <c r="Q130" s="95">
        <f>SUM('Ufs mensal'!Q$124:Q130)</f>
        <v>52140</v>
      </c>
      <c r="R130" s="95">
        <f>SUM('Ufs mensal'!R$124:R130)</f>
        <v>13583</v>
      </c>
      <c r="S130" s="95">
        <f>SUM('Ufs mensal'!S$124:S130)</f>
        <v>135028</v>
      </c>
      <c r="T130" s="95">
        <f>SUM('Ufs mensal'!T$124:T130)</f>
        <v>186785</v>
      </c>
      <c r="U130" s="95">
        <f>SUM('Ufs mensal'!U$124:U130)</f>
        <v>20929</v>
      </c>
      <c r="V130" s="95">
        <f>SUM('Ufs mensal'!V$124:V130)</f>
        <v>12338</v>
      </c>
      <c r="W130" s="95">
        <f>SUM('Ufs mensal'!W$124:W130)</f>
        <v>3232</v>
      </c>
      <c r="X130" s="95">
        <f>SUM('Ufs mensal'!X$124:X130)</f>
        <v>111259</v>
      </c>
      <c r="Y130" s="95">
        <f>SUM('Ufs mensal'!Y$124:Y130)</f>
        <v>93530</v>
      </c>
      <c r="Z130" s="95">
        <f>SUM('Ufs mensal'!Z$124:Z130)</f>
        <v>13061</v>
      </c>
      <c r="AA130" s="95">
        <f>SUM('Ufs mensal'!AA$124:AA130)</f>
        <v>549571</v>
      </c>
      <c r="AB130" s="95">
        <f>SUM('Ufs mensal'!AB$124:AB130)</f>
        <v>11647</v>
      </c>
      <c r="AC130" s="94">
        <f>SUM('Ufs mensal'!AC$124:AC130)</f>
        <v>1907120</v>
      </c>
    </row>
    <row r="131" spans="1:29" x14ac:dyDescent="0.3">
      <c r="A131" s="132">
        <f>Var.Anual!A131</f>
        <v>44054</v>
      </c>
      <c r="B131" s="95">
        <f>SUM('Ufs mensal'!B$124:B131)</f>
        <v>4420</v>
      </c>
      <c r="C131" s="95">
        <f>SUM('Ufs mensal'!C$124:C131)</f>
        <v>19799</v>
      </c>
      <c r="D131" s="95">
        <f>SUM('Ufs mensal'!D$124:D131)</f>
        <v>26011</v>
      </c>
      <c r="E131" s="95">
        <f>SUM('Ufs mensal'!E$124:E131)</f>
        <v>4134</v>
      </c>
      <c r="F131" s="95">
        <f>SUM('Ufs mensal'!F$124:F131)</f>
        <v>98603</v>
      </c>
      <c r="G131" s="95">
        <f>SUM('Ufs mensal'!G$124:G131)</f>
        <v>59215</v>
      </c>
      <c r="H131" s="95">
        <f>SUM('Ufs mensal'!H$124:H131)</f>
        <v>44537</v>
      </c>
      <c r="I131" s="95">
        <f>SUM('Ufs mensal'!I$124:I131)</f>
        <v>52420</v>
      </c>
      <c r="J131" s="95">
        <f>SUM('Ufs mensal'!J$124:J131)</f>
        <v>86609</v>
      </c>
      <c r="K131" s="95">
        <f>SUM('Ufs mensal'!K$124:K131)</f>
        <v>28682</v>
      </c>
      <c r="L131" s="95">
        <f>SUM('Ufs mensal'!L$124:L131)</f>
        <v>244023</v>
      </c>
      <c r="M131" s="95">
        <f>SUM('Ufs mensal'!M$124:M131)</f>
        <v>31191</v>
      </c>
      <c r="N131" s="95">
        <f>SUM('Ufs mensal'!N$124:N131)</f>
        <v>45505</v>
      </c>
      <c r="O131" s="95">
        <f>SUM('Ufs mensal'!O$124:O131)</f>
        <v>50760</v>
      </c>
      <c r="P131" s="95">
        <f>SUM('Ufs mensal'!P$124:P131)</f>
        <v>26719</v>
      </c>
      <c r="Q131" s="95">
        <f>SUM('Ufs mensal'!Q$124:Q131)</f>
        <v>62142</v>
      </c>
      <c r="R131" s="95">
        <f>SUM('Ufs mensal'!R$124:R131)</f>
        <v>16156</v>
      </c>
      <c r="S131" s="95">
        <f>SUM('Ufs mensal'!S$124:S131)</f>
        <v>156347</v>
      </c>
      <c r="T131" s="95">
        <f>SUM('Ufs mensal'!T$124:T131)</f>
        <v>219795</v>
      </c>
      <c r="U131" s="95">
        <f>SUM('Ufs mensal'!U$124:U131)</f>
        <v>24725</v>
      </c>
      <c r="V131" s="95">
        <f>SUM('Ufs mensal'!V$124:V131)</f>
        <v>14391</v>
      </c>
      <c r="W131" s="95">
        <f>SUM('Ufs mensal'!W$124:W131)</f>
        <v>3837</v>
      </c>
      <c r="X131" s="95">
        <f>SUM('Ufs mensal'!X$124:X131)</f>
        <v>129815</v>
      </c>
      <c r="Y131" s="95">
        <f>SUM('Ufs mensal'!Y$124:Y131)</f>
        <v>108965</v>
      </c>
      <c r="Z131" s="95">
        <f>SUM('Ufs mensal'!Z$124:Z131)</f>
        <v>15201</v>
      </c>
      <c r="AA131" s="95">
        <f>SUM('Ufs mensal'!AA$124:AA131)</f>
        <v>645037</v>
      </c>
      <c r="AB131" s="95">
        <f>SUM('Ufs mensal'!AB$124:AB131)</f>
        <v>13528</v>
      </c>
      <c r="AC131" s="94">
        <f>SUM('Ufs mensal'!AC$124:AC131)</f>
        <v>2232567</v>
      </c>
    </row>
    <row r="132" spans="1:29" x14ac:dyDescent="0.3">
      <c r="A132" s="132">
        <f>Var.Anual!A132</f>
        <v>44085</v>
      </c>
      <c r="B132" s="95">
        <f>SUM('Ufs mensal'!B$124:B132)</f>
        <v>5236</v>
      </c>
      <c r="C132" s="95">
        <f>SUM('Ufs mensal'!C$124:C132)</f>
        <v>22698</v>
      </c>
      <c r="D132" s="95">
        <f>SUM('Ufs mensal'!D$124:D132)</f>
        <v>29569</v>
      </c>
      <c r="E132" s="95">
        <f>SUM('Ufs mensal'!E$124:E132)</f>
        <v>4739</v>
      </c>
      <c r="F132" s="95">
        <f>SUM('Ufs mensal'!F$124:F132)</f>
        <v>113832</v>
      </c>
      <c r="G132" s="95">
        <f>SUM('Ufs mensal'!G$124:G132)</f>
        <v>68030</v>
      </c>
      <c r="H132" s="95">
        <f>SUM('Ufs mensal'!H$124:H132)</f>
        <v>50350</v>
      </c>
      <c r="I132" s="95">
        <f>SUM('Ufs mensal'!I$124:I132)</f>
        <v>59977</v>
      </c>
      <c r="J132" s="95">
        <f>SUM('Ufs mensal'!J$124:J132)</f>
        <v>98154</v>
      </c>
      <c r="K132" s="95">
        <f>SUM('Ufs mensal'!K$124:K132)</f>
        <v>32719</v>
      </c>
      <c r="L132" s="95">
        <f>SUM('Ufs mensal'!L$124:L132)</f>
        <v>277809</v>
      </c>
      <c r="M132" s="95">
        <f>SUM('Ufs mensal'!M$124:M132)</f>
        <v>35280</v>
      </c>
      <c r="N132" s="95">
        <f>SUM('Ufs mensal'!N$124:N132)</f>
        <v>51219</v>
      </c>
      <c r="O132" s="95">
        <f>SUM('Ufs mensal'!O$124:O132)</f>
        <v>57610</v>
      </c>
      <c r="P132" s="95">
        <f>SUM('Ufs mensal'!P$124:P132)</f>
        <v>30743</v>
      </c>
      <c r="Q132" s="95">
        <f>SUM('Ufs mensal'!Q$124:Q132)</f>
        <v>71634</v>
      </c>
      <c r="R132" s="95">
        <f>SUM('Ufs mensal'!R$124:R132)</f>
        <v>18693</v>
      </c>
      <c r="S132" s="95">
        <f>SUM('Ufs mensal'!S$124:S132)</f>
        <v>178059</v>
      </c>
      <c r="T132" s="95">
        <f>SUM('Ufs mensal'!T$124:T132)</f>
        <v>251085</v>
      </c>
      <c r="U132" s="95">
        <f>SUM('Ufs mensal'!U$124:U132)</f>
        <v>28450</v>
      </c>
      <c r="V132" s="95">
        <f>SUM('Ufs mensal'!V$124:V132)</f>
        <v>16458</v>
      </c>
      <c r="W132" s="95">
        <f>SUM('Ufs mensal'!W$124:W132)</f>
        <v>4381</v>
      </c>
      <c r="X132" s="95">
        <f>SUM('Ufs mensal'!X$124:X132)</f>
        <v>149612</v>
      </c>
      <c r="Y132" s="95">
        <f>SUM('Ufs mensal'!Y$124:Y132)</f>
        <v>125488</v>
      </c>
      <c r="Z132" s="95">
        <f>SUM('Ufs mensal'!Z$124:Z132)</f>
        <v>17436</v>
      </c>
      <c r="AA132" s="95">
        <f>SUM('Ufs mensal'!AA$124:AA132)</f>
        <v>740194</v>
      </c>
      <c r="AB132" s="95">
        <f>SUM('Ufs mensal'!AB$124:AB132)</f>
        <v>15335</v>
      </c>
      <c r="AC132" s="94">
        <f>SUM('Ufs mensal'!AC$124:AC132)</f>
        <v>2554790</v>
      </c>
    </row>
    <row r="133" spans="1:29" x14ac:dyDescent="0.3">
      <c r="A133" s="132">
        <f>Var.Anual!A133</f>
        <v>44115</v>
      </c>
      <c r="B133" s="95">
        <f>SUM('Ufs mensal'!B$124:B133)</f>
        <v>5810</v>
      </c>
      <c r="C133" s="95">
        <f>SUM('Ufs mensal'!C$124:C133)</f>
        <v>25545</v>
      </c>
      <c r="D133" s="95">
        <f>SUM('Ufs mensal'!D$124:D133)</f>
        <v>33029</v>
      </c>
      <c r="E133" s="95">
        <f>SUM('Ufs mensal'!E$124:E133)</f>
        <v>5453</v>
      </c>
      <c r="F133" s="95">
        <f>SUM('Ufs mensal'!F$124:F133)</f>
        <v>127956</v>
      </c>
      <c r="G133" s="95">
        <f>SUM('Ufs mensal'!G$124:G133)</f>
        <v>76685</v>
      </c>
      <c r="H133" s="95">
        <f>SUM('Ufs mensal'!H$124:H133)</f>
        <v>55942</v>
      </c>
      <c r="I133" s="95">
        <f>SUM('Ufs mensal'!I$124:I133)</f>
        <v>67105</v>
      </c>
      <c r="J133" s="95">
        <f>SUM('Ufs mensal'!J$124:J133)</f>
        <v>108686</v>
      </c>
      <c r="K133" s="95">
        <f>SUM('Ufs mensal'!K$124:K133)</f>
        <v>36743</v>
      </c>
      <c r="L133" s="95">
        <f>SUM('Ufs mensal'!L$124:L133)</f>
        <v>310327</v>
      </c>
      <c r="M133" s="95">
        <f>SUM('Ufs mensal'!M$124:M133)</f>
        <v>39076</v>
      </c>
      <c r="N133" s="95">
        <f>SUM('Ufs mensal'!N$124:N133)</f>
        <v>56880</v>
      </c>
      <c r="O133" s="95">
        <f>SUM('Ufs mensal'!O$124:O133)</f>
        <v>63964</v>
      </c>
      <c r="P133" s="95">
        <f>SUM('Ufs mensal'!P$124:P133)</f>
        <v>34616</v>
      </c>
      <c r="Q133" s="95">
        <f>SUM('Ufs mensal'!Q$124:Q133)</f>
        <v>80722</v>
      </c>
      <c r="R133" s="95">
        <f>SUM('Ufs mensal'!R$124:R133)</f>
        <v>20922</v>
      </c>
      <c r="S133" s="95">
        <f>SUM('Ufs mensal'!S$124:S133)</f>
        <v>199331</v>
      </c>
      <c r="T133" s="95">
        <f>SUM('Ufs mensal'!T$124:T133)</f>
        <v>282235</v>
      </c>
      <c r="U133" s="95">
        <f>SUM('Ufs mensal'!U$124:U133)</f>
        <v>31912</v>
      </c>
      <c r="V133" s="95">
        <f>SUM('Ufs mensal'!V$124:V133)</f>
        <v>18467</v>
      </c>
      <c r="W133" s="95">
        <f>SUM('Ufs mensal'!W$124:W133)</f>
        <v>4874</v>
      </c>
      <c r="X133" s="95">
        <f>SUM('Ufs mensal'!X$124:X133)</f>
        <v>169069</v>
      </c>
      <c r="Y133" s="95">
        <f>SUM('Ufs mensal'!Y$124:Y133)</f>
        <v>141371</v>
      </c>
      <c r="Z133" s="95">
        <f>SUM('Ufs mensal'!Z$124:Z133)</f>
        <v>19652</v>
      </c>
      <c r="AA133" s="95">
        <f>SUM('Ufs mensal'!AA$124:AA133)</f>
        <v>832944</v>
      </c>
      <c r="AB133" s="95">
        <f>SUM('Ufs mensal'!AB$124:AB133)</f>
        <v>17064</v>
      </c>
      <c r="AC133" s="94">
        <f>SUM('Ufs mensal'!AC$124:AC133)</f>
        <v>2866380</v>
      </c>
    </row>
    <row r="134" spans="1:29" x14ac:dyDescent="0.3">
      <c r="A134" s="132">
        <f>Var.Anual!A134</f>
        <v>44146</v>
      </c>
      <c r="B134" s="95">
        <f>SUM('Ufs mensal'!B$124:B134)</f>
        <v>6379</v>
      </c>
      <c r="C134" s="95">
        <f>SUM('Ufs mensal'!C$124:C134)</f>
        <v>28193</v>
      </c>
      <c r="D134" s="95">
        <f>SUM('Ufs mensal'!D$124:D134)</f>
        <v>36098</v>
      </c>
      <c r="E134" s="95">
        <f>SUM('Ufs mensal'!E$124:E134)</f>
        <v>5807</v>
      </c>
      <c r="F134" s="95">
        <f>SUM('Ufs mensal'!F$124:F134)</f>
        <v>141509</v>
      </c>
      <c r="G134" s="95">
        <f>SUM('Ufs mensal'!G$124:G134)</f>
        <v>84893</v>
      </c>
      <c r="H134" s="95">
        <f>SUM('Ufs mensal'!H$124:H134)</f>
        <v>61657</v>
      </c>
      <c r="I134" s="95">
        <f>SUM('Ufs mensal'!I$124:I134)</f>
        <v>73842</v>
      </c>
      <c r="J134" s="95">
        <f>SUM('Ufs mensal'!J$124:J134)</f>
        <v>119039</v>
      </c>
      <c r="K134" s="95">
        <f>SUM('Ufs mensal'!K$124:K134)</f>
        <v>40276</v>
      </c>
      <c r="L134" s="95">
        <f>SUM('Ufs mensal'!L$124:L134)</f>
        <v>340935</v>
      </c>
      <c r="M134" s="95">
        <f>SUM('Ufs mensal'!M$124:M134)</f>
        <v>42872</v>
      </c>
      <c r="N134" s="95">
        <f>SUM('Ufs mensal'!N$124:N134)</f>
        <v>61927</v>
      </c>
      <c r="O134" s="95">
        <f>SUM('Ufs mensal'!O$124:O134)</f>
        <v>70194</v>
      </c>
      <c r="P134" s="95">
        <f>SUM('Ufs mensal'!P$124:P134)</f>
        <v>38159</v>
      </c>
      <c r="Q134" s="95">
        <f>SUM('Ufs mensal'!Q$124:Q134)</f>
        <v>89424</v>
      </c>
      <c r="R134" s="95">
        <f>SUM('Ufs mensal'!R$124:R134)</f>
        <v>22979</v>
      </c>
      <c r="S134" s="95">
        <f>SUM('Ufs mensal'!S$124:S134)</f>
        <v>219674</v>
      </c>
      <c r="T134" s="95">
        <f>SUM('Ufs mensal'!T$124:T134)</f>
        <v>311417</v>
      </c>
      <c r="U134" s="95">
        <f>SUM('Ufs mensal'!U$124:U134)</f>
        <v>35083</v>
      </c>
      <c r="V134" s="95">
        <f>SUM('Ufs mensal'!V$124:V134)</f>
        <v>20293</v>
      </c>
      <c r="W134" s="95">
        <f>SUM('Ufs mensal'!W$124:W134)</f>
        <v>5343</v>
      </c>
      <c r="X134" s="95">
        <f>SUM('Ufs mensal'!X$124:X134)</f>
        <v>187334</v>
      </c>
      <c r="Y134" s="95">
        <f>SUM('Ufs mensal'!Y$124:Y134)</f>
        <v>156096</v>
      </c>
      <c r="Z134" s="95">
        <f>SUM('Ufs mensal'!Z$124:Z134)</f>
        <v>21782</v>
      </c>
      <c r="AA134" s="95">
        <f>SUM('Ufs mensal'!AA$124:AA134)</f>
        <v>918784</v>
      </c>
      <c r="AB134" s="95">
        <f>SUM('Ufs mensal'!AB$124:AB134)</f>
        <v>18659</v>
      </c>
      <c r="AC134" s="94">
        <f>SUM('Ufs mensal'!AC$124:AC134)</f>
        <v>3158648</v>
      </c>
    </row>
    <row r="135" spans="1:29" ht="13.5" thickBot="1" x14ac:dyDescent="0.35">
      <c r="A135" s="132">
        <f>Var.Anual!A135</f>
        <v>44176</v>
      </c>
      <c r="B135" s="95">
        <f>SUM('Ufs mensal'!B$124:B135)</f>
        <v>6838</v>
      </c>
      <c r="C135" s="95">
        <f>SUM('Ufs mensal'!C$124:C135)</f>
        <v>30446</v>
      </c>
      <c r="D135" s="95">
        <f>SUM('Ufs mensal'!D$124:D135)</f>
        <v>38726</v>
      </c>
      <c r="E135" s="95">
        <f>SUM('Ufs mensal'!E$124:E135)</f>
        <v>6341</v>
      </c>
      <c r="F135" s="95">
        <f>SUM('Ufs mensal'!F$124:F135)</f>
        <v>153729</v>
      </c>
      <c r="G135" s="95">
        <f>SUM('Ufs mensal'!G$124:G135)</f>
        <v>92079</v>
      </c>
      <c r="H135" s="95">
        <f>SUM('Ufs mensal'!H$124:H135)</f>
        <v>66503</v>
      </c>
      <c r="I135" s="95">
        <f>SUM('Ufs mensal'!I$124:I135)</f>
        <v>79238</v>
      </c>
      <c r="J135" s="95">
        <f>SUM('Ufs mensal'!J$124:J135)</f>
        <v>127599</v>
      </c>
      <c r="K135" s="95">
        <f>SUM('Ufs mensal'!K$124:K135)</f>
        <v>43509</v>
      </c>
      <c r="L135" s="95">
        <f>SUM('Ufs mensal'!L$124:L135)</f>
        <v>366252</v>
      </c>
      <c r="M135" s="95">
        <f>SUM('Ufs mensal'!M$124:M135)</f>
        <v>45615</v>
      </c>
      <c r="N135" s="95">
        <f>SUM('Ufs mensal'!N$124:N135)</f>
        <v>66099</v>
      </c>
      <c r="O135" s="95">
        <f>SUM('Ufs mensal'!O$124:O135)</f>
        <v>74979</v>
      </c>
      <c r="P135" s="95">
        <f>SUM('Ufs mensal'!P$124:P135)</f>
        <v>41156</v>
      </c>
      <c r="Q135" s="95">
        <f>SUM('Ufs mensal'!Q$124:Q135)</f>
        <v>96739</v>
      </c>
      <c r="R135" s="95">
        <f>SUM('Ufs mensal'!R$124:R135)</f>
        <v>24927</v>
      </c>
      <c r="S135" s="95">
        <f>SUM('Ufs mensal'!S$124:S135)</f>
        <v>234216</v>
      </c>
      <c r="T135" s="95">
        <f>SUM('Ufs mensal'!T$124:T135)</f>
        <v>334207</v>
      </c>
      <c r="U135" s="95">
        <f>SUM('Ufs mensal'!U$124:U135)</f>
        <v>38148</v>
      </c>
      <c r="V135" s="95">
        <f>SUM('Ufs mensal'!V$124:V135)</f>
        <v>21777</v>
      </c>
      <c r="W135" s="95">
        <f>SUM('Ufs mensal'!W$124:W135)</f>
        <v>5768</v>
      </c>
      <c r="X135" s="95">
        <f>SUM('Ufs mensal'!X$124:X135)</f>
        <v>201561</v>
      </c>
      <c r="Y135" s="95">
        <f>SUM('Ufs mensal'!Y$124:Y135)</f>
        <v>166570</v>
      </c>
      <c r="Z135" s="95">
        <f>SUM('Ufs mensal'!Z$124:Z135)</f>
        <v>23756</v>
      </c>
      <c r="AA135" s="95">
        <f>SUM('Ufs mensal'!AA$124:AA135)</f>
        <v>985071</v>
      </c>
      <c r="AB135" s="95">
        <f>SUM('Ufs mensal'!AB$124:AB135)</f>
        <v>20082</v>
      </c>
      <c r="AC135" s="94">
        <f>SUM('Ufs mensal'!AC$124:AC135)</f>
        <v>3391931</v>
      </c>
    </row>
    <row r="136" spans="1:29" x14ac:dyDescent="0.3">
      <c r="A136" s="131">
        <f>Var.Anual!A136</f>
        <v>44207</v>
      </c>
      <c r="B136" s="92">
        <f>SUM('Ufs mensal'!B$136:B136)</f>
        <v>707</v>
      </c>
      <c r="C136" s="92">
        <f>SUM('Ufs mensal'!C$136:C136)</f>
        <v>3578</v>
      </c>
      <c r="D136" s="92">
        <f>SUM('Ufs mensal'!D$136:D136)</f>
        <v>4125</v>
      </c>
      <c r="E136" s="92">
        <f>SUM('Ufs mensal'!E$136:E136)</f>
        <v>741</v>
      </c>
      <c r="F136" s="92">
        <f>SUM('Ufs mensal'!F$136:F136)</f>
        <v>17954</v>
      </c>
      <c r="G136" s="92">
        <f>SUM('Ufs mensal'!G$136:G136)</f>
        <v>11345</v>
      </c>
      <c r="H136" s="92">
        <f>SUM('Ufs mensal'!H$136:H136)</f>
        <v>6718</v>
      </c>
      <c r="I136" s="92">
        <f>SUM('Ufs mensal'!I$136:I136)</f>
        <v>8320</v>
      </c>
      <c r="J136" s="92">
        <f>SUM('Ufs mensal'!J$136:J136)</f>
        <v>14612</v>
      </c>
      <c r="K136" s="92">
        <f>SUM('Ufs mensal'!K$136:K136)</f>
        <v>4804</v>
      </c>
      <c r="L136" s="92">
        <f>SUM('Ufs mensal'!L$136:L136)</f>
        <v>40910</v>
      </c>
      <c r="M136" s="92">
        <f>SUM('Ufs mensal'!M$136:M136)</f>
        <v>4780</v>
      </c>
      <c r="N136" s="92">
        <f>SUM('Ufs mensal'!N$136:N136)</f>
        <v>6945</v>
      </c>
      <c r="O136" s="92">
        <f>SUM('Ufs mensal'!O$136:O136)</f>
        <v>7552</v>
      </c>
      <c r="P136" s="92">
        <f>SUM('Ufs mensal'!P$136:P136)</f>
        <v>5096</v>
      </c>
      <c r="Q136" s="92">
        <f>SUM('Ufs mensal'!Q$136:Q136)</f>
        <v>12149</v>
      </c>
      <c r="R136" s="92">
        <f>SUM('Ufs mensal'!R$136:R136)</f>
        <v>3147</v>
      </c>
      <c r="S136" s="92">
        <f>SUM('Ufs mensal'!S$136:S136)</f>
        <v>24613</v>
      </c>
      <c r="T136" s="92">
        <f>SUM('Ufs mensal'!T$136:T136)</f>
        <v>36063</v>
      </c>
      <c r="U136" s="92">
        <f>SUM('Ufs mensal'!U$136:U136)</f>
        <v>4629</v>
      </c>
      <c r="V136" s="92">
        <f>SUM('Ufs mensal'!V$136:V136)</f>
        <v>1973</v>
      </c>
      <c r="W136" s="92">
        <f>SUM('Ufs mensal'!W$136:W136)</f>
        <v>617</v>
      </c>
      <c r="X136" s="92">
        <f>SUM('Ufs mensal'!X$136:X136)</f>
        <v>22670</v>
      </c>
      <c r="Y136" s="92">
        <f>SUM('Ufs mensal'!Y$136:Y136)</f>
        <v>17915</v>
      </c>
      <c r="Z136" s="92">
        <f>SUM('Ufs mensal'!Z$136:Z136)</f>
        <v>3198</v>
      </c>
      <c r="AA136" s="92">
        <f>SUM('Ufs mensal'!AA$136:AA136)</f>
        <v>103054</v>
      </c>
      <c r="AB136" s="92">
        <f>SUM('Ufs mensal'!AB$136:AB136)</f>
        <v>2366</v>
      </c>
      <c r="AC136" s="91">
        <f>SUM('Ufs mensal'!AC$136:AC136)</f>
        <v>370581</v>
      </c>
    </row>
    <row r="137" spans="1:29" x14ac:dyDescent="0.3">
      <c r="A137" s="132">
        <f>Var.Anual!A137</f>
        <v>44238</v>
      </c>
      <c r="B137" s="95">
        <f>SUM('Ufs mensal'!B$136:B137)</f>
        <v>1232</v>
      </c>
      <c r="C137" s="95">
        <f>SUM('Ufs mensal'!C$136:C137)</f>
        <v>6511</v>
      </c>
      <c r="D137" s="95">
        <f>SUM('Ufs mensal'!D$136:D137)</f>
        <v>7251</v>
      </c>
      <c r="E137" s="95">
        <f>SUM('Ufs mensal'!E$136:E137)</f>
        <v>1451</v>
      </c>
      <c r="F137" s="95">
        <f>SUM('Ufs mensal'!F$136:F137)</f>
        <v>34421</v>
      </c>
      <c r="G137" s="95">
        <f>SUM('Ufs mensal'!G$136:G137)</f>
        <v>20984</v>
      </c>
      <c r="H137" s="95">
        <f>SUM('Ufs mensal'!H$136:H137)</f>
        <v>12849</v>
      </c>
      <c r="I137" s="95">
        <f>SUM('Ufs mensal'!I$136:I137)</f>
        <v>15839</v>
      </c>
      <c r="J137" s="95">
        <f>SUM('Ufs mensal'!J$136:J137)</f>
        <v>27848</v>
      </c>
      <c r="K137" s="95">
        <f>SUM('Ufs mensal'!K$136:K137)</f>
        <v>9051</v>
      </c>
      <c r="L137" s="95">
        <f>SUM('Ufs mensal'!L$136:L137)</f>
        <v>79165</v>
      </c>
      <c r="M137" s="95">
        <f>SUM('Ufs mensal'!M$136:M137)</f>
        <v>9325</v>
      </c>
      <c r="N137" s="95">
        <f>SUM('Ufs mensal'!N$136:N137)</f>
        <v>13833</v>
      </c>
      <c r="O137" s="95">
        <f>SUM('Ufs mensal'!O$136:O137)</f>
        <v>14538</v>
      </c>
      <c r="P137" s="95">
        <f>SUM('Ufs mensal'!P$136:P137)</f>
        <v>9699</v>
      </c>
      <c r="Q137" s="95">
        <f>SUM('Ufs mensal'!Q$136:Q137)</f>
        <v>22301</v>
      </c>
      <c r="R137" s="95">
        <f>SUM('Ufs mensal'!R$136:R137)</f>
        <v>5790</v>
      </c>
      <c r="S137" s="95">
        <f>SUM('Ufs mensal'!S$136:S137)</f>
        <v>48221</v>
      </c>
      <c r="T137" s="95">
        <f>SUM('Ufs mensal'!T$136:T137)</f>
        <v>67422</v>
      </c>
      <c r="U137" s="95">
        <f>SUM('Ufs mensal'!U$136:U137)</f>
        <v>8536</v>
      </c>
      <c r="V137" s="95">
        <f>SUM('Ufs mensal'!V$136:V137)</f>
        <v>3985</v>
      </c>
      <c r="W137" s="95">
        <f>SUM('Ufs mensal'!W$136:W137)</f>
        <v>1117</v>
      </c>
      <c r="X137" s="95">
        <f>SUM('Ufs mensal'!X$136:X137)</f>
        <v>41971</v>
      </c>
      <c r="Y137" s="95">
        <f>SUM('Ufs mensal'!Y$136:Y137)</f>
        <v>35370</v>
      </c>
      <c r="Z137" s="95">
        <f>SUM('Ufs mensal'!Z$136:Z137)</f>
        <v>5875</v>
      </c>
      <c r="AA137" s="95">
        <f>SUM('Ufs mensal'!AA$136:AA137)</f>
        <v>205176</v>
      </c>
      <c r="AB137" s="95">
        <f>SUM('Ufs mensal'!AB$136:AB137)</f>
        <v>4631</v>
      </c>
      <c r="AC137" s="94">
        <f>SUM('Ufs mensal'!AC$136:AC137)</f>
        <v>714392</v>
      </c>
    </row>
    <row r="138" spans="1:29" x14ac:dyDescent="0.3">
      <c r="A138" s="132">
        <f>Var.Anual!A138</f>
        <v>44266</v>
      </c>
      <c r="B138" s="95">
        <f>SUM('Ufs mensal'!B$136:B138)</f>
        <v>1833</v>
      </c>
      <c r="C138" s="95">
        <f>SUM('Ufs mensal'!C$136:C138)</f>
        <v>10326</v>
      </c>
      <c r="D138" s="95">
        <f>SUM('Ufs mensal'!D$136:D138)</f>
        <v>11486</v>
      </c>
      <c r="E138" s="95">
        <f>SUM('Ufs mensal'!E$136:E138)</f>
        <v>2123</v>
      </c>
      <c r="F138" s="95">
        <f>SUM('Ufs mensal'!F$136:F138)</f>
        <v>51169</v>
      </c>
      <c r="G138" s="95">
        <f>SUM('Ufs mensal'!G$136:G138)</f>
        <v>29494</v>
      </c>
      <c r="H138" s="95">
        <f>SUM('Ufs mensal'!H$136:H138)</f>
        <v>19701</v>
      </c>
      <c r="I138" s="95">
        <f>SUM('Ufs mensal'!I$136:I138)</f>
        <v>23879</v>
      </c>
      <c r="J138" s="95">
        <f>SUM('Ufs mensal'!J$136:J138)</f>
        <v>41017</v>
      </c>
      <c r="K138" s="95">
        <f>SUM('Ufs mensal'!K$136:K138)</f>
        <v>13315</v>
      </c>
      <c r="L138" s="95">
        <f>SUM('Ufs mensal'!L$136:L138)</f>
        <v>117704</v>
      </c>
      <c r="M138" s="95">
        <f>SUM('Ufs mensal'!M$136:M138)</f>
        <v>13919</v>
      </c>
      <c r="N138" s="95">
        <f>SUM('Ufs mensal'!N$136:N138)</f>
        <v>20986</v>
      </c>
      <c r="O138" s="95">
        <f>SUM('Ufs mensal'!O$136:O138)</f>
        <v>23838</v>
      </c>
      <c r="P138" s="95">
        <f>SUM('Ufs mensal'!P$136:P138)</f>
        <v>14127</v>
      </c>
      <c r="Q138" s="95">
        <f>SUM('Ufs mensal'!Q$136:Q138)</f>
        <v>33319</v>
      </c>
      <c r="R138" s="95">
        <f>SUM('Ufs mensal'!R$136:R138)</f>
        <v>8491</v>
      </c>
      <c r="S138" s="95">
        <f>SUM('Ufs mensal'!S$136:S138)</f>
        <v>72024</v>
      </c>
      <c r="T138" s="95">
        <f>SUM('Ufs mensal'!T$136:T138)</f>
        <v>102613</v>
      </c>
      <c r="U138" s="95">
        <f>SUM('Ufs mensal'!U$136:U138)</f>
        <v>12394</v>
      </c>
      <c r="V138" s="95">
        <f>SUM('Ufs mensal'!V$136:V138)</f>
        <v>6233</v>
      </c>
      <c r="W138" s="95">
        <f>SUM('Ufs mensal'!W$136:W138)</f>
        <v>1729</v>
      </c>
      <c r="X138" s="95">
        <f>SUM('Ufs mensal'!X$136:X138)</f>
        <v>62938</v>
      </c>
      <c r="Y138" s="95">
        <f>SUM('Ufs mensal'!Y$136:Y138)</f>
        <v>54381</v>
      </c>
      <c r="Z138" s="95">
        <f>SUM('Ufs mensal'!Z$136:Z138)</f>
        <v>8602</v>
      </c>
      <c r="AA138" s="95">
        <f>SUM('Ufs mensal'!AA$136:AA138)</f>
        <v>301763</v>
      </c>
      <c r="AB138" s="95">
        <f>SUM('Ufs mensal'!AB$136:AB138)</f>
        <v>6702</v>
      </c>
      <c r="AC138" s="94">
        <f>SUM('Ufs mensal'!AC$136:AC138)</f>
        <v>1066106</v>
      </c>
    </row>
    <row r="139" spans="1:29" x14ac:dyDescent="0.3">
      <c r="A139" s="132">
        <f>Var.Anual!A139</f>
        <v>44297</v>
      </c>
      <c r="B139" s="95">
        <f>SUM('Ufs mensal'!B$136:B139)</f>
        <v>2389</v>
      </c>
      <c r="C139" s="95">
        <f>SUM('Ufs mensal'!C$136:C139)</f>
        <v>13880</v>
      </c>
      <c r="D139" s="95">
        <f>SUM('Ufs mensal'!D$136:D139)</f>
        <v>15300</v>
      </c>
      <c r="E139" s="95">
        <f>SUM('Ufs mensal'!E$136:E139)</f>
        <v>2745</v>
      </c>
      <c r="F139" s="95">
        <f>SUM('Ufs mensal'!F$136:F139)</f>
        <v>66459</v>
      </c>
      <c r="G139" s="95">
        <f>SUM('Ufs mensal'!G$136:G139)</f>
        <v>37511</v>
      </c>
      <c r="H139" s="95">
        <f>SUM('Ufs mensal'!H$136:H139)</f>
        <v>25686</v>
      </c>
      <c r="I139" s="95">
        <f>SUM('Ufs mensal'!I$136:I139)</f>
        <v>30494</v>
      </c>
      <c r="J139" s="95">
        <f>SUM('Ufs mensal'!J$136:J139)</f>
        <v>53138</v>
      </c>
      <c r="K139" s="95">
        <f>SUM('Ufs mensal'!K$136:K139)</f>
        <v>17137</v>
      </c>
      <c r="L139" s="95">
        <f>SUM('Ufs mensal'!L$136:L139)</f>
        <v>150681</v>
      </c>
      <c r="M139" s="95">
        <f>SUM('Ufs mensal'!M$136:M139)</f>
        <v>17857</v>
      </c>
      <c r="N139" s="95">
        <f>SUM('Ufs mensal'!N$136:N139)</f>
        <v>26852</v>
      </c>
      <c r="O139" s="95">
        <f>SUM('Ufs mensal'!O$136:O139)</f>
        <v>31481</v>
      </c>
      <c r="P139" s="95">
        <f>SUM('Ufs mensal'!P$136:P139)</f>
        <v>18189</v>
      </c>
      <c r="Q139" s="95">
        <f>SUM('Ufs mensal'!Q$136:Q139)</f>
        <v>42570</v>
      </c>
      <c r="R139" s="95">
        <f>SUM('Ufs mensal'!R$136:R139)</f>
        <v>11136</v>
      </c>
      <c r="S139" s="95">
        <f>SUM('Ufs mensal'!S$136:S139)</f>
        <v>94554</v>
      </c>
      <c r="T139" s="95">
        <f>SUM('Ufs mensal'!T$136:T139)</f>
        <v>132990</v>
      </c>
      <c r="U139" s="95">
        <f>SUM('Ufs mensal'!U$136:U139)</f>
        <v>15746</v>
      </c>
      <c r="V139" s="95">
        <f>SUM('Ufs mensal'!V$136:V139)</f>
        <v>8255</v>
      </c>
      <c r="W139" s="95">
        <f>SUM('Ufs mensal'!W$136:W139)</f>
        <v>2279</v>
      </c>
      <c r="X139" s="95">
        <f>SUM('Ufs mensal'!X$136:X139)</f>
        <v>82440</v>
      </c>
      <c r="Y139" s="95">
        <f>SUM('Ufs mensal'!Y$136:Y139)</f>
        <v>71296</v>
      </c>
      <c r="Z139" s="95">
        <f>SUM('Ufs mensal'!Z$136:Z139)</f>
        <v>11004</v>
      </c>
      <c r="AA139" s="95">
        <f>SUM('Ufs mensal'!AA$136:AA139)</f>
        <v>392043</v>
      </c>
      <c r="AB139" s="95">
        <f>SUM('Ufs mensal'!AB$136:AB139)</f>
        <v>8693</v>
      </c>
      <c r="AC139" s="94">
        <f>SUM('Ufs mensal'!AC$136:AC139)</f>
        <v>1382805</v>
      </c>
    </row>
    <row r="140" spans="1:29" x14ac:dyDescent="0.3">
      <c r="A140" s="132">
        <f>Var.Anual!A140</f>
        <v>44327</v>
      </c>
      <c r="B140" s="95">
        <f>SUM('Ufs mensal'!B$136:B140)</f>
        <v>3160</v>
      </c>
      <c r="C140" s="95">
        <f>SUM('Ufs mensal'!C$136:C140)</f>
        <v>17558</v>
      </c>
      <c r="D140" s="95">
        <f>SUM('Ufs mensal'!D$136:D140)</f>
        <v>19335</v>
      </c>
      <c r="E140" s="95">
        <f>SUM('Ufs mensal'!E$136:E140)</f>
        <v>3486</v>
      </c>
      <c r="F140" s="95">
        <f>SUM('Ufs mensal'!F$136:F140)</f>
        <v>83046</v>
      </c>
      <c r="G140" s="95">
        <f>SUM('Ufs mensal'!G$136:G140)</f>
        <v>46491</v>
      </c>
      <c r="H140" s="95">
        <f>SUM('Ufs mensal'!H$136:H140)</f>
        <v>32345</v>
      </c>
      <c r="I140" s="95">
        <f>SUM('Ufs mensal'!I$136:I140)</f>
        <v>38308</v>
      </c>
      <c r="J140" s="95">
        <f>SUM('Ufs mensal'!J$136:J140)</f>
        <v>66424</v>
      </c>
      <c r="K140" s="95">
        <f>SUM('Ufs mensal'!K$136:K140)</f>
        <v>21733</v>
      </c>
      <c r="L140" s="95">
        <f>SUM('Ufs mensal'!L$136:L140)</f>
        <v>186587</v>
      </c>
      <c r="M140" s="95">
        <f>SUM('Ufs mensal'!M$136:M140)</f>
        <v>22043</v>
      </c>
      <c r="N140" s="95">
        <f>SUM('Ufs mensal'!N$136:N140)</f>
        <v>33343</v>
      </c>
      <c r="O140" s="95">
        <f>SUM('Ufs mensal'!O$136:O140)</f>
        <v>39426</v>
      </c>
      <c r="P140" s="95">
        <f>SUM('Ufs mensal'!P$136:P140)</f>
        <v>22506</v>
      </c>
      <c r="Q140" s="95">
        <f>SUM('Ufs mensal'!Q$136:Q140)</f>
        <v>52087</v>
      </c>
      <c r="R140" s="95">
        <f>SUM('Ufs mensal'!R$136:R140)</f>
        <v>13967</v>
      </c>
      <c r="S140" s="95">
        <f>SUM('Ufs mensal'!S$136:S140)</f>
        <v>117355</v>
      </c>
      <c r="T140" s="95">
        <f>SUM('Ufs mensal'!T$136:T140)</f>
        <v>165040</v>
      </c>
      <c r="U140" s="95">
        <f>SUM('Ufs mensal'!U$136:U140)</f>
        <v>19570</v>
      </c>
      <c r="V140" s="95">
        <f>SUM('Ufs mensal'!V$136:V140)</f>
        <v>10574</v>
      </c>
      <c r="W140" s="95">
        <f>SUM('Ufs mensal'!W$136:W140)</f>
        <v>2881</v>
      </c>
      <c r="X140" s="95">
        <f>SUM('Ufs mensal'!X$136:X140)</f>
        <v>102025</v>
      </c>
      <c r="Y140" s="95">
        <f>SUM('Ufs mensal'!Y$136:Y140)</f>
        <v>88310</v>
      </c>
      <c r="Z140" s="95">
        <f>SUM('Ufs mensal'!Z$136:Z140)</f>
        <v>13412</v>
      </c>
      <c r="AA140" s="95">
        <f>SUM('Ufs mensal'!AA$136:AA140)</f>
        <v>488598</v>
      </c>
      <c r="AB140" s="95">
        <f>SUM('Ufs mensal'!AB$136:AB140)</f>
        <v>10945</v>
      </c>
      <c r="AC140" s="94">
        <f>SUM('Ufs mensal'!AC$136:AC140)</f>
        <v>1720555</v>
      </c>
    </row>
    <row r="141" spans="1:29" x14ac:dyDescent="0.3">
      <c r="A141" s="132">
        <f>Var.Anual!A141</f>
        <v>44358</v>
      </c>
      <c r="B141" s="95">
        <f>SUM('Ufs mensal'!B$136:B141)</f>
        <v>3931</v>
      </c>
      <c r="C141" s="95">
        <f>SUM('Ufs mensal'!C$136:C141)</f>
        <v>21073</v>
      </c>
      <c r="D141" s="95">
        <f>SUM('Ufs mensal'!D$136:D141)</f>
        <v>23328</v>
      </c>
      <c r="E141" s="95">
        <f>SUM('Ufs mensal'!E$136:E141)</f>
        <v>4290</v>
      </c>
      <c r="F141" s="95">
        <f>SUM('Ufs mensal'!F$136:F141)</f>
        <v>99366</v>
      </c>
      <c r="G141" s="95">
        <f>SUM('Ufs mensal'!G$136:G141)</f>
        <v>56373</v>
      </c>
      <c r="H141" s="95">
        <f>SUM('Ufs mensal'!H$136:H141)</f>
        <v>38946</v>
      </c>
      <c r="I141" s="95">
        <f>SUM('Ufs mensal'!I$136:I141)</f>
        <v>46460</v>
      </c>
      <c r="J141" s="95">
        <f>SUM('Ufs mensal'!J$136:J141)</f>
        <v>79524</v>
      </c>
      <c r="K141" s="95">
        <f>SUM('Ufs mensal'!K$136:K141)</f>
        <v>26270</v>
      </c>
      <c r="L141" s="95">
        <f>SUM('Ufs mensal'!L$136:L141)</f>
        <v>224475</v>
      </c>
      <c r="M141" s="95">
        <f>SUM('Ufs mensal'!M$136:M141)</f>
        <v>26372</v>
      </c>
      <c r="N141" s="95">
        <f>SUM('Ufs mensal'!N$136:N141)</f>
        <v>40353</v>
      </c>
      <c r="O141" s="95">
        <f>SUM('Ufs mensal'!O$136:O141)</f>
        <v>47197</v>
      </c>
      <c r="P141" s="95">
        <f>SUM('Ufs mensal'!P$136:P141)</f>
        <v>26782</v>
      </c>
      <c r="Q141" s="95">
        <f>SUM('Ufs mensal'!Q$136:Q141)</f>
        <v>62072</v>
      </c>
      <c r="R141" s="95">
        <f>SUM('Ufs mensal'!R$136:R141)</f>
        <v>17024</v>
      </c>
      <c r="S141" s="95">
        <f>SUM('Ufs mensal'!S$136:S141)</f>
        <v>140544</v>
      </c>
      <c r="T141" s="95">
        <f>SUM('Ufs mensal'!T$136:T141)</f>
        <v>198221</v>
      </c>
      <c r="U141" s="95">
        <f>SUM('Ufs mensal'!U$136:U141)</f>
        <v>23547</v>
      </c>
      <c r="V141" s="95">
        <f>SUM('Ufs mensal'!V$136:V141)</f>
        <v>12912</v>
      </c>
      <c r="W141" s="95">
        <f>SUM('Ufs mensal'!W$136:W141)</f>
        <v>3471</v>
      </c>
      <c r="X141" s="95">
        <f>SUM('Ufs mensal'!X$136:X141)</f>
        <v>122977</v>
      </c>
      <c r="Y141" s="95">
        <f>SUM('Ufs mensal'!Y$136:Y141)</f>
        <v>106000</v>
      </c>
      <c r="Z141" s="95">
        <f>SUM('Ufs mensal'!Z$136:Z141)</f>
        <v>15892</v>
      </c>
      <c r="AA141" s="95">
        <f>SUM('Ufs mensal'!AA$136:AA141)</f>
        <v>590285</v>
      </c>
      <c r="AB141" s="95">
        <f>SUM('Ufs mensal'!AB$136:AB141)</f>
        <v>13132</v>
      </c>
      <c r="AC141" s="94">
        <f>SUM('Ufs mensal'!AC$136:AC141)</f>
        <v>2070817</v>
      </c>
    </row>
    <row r="142" spans="1:29" x14ac:dyDescent="0.3">
      <c r="A142" s="132">
        <f>Var.Anual!A142</f>
        <v>44388</v>
      </c>
      <c r="B142" s="95">
        <f>SUM('Ufs mensal'!B$136:B142)</f>
        <v>4782</v>
      </c>
      <c r="C142" s="95">
        <f>SUM('Ufs mensal'!C$136:C142)</f>
        <v>25620</v>
      </c>
      <c r="D142" s="95">
        <f>SUM('Ufs mensal'!D$136:D142)</f>
        <v>27578</v>
      </c>
      <c r="E142" s="95">
        <f>SUM('Ufs mensal'!E$136:E142)</f>
        <v>5158</v>
      </c>
      <c r="F142" s="95">
        <f>SUM('Ufs mensal'!F$136:F142)</f>
        <v>118054</v>
      </c>
      <c r="G142" s="95">
        <f>SUM('Ufs mensal'!G$136:G142)</f>
        <v>67006</v>
      </c>
      <c r="H142" s="95">
        <f>SUM('Ufs mensal'!H$136:H142)</f>
        <v>45685</v>
      </c>
      <c r="I142" s="95">
        <f>SUM('Ufs mensal'!I$136:I142)</f>
        <v>55112</v>
      </c>
      <c r="J142" s="95">
        <f>SUM('Ufs mensal'!J$136:J142)</f>
        <v>92914</v>
      </c>
      <c r="K142" s="95">
        <f>SUM('Ufs mensal'!K$136:K142)</f>
        <v>31109</v>
      </c>
      <c r="L142" s="95">
        <f>SUM('Ufs mensal'!L$136:L142)</f>
        <v>264023</v>
      </c>
      <c r="M142" s="95">
        <f>SUM('Ufs mensal'!M$136:M142)</f>
        <v>31099</v>
      </c>
      <c r="N142" s="95">
        <f>SUM('Ufs mensal'!N$136:N142)</f>
        <v>47599</v>
      </c>
      <c r="O142" s="95">
        <f>SUM('Ufs mensal'!O$136:O142)</f>
        <v>55007</v>
      </c>
      <c r="P142" s="95">
        <f>SUM('Ufs mensal'!P$136:P142)</f>
        <v>31896</v>
      </c>
      <c r="Q142" s="95">
        <f>SUM('Ufs mensal'!Q$136:Q142)</f>
        <v>72583</v>
      </c>
      <c r="R142" s="95">
        <f>SUM('Ufs mensal'!R$136:R142)</f>
        <v>20126</v>
      </c>
      <c r="S142" s="95">
        <f>SUM('Ufs mensal'!S$136:S142)</f>
        <v>165113</v>
      </c>
      <c r="T142" s="95">
        <f>SUM('Ufs mensal'!T$136:T142)</f>
        <v>233192</v>
      </c>
      <c r="U142" s="95">
        <f>SUM('Ufs mensal'!U$136:U142)</f>
        <v>27941</v>
      </c>
      <c r="V142" s="95">
        <f>SUM('Ufs mensal'!V$136:V142)</f>
        <v>15348</v>
      </c>
      <c r="W142" s="95">
        <f>SUM('Ufs mensal'!W$136:W142)</f>
        <v>4144</v>
      </c>
      <c r="X142" s="95">
        <f>SUM('Ufs mensal'!X$136:X142)</f>
        <v>144444</v>
      </c>
      <c r="Y142" s="95">
        <f>SUM('Ufs mensal'!Y$136:Y142)</f>
        <v>124172</v>
      </c>
      <c r="Z142" s="95">
        <f>SUM('Ufs mensal'!Z$136:Z142)</f>
        <v>18930</v>
      </c>
      <c r="AA142" s="95">
        <f>SUM('Ufs mensal'!AA$136:AA142)</f>
        <v>692619</v>
      </c>
      <c r="AB142" s="95">
        <f>SUM('Ufs mensal'!AB$136:AB142)</f>
        <v>15351</v>
      </c>
      <c r="AC142" s="94">
        <f>SUM('Ufs mensal'!AC$136:AC142)</f>
        <v>2436605</v>
      </c>
    </row>
    <row r="143" spans="1:29" x14ac:dyDescent="0.3">
      <c r="A143" s="132">
        <f>Var.Anual!A143</f>
        <v>44419</v>
      </c>
      <c r="B143" s="95">
        <f>SUM('Ufs mensal'!B$136:B143)</f>
        <v>5562</v>
      </c>
      <c r="C143" s="95">
        <f>SUM('Ufs mensal'!C$136:C143)</f>
        <v>29727</v>
      </c>
      <c r="D143" s="95">
        <f>SUM('Ufs mensal'!D$136:D143)</f>
        <v>31705</v>
      </c>
      <c r="E143" s="95">
        <f>SUM('Ufs mensal'!E$136:E143)</f>
        <v>6021</v>
      </c>
      <c r="F143" s="95">
        <f>SUM('Ufs mensal'!F$136:F143)</f>
        <v>137671</v>
      </c>
      <c r="G143" s="95">
        <f>SUM('Ufs mensal'!G$136:G143)</f>
        <v>77953</v>
      </c>
      <c r="H143" s="95">
        <f>SUM('Ufs mensal'!H$136:H143)</f>
        <v>52776</v>
      </c>
      <c r="I143" s="95">
        <f>SUM('Ufs mensal'!I$136:I143)</f>
        <v>63962</v>
      </c>
      <c r="J143" s="95">
        <f>SUM('Ufs mensal'!J$136:J143)</f>
        <v>106813</v>
      </c>
      <c r="K143" s="95">
        <f>SUM('Ufs mensal'!K$136:K143)</f>
        <v>36058</v>
      </c>
      <c r="L143" s="95">
        <f>SUM('Ufs mensal'!L$136:L143)</f>
        <v>304703</v>
      </c>
      <c r="M143" s="95">
        <f>SUM('Ufs mensal'!M$136:M143)</f>
        <v>36017</v>
      </c>
      <c r="N143" s="95">
        <f>SUM('Ufs mensal'!N$136:N143)</f>
        <v>54794</v>
      </c>
      <c r="O143" s="95">
        <f>SUM('Ufs mensal'!O$136:O143)</f>
        <v>63106</v>
      </c>
      <c r="P143" s="95">
        <f>SUM('Ufs mensal'!P$136:P143)</f>
        <v>37328</v>
      </c>
      <c r="Q143" s="95">
        <f>SUM('Ufs mensal'!Q$136:Q143)</f>
        <v>84831</v>
      </c>
      <c r="R143" s="95">
        <f>SUM('Ufs mensal'!R$136:R143)</f>
        <v>23308</v>
      </c>
      <c r="S143" s="95">
        <f>SUM('Ufs mensal'!S$136:S143)</f>
        <v>190561</v>
      </c>
      <c r="T143" s="95">
        <f>SUM('Ufs mensal'!T$136:T143)</f>
        <v>268834</v>
      </c>
      <c r="U143" s="95">
        <f>SUM('Ufs mensal'!U$136:U143)</f>
        <v>32521</v>
      </c>
      <c r="V143" s="95">
        <f>SUM('Ufs mensal'!V$136:V143)</f>
        <v>17891</v>
      </c>
      <c r="W143" s="95">
        <f>SUM('Ufs mensal'!W$136:W143)</f>
        <v>4895</v>
      </c>
      <c r="X143" s="95">
        <f>SUM('Ufs mensal'!X$136:X143)</f>
        <v>167783</v>
      </c>
      <c r="Y143" s="95">
        <f>SUM('Ufs mensal'!Y$136:Y143)</f>
        <v>143611</v>
      </c>
      <c r="Z143" s="95">
        <f>SUM('Ufs mensal'!Z$136:Z143)</f>
        <v>21867</v>
      </c>
      <c r="AA143" s="95">
        <f>SUM('Ufs mensal'!AA$136:AA143)</f>
        <v>801622</v>
      </c>
      <c r="AB143" s="95">
        <f>SUM('Ufs mensal'!AB$136:AB143)</f>
        <v>17781</v>
      </c>
      <c r="AC143" s="94">
        <f>SUM('Ufs mensal'!AC$136:AC143)</f>
        <v>2819701</v>
      </c>
    </row>
    <row r="144" spans="1:29" x14ac:dyDescent="0.3">
      <c r="A144" s="132">
        <f>Var.Anual!A144</f>
        <v>44450</v>
      </c>
      <c r="B144" s="95">
        <f>SUM('Ufs mensal'!B$136:B144)</f>
        <v>6372</v>
      </c>
      <c r="C144" s="95">
        <f>SUM('Ufs mensal'!C$136:C144)</f>
        <v>33306</v>
      </c>
      <c r="D144" s="95">
        <f>SUM('Ufs mensal'!D$136:D144)</f>
        <v>35312</v>
      </c>
      <c r="E144" s="95">
        <f>SUM('Ufs mensal'!E$136:E144)</f>
        <v>6827</v>
      </c>
      <c r="F144" s="95">
        <f>SUM('Ufs mensal'!F$136:F144)</f>
        <v>155073</v>
      </c>
      <c r="G144" s="95">
        <f>SUM('Ufs mensal'!G$136:G144)</f>
        <v>87530</v>
      </c>
      <c r="H144" s="95">
        <f>SUM('Ufs mensal'!H$136:H144)</f>
        <v>58891</v>
      </c>
      <c r="I144" s="95">
        <f>SUM('Ufs mensal'!I$136:I144)</f>
        <v>71494</v>
      </c>
      <c r="J144" s="95">
        <f>SUM('Ufs mensal'!J$136:J144)</f>
        <v>118937</v>
      </c>
      <c r="K144" s="95">
        <f>SUM('Ufs mensal'!K$136:K144)</f>
        <v>40159</v>
      </c>
      <c r="L144" s="95">
        <f>SUM('Ufs mensal'!L$136:L144)</f>
        <v>340081</v>
      </c>
      <c r="M144" s="95">
        <f>SUM('Ufs mensal'!M$136:M144)</f>
        <v>40334</v>
      </c>
      <c r="N144" s="95">
        <f>SUM('Ufs mensal'!N$136:N144)</f>
        <v>61182</v>
      </c>
      <c r="O144" s="95">
        <f>SUM('Ufs mensal'!O$136:O144)</f>
        <v>70411</v>
      </c>
      <c r="P144" s="95">
        <f>SUM('Ufs mensal'!P$136:P144)</f>
        <v>42205</v>
      </c>
      <c r="Q144" s="95">
        <f>SUM('Ufs mensal'!Q$136:Q144)</f>
        <v>94993</v>
      </c>
      <c r="R144" s="95">
        <f>SUM('Ufs mensal'!R$136:R144)</f>
        <v>26155</v>
      </c>
      <c r="S144" s="95">
        <f>SUM('Ufs mensal'!S$136:S144)</f>
        <v>212731</v>
      </c>
      <c r="T144" s="95">
        <f>SUM('Ufs mensal'!T$136:T144)</f>
        <v>299454</v>
      </c>
      <c r="U144" s="95">
        <f>SUM('Ufs mensal'!U$136:U144)</f>
        <v>36398</v>
      </c>
      <c r="V144" s="95">
        <f>SUM('Ufs mensal'!V$136:V144)</f>
        <v>20148</v>
      </c>
      <c r="W144" s="95">
        <f>SUM('Ufs mensal'!W$136:W144)</f>
        <v>5517</v>
      </c>
      <c r="X144" s="95">
        <f>SUM('Ufs mensal'!X$136:X144)</f>
        <v>188099</v>
      </c>
      <c r="Y144" s="95">
        <f>SUM('Ufs mensal'!Y$136:Y144)</f>
        <v>161112</v>
      </c>
      <c r="Z144" s="95">
        <f>SUM('Ufs mensal'!Z$136:Z144)</f>
        <v>24374</v>
      </c>
      <c r="AA144" s="95">
        <f>SUM('Ufs mensal'!AA$136:AA144)</f>
        <v>896285</v>
      </c>
      <c r="AB144" s="95">
        <f>SUM('Ufs mensal'!AB$136:AB144)</f>
        <v>19832</v>
      </c>
      <c r="AC144" s="94">
        <f>SUM('Ufs mensal'!AC$136:AC144)</f>
        <v>3153212</v>
      </c>
    </row>
    <row r="145" spans="1:29" x14ac:dyDescent="0.3">
      <c r="A145" s="132">
        <f>Var.Anual!A145</f>
        <v>44480</v>
      </c>
      <c r="B145" s="95">
        <f>SUM('Ufs mensal'!B$136:B145)</f>
        <v>7088</v>
      </c>
      <c r="C145" s="95">
        <f>SUM('Ufs mensal'!C$136:C145)</f>
        <v>36810</v>
      </c>
      <c r="D145" s="95">
        <f>SUM('Ufs mensal'!D$136:D145)</f>
        <v>38756</v>
      </c>
      <c r="E145" s="95">
        <f>SUM('Ufs mensal'!E$136:E145)</f>
        <v>7555</v>
      </c>
      <c r="F145" s="95">
        <f>SUM('Ufs mensal'!F$136:F145)</f>
        <v>171608</v>
      </c>
      <c r="G145" s="95">
        <f>SUM('Ufs mensal'!G$136:G145)</f>
        <v>96515</v>
      </c>
      <c r="H145" s="95">
        <f>SUM('Ufs mensal'!H$136:H145)</f>
        <v>64726</v>
      </c>
      <c r="I145" s="95">
        <f>SUM('Ufs mensal'!I$136:I145)</f>
        <v>78723</v>
      </c>
      <c r="J145" s="95">
        <f>SUM('Ufs mensal'!J$136:J145)</f>
        <v>130281</v>
      </c>
      <c r="K145" s="95">
        <f>SUM('Ufs mensal'!K$136:K145)</f>
        <v>44029</v>
      </c>
      <c r="L145" s="95">
        <f>SUM('Ufs mensal'!L$136:L145)</f>
        <v>373156</v>
      </c>
      <c r="M145" s="95">
        <f>SUM('Ufs mensal'!M$136:M145)</f>
        <v>44303</v>
      </c>
      <c r="N145" s="95">
        <f>SUM('Ufs mensal'!N$136:N145)</f>
        <v>67376</v>
      </c>
      <c r="O145" s="95">
        <f>SUM('Ufs mensal'!O$136:O145)</f>
        <v>77057</v>
      </c>
      <c r="P145" s="95">
        <f>SUM('Ufs mensal'!P$136:P145)</f>
        <v>46828</v>
      </c>
      <c r="Q145" s="95">
        <f>SUM('Ufs mensal'!Q$136:Q145)</f>
        <v>104783</v>
      </c>
      <c r="R145" s="95">
        <f>SUM('Ufs mensal'!R$136:R145)</f>
        <v>28802</v>
      </c>
      <c r="S145" s="95">
        <f>SUM('Ufs mensal'!S$136:S145)</f>
        <v>234200</v>
      </c>
      <c r="T145" s="95">
        <f>SUM('Ufs mensal'!T$136:T145)</f>
        <v>329306</v>
      </c>
      <c r="U145" s="95">
        <f>SUM('Ufs mensal'!U$136:U145)</f>
        <v>40104</v>
      </c>
      <c r="V145" s="95">
        <f>SUM('Ufs mensal'!V$136:V145)</f>
        <v>22122</v>
      </c>
      <c r="W145" s="95">
        <f>SUM('Ufs mensal'!W$136:W145)</f>
        <v>6086</v>
      </c>
      <c r="X145" s="95">
        <f>SUM('Ufs mensal'!X$136:X145)</f>
        <v>208162</v>
      </c>
      <c r="Y145" s="95">
        <f>SUM('Ufs mensal'!Y$136:Y145)</f>
        <v>177710</v>
      </c>
      <c r="Z145" s="95">
        <f>SUM('Ufs mensal'!Z$136:Z145)</f>
        <v>26663</v>
      </c>
      <c r="AA145" s="95">
        <f>SUM('Ufs mensal'!AA$136:AA145)</f>
        <v>994519</v>
      </c>
      <c r="AB145" s="95">
        <f>SUM('Ufs mensal'!AB$136:AB145)</f>
        <v>21676</v>
      </c>
      <c r="AC145" s="94">
        <f>SUM('Ufs mensal'!AC$136:AC145)</f>
        <v>3478944</v>
      </c>
    </row>
    <row r="146" spans="1:29" x14ac:dyDescent="0.3">
      <c r="A146" s="132">
        <f>Var.Anual!A146</f>
        <v>44511</v>
      </c>
      <c r="B146" s="95">
        <f>SUM('Ufs mensal'!B$136:B146)</f>
        <v>7728</v>
      </c>
      <c r="C146" s="95">
        <f>SUM('Ufs mensal'!C$136:C146)</f>
        <v>39931</v>
      </c>
      <c r="D146" s="95">
        <f>SUM('Ufs mensal'!D$136:D146)</f>
        <v>42132</v>
      </c>
      <c r="E146" s="95">
        <f>SUM('Ufs mensal'!E$136:E146)</f>
        <v>8304</v>
      </c>
      <c r="F146" s="95">
        <f>SUM('Ufs mensal'!F$136:F146)</f>
        <v>187725</v>
      </c>
      <c r="G146" s="95">
        <f>SUM('Ufs mensal'!G$136:G146)</f>
        <v>105524</v>
      </c>
      <c r="H146" s="95">
        <f>SUM('Ufs mensal'!H$136:H146)</f>
        <v>70423</v>
      </c>
      <c r="I146" s="95">
        <f>SUM('Ufs mensal'!I$136:I146)</f>
        <v>85792</v>
      </c>
      <c r="J146" s="95">
        <f>SUM('Ufs mensal'!J$136:J146)</f>
        <v>141424</v>
      </c>
      <c r="K146" s="95">
        <f>SUM('Ufs mensal'!K$136:K146)</f>
        <v>48019</v>
      </c>
      <c r="L146" s="95">
        <f>SUM('Ufs mensal'!L$136:L146)</f>
        <v>405611</v>
      </c>
      <c r="M146" s="95">
        <f>SUM('Ufs mensal'!M$136:M146)</f>
        <v>48359</v>
      </c>
      <c r="N146" s="95">
        <f>SUM('Ufs mensal'!N$136:N146)</f>
        <v>73346</v>
      </c>
      <c r="O146" s="95">
        <f>SUM('Ufs mensal'!O$136:O146)</f>
        <v>84191</v>
      </c>
      <c r="P146" s="95">
        <f>SUM('Ufs mensal'!P$136:P146)</f>
        <v>51013</v>
      </c>
      <c r="Q146" s="95">
        <f>SUM('Ufs mensal'!Q$136:Q146)</f>
        <v>114408</v>
      </c>
      <c r="R146" s="95">
        <f>SUM('Ufs mensal'!R$136:R146)</f>
        <v>31189</v>
      </c>
      <c r="S146" s="95">
        <f>SUM('Ufs mensal'!S$136:S146)</f>
        <v>255259</v>
      </c>
      <c r="T146" s="95">
        <f>SUM('Ufs mensal'!T$136:T146)</f>
        <v>358993</v>
      </c>
      <c r="U146" s="95">
        <f>SUM('Ufs mensal'!U$136:U146)</f>
        <v>43758</v>
      </c>
      <c r="V146" s="95">
        <f>SUM('Ufs mensal'!V$136:V146)</f>
        <v>24057</v>
      </c>
      <c r="W146" s="95">
        <f>SUM('Ufs mensal'!W$136:W146)</f>
        <v>6722</v>
      </c>
      <c r="X146" s="95">
        <f>SUM('Ufs mensal'!X$136:X146)</f>
        <v>227301</v>
      </c>
      <c r="Y146" s="95">
        <f>SUM('Ufs mensal'!Y$136:Y146)</f>
        <v>193787</v>
      </c>
      <c r="Z146" s="95">
        <f>SUM('Ufs mensal'!Z$136:Z146)</f>
        <v>28906</v>
      </c>
      <c r="AA146" s="95">
        <f>SUM('Ufs mensal'!AA$136:AA146)</f>
        <v>1095975</v>
      </c>
      <c r="AB146" s="95">
        <f>SUM('Ufs mensal'!AB$136:AB146)</f>
        <v>23587</v>
      </c>
      <c r="AC146" s="94">
        <f>SUM('Ufs mensal'!AC$136:AC146)</f>
        <v>3803464</v>
      </c>
    </row>
    <row r="147" spans="1:29" ht="13.5" thickBot="1" x14ac:dyDescent="0.35">
      <c r="A147" s="164">
        <f>Var.Anual!A147</f>
        <v>44541</v>
      </c>
      <c r="B147" s="97">
        <f>SUM('Ufs mensal'!B$136:B147)</f>
        <v>8221</v>
      </c>
      <c r="C147" s="98">
        <f>SUM('Ufs mensal'!C$136:C147)</f>
        <v>42498</v>
      </c>
      <c r="D147" s="98">
        <f>SUM('Ufs mensal'!D$136:D147)</f>
        <v>44777</v>
      </c>
      <c r="E147" s="98">
        <f>SUM('Ufs mensal'!E$136:E147)</f>
        <v>8797</v>
      </c>
      <c r="F147" s="98">
        <f>SUM('Ufs mensal'!F$136:F147)</f>
        <v>200587</v>
      </c>
      <c r="G147" s="98">
        <f>SUM('Ufs mensal'!G$136:G147)</f>
        <v>112604</v>
      </c>
      <c r="H147" s="98">
        <f>SUM('Ufs mensal'!H$136:H147)</f>
        <v>75443</v>
      </c>
      <c r="I147" s="98">
        <f>SUM('Ufs mensal'!I$136:I147)</f>
        <v>91463</v>
      </c>
      <c r="J147" s="98">
        <f>SUM('Ufs mensal'!J$136:J147)</f>
        <v>150639</v>
      </c>
      <c r="K147" s="98">
        <f>SUM('Ufs mensal'!K$136:K147)</f>
        <v>51197</v>
      </c>
      <c r="L147" s="98">
        <f>SUM('Ufs mensal'!L$136:L147)</f>
        <v>432092</v>
      </c>
      <c r="M147" s="98">
        <f>SUM('Ufs mensal'!M$136:M147)</f>
        <v>51400</v>
      </c>
      <c r="N147" s="98">
        <f>SUM('Ufs mensal'!N$136:N147)</f>
        <v>77922</v>
      </c>
      <c r="O147" s="98">
        <f>SUM('Ufs mensal'!O$136:O147)</f>
        <v>89459</v>
      </c>
      <c r="P147" s="98">
        <f>SUM('Ufs mensal'!P$136:P147)</f>
        <v>54082</v>
      </c>
      <c r="Q147" s="98">
        <f>SUM('Ufs mensal'!Q$136:Q147)</f>
        <v>121762</v>
      </c>
      <c r="R147" s="98">
        <f>SUM('Ufs mensal'!R$136:R147)</f>
        <v>33037</v>
      </c>
      <c r="S147" s="98">
        <f>SUM('Ufs mensal'!S$136:S147)</f>
        <v>270587</v>
      </c>
      <c r="T147" s="98">
        <f>SUM('Ufs mensal'!T$136:T147)</f>
        <v>380820</v>
      </c>
      <c r="U147" s="98">
        <f>SUM('Ufs mensal'!U$136:U147)</f>
        <v>46791</v>
      </c>
      <c r="V147" s="98">
        <f>SUM('Ufs mensal'!V$136:V147)</f>
        <v>25851</v>
      </c>
      <c r="W147" s="98">
        <f>SUM('Ufs mensal'!W$136:W147)</f>
        <v>7220</v>
      </c>
      <c r="X147" s="98">
        <f>SUM('Ufs mensal'!X$136:X147)</f>
        <v>242040</v>
      </c>
      <c r="Y147" s="98">
        <f>SUM('Ufs mensal'!Y$136:Y147)</f>
        <v>205413</v>
      </c>
      <c r="Z147" s="98">
        <f>SUM('Ufs mensal'!Z$136:Z147)</f>
        <v>30714</v>
      </c>
      <c r="AA147" s="98">
        <f>SUM('Ufs mensal'!AA$136:AA147)</f>
        <v>1172347</v>
      </c>
      <c r="AB147" s="99">
        <f>SUM('Ufs mensal'!AB$136:AB147)</f>
        <v>25033</v>
      </c>
      <c r="AC147" s="97">
        <f>SUM('Ufs mensal'!AC$136:AC147)</f>
        <v>4052796</v>
      </c>
    </row>
    <row r="148" spans="1:29" x14ac:dyDescent="0.3">
      <c r="A148" s="131">
        <f>Var.Anual!A148</f>
        <v>44562</v>
      </c>
      <c r="B148" s="92">
        <f>SUM('Ufs mensal'!B$148:B148)</f>
        <v>740</v>
      </c>
      <c r="C148" s="92">
        <f>SUM('Ufs mensal'!C$148:C148)</f>
        <v>3500</v>
      </c>
      <c r="D148" s="92">
        <f>SUM('Ufs mensal'!D$148:D148)</f>
        <v>3773</v>
      </c>
      <c r="E148" s="92">
        <f>SUM('Ufs mensal'!E$148:E148)</f>
        <v>627</v>
      </c>
      <c r="F148" s="92">
        <f>SUM('Ufs mensal'!F$148:F148)</f>
        <v>17188</v>
      </c>
      <c r="G148" s="92">
        <f>SUM('Ufs mensal'!G$148:G148)</f>
        <v>9990</v>
      </c>
      <c r="H148" s="92">
        <f>SUM('Ufs mensal'!H$148:H148)</f>
        <v>6466</v>
      </c>
      <c r="I148" s="92">
        <f>SUM('Ufs mensal'!I$148:I148)</f>
        <v>7490</v>
      </c>
      <c r="J148" s="92">
        <f>SUM('Ufs mensal'!J$148:J148)</f>
        <v>13285</v>
      </c>
      <c r="K148" s="92">
        <f>SUM('Ufs mensal'!K$148:K148)</f>
        <v>4408</v>
      </c>
      <c r="L148" s="92">
        <f>SUM('Ufs mensal'!L$148:L148)</f>
        <v>37813</v>
      </c>
      <c r="M148" s="92">
        <f>SUM('Ufs mensal'!M$148:M148)</f>
        <v>4541</v>
      </c>
      <c r="N148" s="92">
        <f>SUM('Ufs mensal'!N$148:N148)</f>
        <v>6946</v>
      </c>
      <c r="O148" s="92">
        <f>SUM('Ufs mensal'!O$148:O148)</f>
        <v>7154</v>
      </c>
      <c r="P148" s="92">
        <f>SUM('Ufs mensal'!P$148:P148)</f>
        <v>4796</v>
      </c>
      <c r="Q148" s="92">
        <f>SUM('Ufs mensal'!Q$148:Q148)</f>
        <v>10478</v>
      </c>
      <c r="R148" s="92">
        <f>SUM('Ufs mensal'!R$148:R148)</f>
        <v>2575</v>
      </c>
      <c r="S148" s="92">
        <f>SUM('Ufs mensal'!S$148:S148)</f>
        <v>23649</v>
      </c>
      <c r="T148" s="92">
        <f>SUM('Ufs mensal'!T$148:T148)</f>
        <v>31182</v>
      </c>
      <c r="U148" s="92">
        <f>SUM('Ufs mensal'!U$148:U148)</f>
        <v>3977</v>
      </c>
      <c r="V148" s="92">
        <f>SUM('Ufs mensal'!V$148:V148)</f>
        <v>2238</v>
      </c>
      <c r="W148" s="92">
        <f>SUM('Ufs mensal'!W$148:W148)</f>
        <v>650</v>
      </c>
      <c r="X148" s="92">
        <f>SUM('Ufs mensal'!X$148:X148)</f>
        <v>20515</v>
      </c>
      <c r="Y148" s="92">
        <f>SUM('Ufs mensal'!Y$148:Y148)</f>
        <v>18406</v>
      </c>
      <c r="Z148" s="92">
        <f>SUM('Ufs mensal'!Z$148:Z148)</f>
        <v>2540</v>
      </c>
      <c r="AA148" s="92">
        <f>SUM('Ufs mensal'!AA$148:AA148)</f>
        <v>101543</v>
      </c>
      <c r="AB148" s="92">
        <f>SUM('Ufs mensal'!AB$148:AB148)</f>
        <v>2167</v>
      </c>
      <c r="AC148" s="91">
        <f>SUM('Ufs mensal'!AC$148:AC148)</f>
        <v>348637</v>
      </c>
    </row>
    <row r="149" spans="1:29" x14ac:dyDescent="0.3">
      <c r="A149" s="132">
        <f>Var.Anual!A149</f>
        <v>44593</v>
      </c>
      <c r="B149" s="95">
        <f>SUM('Ufs mensal'!B$148:B149)</f>
        <v>1383</v>
      </c>
      <c r="C149" s="95">
        <f>SUM('Ufs mensal'!C$148:C149)</f>
        <v>6683</v>
      </c>
      <c r="D149" s="95">
        <f>SUM('Ufs mensal'!D$148:D149)</f>
        <v>7502</v>
      </c>
      <c r="E149" s="95">
        <f>SUM('Ufs mensal'!E$148:E149)</f>
        <v>1285</v>
      </c>
      <c r="F149" s="95">
        <f>SUM('Ufs mensal'!F$148:F149)</f>
        <v>33908</v>
      </c>
      <c r="G149" s="95">
        <f>SUM('Ufs mensal'!G$148:G149)</f>
        <v>19551</v>
      </c>
      <c r="H149" s="95">
        <f>SUM('Ufs mensal'!H$148:H149)</f>
        <v>12625</v>
      </c>
      <c r="I149" s="95">
        <f>SUM('Ufs mensal'!I$148:I149)</f>
        <v>14716</v>
      </c>
      <c r="J149" s="95">
        <f>SUM('Ufs mensal'!J$148:J149)</f>
        <v>26115</v>
      </c>
      <c r="K149" s="95">
        <f>SUM('Ufs mensal'!K$148:K149)</f>
        <v>8634</v>
      </c>
      <c r="L149" s="95">
        <f>SUM('Ufs mensal'!L$148:L149)</f>
        <v>74421</v>
      </c>
      <c r="M149" s="95">
        <f>SUM('Ufs mensal'!M$148:M149)</f>
        <v>9032</v>
      </c>
      <c r="N149" s="95">
        <f>SUM('Ufs mensal'!N$148:N149)</f>
        <v>13975</v>
      </c>
      <c r="O149" s="95">
        <f>SUM('Ufs mensal'!O$148:O149)</f>
        <v>14310</v>
      </c>
      <c r="P149" s="95">
        <f>SUM('Ufs mensal'!P$148:P149)</f>
        <v>9485</v>
      </c>
      <c r="Q149" s="95">
        <f>SUM('Ufs mensal'!Q$148:Q149)</f>
        <v>20251</v>
      </c>
      <c r="R149" s="95">
        <f>SUM('Ufs mensal'!R$148:R149)</f>
        <v>5109</v>
      </c>
      <c r="S149" s="95">
        <f>SUM('Ufs mensal'!S$148:S149)</f>
        <v>47389</v>
      </c>
      <c r="T149" s="95">
        <f>SUM('Ufs mensal'!T$148:T149)</f>
        <v>60743</v>
      </c>
      <c r="U149" s="95">
        <f>SUM('Ufs mensal'!U$148:U149)</f>
        <v>7684</v>
      </c>
      <c r="V149" s="95">
        <f>SUM('Ufs mensal'!V$148:V149)</f>
        <v>4398</v>
      </c>
      <c r="W149" s="95">
        <f>SUM('Ufs mensal'!W$148:W149)</f>
        <v>1298</v>
      </c>
      <c r="X149" s="95">
        <f>SUM('Ufs mensal'!X$148:X149)</f>
        <v>40439</v>
      </c>
      <c r="Y149" s="95">
        <f>SUM('Ufs mensal'!Y$148:Y149)</f>
        <v>36720</v>
      </c>
      <c r="Z149" s="95">
        <f>SUM('Ufs mensal'!Z$148:Z149)</f>
        <v>4908</v>
      </c>
      <c r="AA149" s="95">
        <f>SUM('Ufs mensal'!AA$148:AA149)</f>
        <v>208104</v>
      </c>
      <c r="AB149" s="95">
        <f>SUM('Ufs mensal'!AB$148:AB149)</f>
        <v>4449</v>
      </c>
      <c r="AC149" s="94">
        <f>SUM('Ufs mensal'!AC$148:AC149)</f>
        <v>695117</v>
      </c>
    </row>
    <row r="150" spans="1:29" x14ac:dyDescent="0.3">
      <c r="A150" s="132">
        <f>Var.Anual!A150</f>
        <v>44621</v>
      </c>
      <c r="B150" s="95">
        <f>SUM('Ufs mensal'!B$148:B150)</f>
        <v>2171</v>
      </c>
      <c r="C150" s="95">
        <f>SUM('Ufs mensal'!C$148:C150)</f>
        <v>9850</v>
      </c>
      <c r="D150" s="95">
        <f>SUM('Ufs mensal'!D$148:D150)</f>
        <v>11571</v>
      </c>
      <c r="E150" s="95">
        <f>SUM('Ufs mensal'!E$148:E150)</f>
        <v>2010</v>
      </c>
      <c r="F150" s="95">
        <f>SUM('Ufs mensal'!F$148:F150)</f>
        <v>51589</v>
      </c>
      <c r="G150" s="95">
        <f>SUM('Ufs mensal'!G$148:G150)</f>
        <v>29417</v>
      </c>
      <c r="H150" s="95">
        <f>SUM('Ufs mensal'!H$148:H150)</f>
        <v>19659</v>
      </c>
      <c r="I150" s="95">
        <f>SUM('Ufs mensal'!I$148:I150)</f>
        <v>21964</v>
      </c>
      <c r="J150" s="95">
        <f>SUM('Ufs mensal'!J$148:J150)</f>
        <v>40602</v>
      </c>
      <c r="K150" s="95">
        <f>SUM('Ufs mensal'!K$148:K150)</f>
        <v>13044</v>
      </c>
      <c r="L150" s="95">
        <f>SUM('Ufs mensal'!L$148:L150)</f>
        <v>112017</v>
      </c>
      <c r="M150" s="95">
        <f>SUM('Ufs mensal'!M$148:M150)</f>
        <v>14325</v>
      </c>
      <c r="N150" s="95">
        <f>SUM('Ufs mensal'!N$148:N150)</f>
        <v>21732</v>
      </c>
      <c r="O150" s="95">
        <f>SUM('Ufs mensal'!O$148:O150)</f>
        <v>21748</v>
      </c>
      <c r="P150" s="95">
        <f>SUM('Ufs mensal'!P$148:P150)</f>
        <v>14176</v>
      </c>
      <c r="Q150" s="95">
        <f>SUM('Ufs mensal'!Q$148:Q150)</f>
        <v>30443</v>
      </c>
      <c r="R150" s="95">
        <f>SUM('Ufs mensal'!R$148:R150)</f>
        <v>7855</v>
      </c>
      <c r="S150" s="95">
        <f>SUM('Ufs mensal'!S$148:S150)</f>
        <v>72340</v>
      </c>
      <c r="T150" s="95">
        <f>SUM('Ufs mensal'!T$148:T150)</f>
        <v>89015</v>
      </c>
      <c r="U150" s="95">
        <f>SUM('Ufs mensal'!U$148:U150)</f>
        <v>11714</v>
      </c>
      <c r="V150" s="95">
        <f>SUM('Ufs mensal'!V$148:V150)</f>
        <v>6916</v>
      </c>
      <c r="W150" s="95">
        <f>SUM('Ufs mensal'!W$148:W150)</f>
        <v>2045</v>
      </c>
      <c r="X150" s="95">
        <f>SUM('Ufs mensal'!X$148:X150)</f>
        <v>62311</v>
      </c>
      <c r="Y150" s="95">
        <f>SUM('Ufs mensal'!Y$148:Y150)</f>
        <v>56697</v>
      </c>
      <c r="Z150" s="95">
        <f>SUM('Ufs mensal'!Z$148:Z150)</f>
        <v>7343</v>
      </c>
      <c r="AA150" s="95">
        <f>SUM('Ufs mensal'!AA$148:AA150)</f>
        <v>312862</v>
      </c>
      <c r="AB150" s="95">
        <f>SUM('Ufs mensal'!AB$148:AB150)</f>
        <v>6995</v>
      </c>
      <c r="AC150" s="94">
        <f>SUM('Ufs mensal'!AC$148:AC150)</f>
        <v>1052411</v>
      </c>
    </row>
    <row r="151" spans="1:29" x14ac:dyDescent="0.3">
      <c r="A151" s="132">
        <f>Var.Anual!A151</f>
        <v>44652</v>
      </c>
      <c r="B151" s="95">
        <f>SUM('Ufs mensal'!B$148:B151)</f>
        <v>2818</v>
      </c>
      <c r="C151" s="95">
        <f>SUM('Ufs mensal'!C$148:C151)</f>
        <v>12810</v>
      </c>
      <c r="D151" s="95">
        <f>SUM('Ufs mensal'!D$148:D151)</f>
        <v>15141</v>
      </c>
      <c r="E151" s="95">
        <f>SUM('Ufs mensal'!E$148:E151)</f>
        <v>2632</v>
      </c>
      <c r="F151" s="95">
        <f>SUM('Ufs mensal'!F$148:F151)</f>
        <v>67224</v>
      </c>
      <c r="G151" s="95">
        <f>SUM('Ufs mensal'!G$148:G151)</f>
        <v>37679</v>
      </c>
      <c r="H151" s="95">
        <f>SUM('Ufs mensal'!H$148:H151)</f>
        <v>25837</v>
      </c>
      <c r="I151" s="95">
        <f>SUM('Ufs mensal'!I$148:I151)</f>
        <v>28156</v>
      </c>
      <c r="J151" s="95">
        <f>SUM('Ufs mensal'!J$148:J151)</f>
        <v>52802</v>
      </c>
      <c r="K151" s="95">
        <f>SUM('Ufs mensal'!K$148:K151)</f>
        <v>17039</v>
      </c>
      <c r="L151" s="95">
        <f>SUM('Ufs mensal'!L$148:L151)</f>
        <v>143657</v>
      </c>
      <c r="M151" s="95">
        <f>SUM('Ufs mensal'!M$148:M151)</f>
        <v>18645</v>
      </c>
      <c r="N151" s="95">
        <f>SUM('Ufs mensal'!N$148:N151)</f>
        <v>28422</v>
      </c>
      <c r="O151" s="95">
        <f>SUM('Ufs mensal'!O$148:O151)</f>
        <v>28564</v>
      </c>
      <c r="P151" s="95">
        <f>SUM('Ufs mensal'!P$148:P151)</f>
        <v>18325</v>
      </c>
      <c r="Q151" s="95">
        <f>SUM('Ufs mensal'!Q$148:Q151)</f>
        <v>38985</v>
      </c>
      <c r="R151" s="95">
        <f>SUM('Ufs mensal'!R$148:R151)</f>
        <v>10236</v>
      </c>
      <c r="S151" s="95">
        <f>SUM('Ufs mensal'!S$148:S151)</f>
        <v>93918</v>
      </c>
      <c r="T151" s="95">
        <f>SUM('Ufs mensal'!T$148:T151)</f>
        <v>114100</v>
      </c>
      <c r="U151" s="95">
        <f>SUM('Ufs mensal'!U$148:U151)</f>
        <v>15244</v>
      </c>
      <c r="V151" s="95">
        <f>SUM('Ufs mensal'!V$148:V151)</f>
        <v>9222</v>
      </c>
      <c r="W151" s="95">
        <f>SUM('Ufs mensal'!W$148:W151)</f>
        <v>2700</v>
      </c>
      <c r="X151" s="95">
        <f>SUM('Ufs mensal'!X$148:X151)</f>
        <v>80819</v>
      </c>
      <c r="Y151" s="95">
        <f>SUM('Ufs mensal'!Y$148:Y151)</f>
        <v>73847</v>
      </c>
      <c r="Z151" s="95">
        <f>SUM('Ufs mensal'!Z$148:Z151)</f>
        <v>9458</v>
      </c>
      <c r="AA151" s="95">
        <f>SUM('Ufs mensal'!AA$148:AA151)</f>
        <v>404728</v>
      </c>
      <c r="AB151" s="95">
        <f>SUM('Ufs mensal'!AB$148:AB151)</f>
        <v>9212</v>
      </c>
      <c r="AC151" s="94">
        <f>SUM('Ufs mensal'!AC$148:AC151)</f>
        <v>1362220</v>
      </c>
    </row>
    <row r="152" spans="1:29" x14ac:dyDescent="0.3">
      <c r="A152" s="132">
        <f>Var.Anual!A152</f>
        <v>44682</v>
      </c>
      <c r="B152" s="95">
        <f>SUM('Ufs mensal'!B$148:B152)</f>
        <v>3579</v>
      </c>
      <c r="C152" s="95">
        <f>SUM('Ufs mensal'!C$148:C152)</f>
        <v>16113</v>
      </c>
      <c r="D152" s="95">
        <f>SUM('Ufs mensal'!D$148:D152)</f>
        <v>19426</v>
      </c>
      <c r="E152" s="95">
        <f>SUM('Ufs mensal'!E$148:E152)</f>
        <v>3368</v>
      </c>
      <c r="F152" s="95">
        <f>SUM('Ufs mensal'!F$148:F152)</f>
        <v>86392</v>
      </c>
      <c r="G152" s="95">
        <f>SUM('Ufs mensal'!G$148:G152)</f>
        <v>47980</v>
      </c>
      <c r="H152" s="95">
        <f>SUM('Ufs mensal'!H$148:H152)</f>
        <v>32859</v>
      </c>
      <c r="I152" s="95">
        <f>SUM('Ufs mensal'!I$148:I152)</f>
        <v>36006</v>
      </c>
      <c r="J152" s="95">
        <f>SUM('Ufs mensal'!J$148:J152)</f>
        <v>66935</v>
      </c>
      <c r="K152" s="95">
        <f>SUM('Ufs mensal'!K$148:K152)</f>
        <v>22034</v>
      </c>
      <c r="L152" s="95">
        <f>SUM('Ufs mensal'!L$148:L152)</f>
        <v>180645</v>
      </c>
      <c r="M152" s="95">
        <f>SUM('Ufs mensal'!M$148:M152)</f>
        <v>23390</v>
      </c>
      <c r="N152" s="95">
        <f>SUM('Ufs mensal'!N$148:N152)</f>
        <v>36075</v>
      </c>
      <c r="O152" s="95">
        <f>SUM('Ufs mensal'!O$148:O152)</f>
        <v>36704</v>
      </c>
      <c r="P152" s="95">
        <f>SUM('Ufs mensal'!P$148:P152)</f>
        <v>22936</v>
      </c>
      <c r="Q152" s="95">
        <f>SUM('Ufs mensal'!Q$148:Q152)</f>
        <v>48948</v>
      </c>
      <c r="R152" s="95">
        <f>SUM('Ufs mensal'!R$148:R152)</f>
        <v>13142</v>
      </c>
      <c r="S152" s="95">
        <f>SUM('Ufs mensal'!S$148:S152)</f>
        <v>118696</v>
      </c>
      <c r="T152" s="95">
        <f>SUM('Ufs mensal'!T$148:T152)</f>
        <v>144172</v>
      </c>
      <c r="U152" s="95">
        <f>SUM('Ufs mensal'!U$148:U152)</f>
        <v>19211</v>
      </c>
      <c r="V152" s="95">
        <f>SUM('Ufs mensal'!V$148:V152)</f>
        <v>11824</v>
      </c>
      <c r="W152" s="95">
        <f>SUM('Ufs mensal'!W$148:W152)</f>
        <v>3433</v>
      </c>
      <c r="X152" s="95">
        <f>SUM('Ufs mensal'!X$148:X152)</f>
        <v>101490</v>
      </c>
      <c r="Y152" s="95">
        <f>SUM('Ufs mensal'!Y$148:Y152)</f>
        <v>93159</v>
      </c>
      <c r="Z152" s="95">
        <f>SUM('Ufs mensal'!Z$148:Z152)</f>
        <v>12019</v>
      </c>
      <c r="AA152" s="95">
        <f>SUM('Ufs mensal'!AA$148:AA152)</f>
        <v>515066</v>
      </c>
      <c r="AB152" s="95">
        <f>SUM('Ufs mensal'!AB$148:AB152)</f>
        <v>11592</v>
      </c>
      <c r="AC152" s="94">
        <f>SUM('Ufs mensal'!AC$148:AC152)</f>
        <v>1727194</v>
      </c>
    </row>
    <row r="153" spans="1:29" x14ac:dyDescent="0.3">
      <c r="A153" s="132">
        <f>Var.Anual!A153</f>
        <v>44713</v>
      </c>
      <c r="B153" s="95">
        <f>SUM('Ufs mensal'!B$148:B153)</f>
        <v>4324</v>
      </c>
      <c r="C153" s="95">
        <f>SUM('Ufs mensal'!C$148:C153)</f>
        <v>18945</v>
      </c>
      <c r="D153" s="95">
        <f>SUM('Ufs mensal'!D$148:D153)</f>
        <v>23332</v>
      </c>
      <c r="E153" s="95">
        <f>SUM('Ufs mensal'!E$148:E153)</f>
        <v>4021</v>
      </c>
      <c r="F153" s="95">
        <f>SUM('Ufs mensal'!F$148:F153)</f>
        <v>101467</v>
      </c>
      <c r="G153" s="95">
        <f>SUM('Ufs mensal'!G$148:G153)</f>
        <v>57697</v>
      </c>
      <c r="H153" s="95">
        <f>SUM('Ufs mensal'!H$148:H153)</f>
        <v>39780</v>
      </c>
      <c r="I153" s="95">
        <f>SUM('Ufs mensal'!I$148:I153)</f>
        <v>43181</v>
      </c>
      <c r="J153" s="95">
        <f>SUM('Ufs mensal'!J$148:J153)</f>
        <v>80477</v>
      </c>
      <c r="K153" s="95">
        <f>SUM('Ufs mensal'!K$148:K153)</f>
        <v>26407</v>
      </c>
      <c r="L153" s="95">
        <f>SUM('Ufs mensal'!L$148:L153)</f>
        <v>215903</v>
      </c>
      <c r="M153" s="95">
        <f>SUM('Ufs mensal'!M$148:M153)</f>
        <v>28174</v>
      </c>
      <c r="N153" s="95">
        <f>SUM('Ufs mensal'!N$148:N153)</f>
        <v>43437</v>
      </c>
      <c r="O153" s="95">
        <f>SUM('Ufs mensal'!O$148:O153)</f>
        <v>43998</v>
      </c>
      <c r="P153" s="95">
        <f>SUM('Ufs mensal'!P$148:P153)</f>
        <v>26669</v>
      </c>
      <c r="Q153" s="95">
        <f>SUM('Ufs mensal'!Q$148:Q153)</f>
        <v>57369</v>
      </c>
      <c r="R153" s="95">
        <f>SUM('Ufs mensal'!R$148:R153)</f>
        <v>15798</v>
      </c>
      <c r="S153" s="95">
        <f>SUM('Ufs mensal'!S$148:S153)</f>
        <v>142479</v>
      </c>
      <c r="T153" s="95">
        <f>SUM('Ufs mensal'!T$148:T153)</f>
        <v>172320</v>
      </c>
      <c r="U153" s="95">
        <f>SUM('Ufs mensal'!U$148:U153)</f>
        <v>22906</v>
      </c>
      <c r="V153" s="95">
        <f>SUM('Ufs mensal'!V$148:V153)</f>
        <v>14290</v>
      </c>
      <c r="W153" s="95">
        <f>SUM('Ufs mensal'!W$148:W153)</f>
        <v>4112</v>
      </c>
      <c r="X153" s="95">
        <f>SUM('Ufs mensal'!X$148:X153)</f>
        <v>121776</v>
      </c>
      <c r="Y153" s="95">
        <f>SUM('Ufs mensal'!Y$148:Y153)</f>
        <v>111203</v>
      </c>
      <c r="Z153" s="95">
        <f>SUM('Ufs mensal'!Z$148:Z153)</f>
        <v>14103</v>
      </c>
      <c r="AA153" s="95">
        <f>SUM('Ufs mensal'!AA$148:AA153)</f>
        <v>617585</v>
      </c>
      <c r="AB153" s="95">
        <f>SUM('Ufs mensal'!AB$148:AB153)</f>
        <v>13838</v>
      </c>
      <c r="AC153" s="94">
        <f>SUM('Ufs mensal'!AC$148:AC153)</f>
        <v>2065591</v>
      </c>
    </row>
    <row r="154" spans="1:29" x14ac:dyDescent="0.3">
      <c r="A154" s="132">
        <f>Var.Anual!A154</f>
        <v>44743</v>
      </c>
      <c r="B154" s="95">
        <f>SUM('Ufs mensal'!B$148:B154)</f>
        <v>4961</v>
      </c>
      <c r="C154" s="95">
        <f>SUM('Ufs mensal'!C$148:C154)</f>
        <v>21838</v>
      </c>
      <c r="D154" s="95">
        <f>SUM('Ufs mensal'!D$148:D154)</f>
        <v>27072</v>
      </c>
      <c r="E154" s="95">
        <f>SUM('Ufs mensal'!E$148:E154)</f>
        <v>4552</v>
      </c>
      <c r="F154" s="95">
        <f>SUM('Ufs mensal'!F$148:F154)</f>
        <v>119055</v>
      </c>
      <c r="G154" s="95">
        <f>SUM('Ufs mensal'!G$148:G154)</f>
        <v>67240</v>
      </c>
      <c r="H154" s="95">
        <f>SUM('Ufs mensal'!H$148:H154)</f>
        <v>46321</v>
      </c>
      <c r="I154" s="95">
        <f>SUM('Ufs mensal'!I$148:I154)</f>
        <v>50483</v>
      </c>
      <c r="J154" s="95">
        <f>SUM('Ufs mensal'!J$148:J154)</f>
        <v>92990</v>
      </c>
      <c r="K154" s="95">
        <f>SUM('Ufs mensal'!K$148:K154)</f>
        <v>30469</v>
      </c>
      <c r="L154" s="95">
        <f>SUM('Ufs mensal'!L$148:L154)</f>
        <v>250693</v>
      </c>
      <c r="M154" s="95">
        <f>SUM('Ufs mensal'!M$148:M154)</f>
        <v>32967</v>
      </c>
      <c r="N154" s="95">
        <f>SUM('Ufs mensal'!N$148:N154)</f>
        <v>50211</v>
      </c>
      <c r="O154" s="95">
        <f>SUM('Ufs mensal'!O$148:O154)</f>
        <v>50254</v>
      </c>
      <c r="P154" s="95">
        <f>SUM('Ufs mensal'!P$148:P154)</f>
        <v>30825</v>
      </c>
      <c r="Q154" s="95">
        <f>SUM('Ufs mensal'!Q$148:Q154)</f>
        <v>66793</v>
      </c>
      <c r="R154" s="95">
        <f>SUM('Ufs mensal'!R$148:R154)</f>
        <v>18343</v>
      </c>
      <c r="S154" s="95">
        <f>SUM('Ufs mensal'!S$148:S154)</f>
        <v>166325</v>
      </c>
      <c r="T154" s="95">
        <f>SUM('Ufs mensal'!T$148:T154)</f>
        <v>199876</v>
      </c>
      <c r="U154" s="95">
        <f>SUM('Ufs mensal'!U$148:U154)</f>
        <v>26459</v>
      </c>
      <c r="V154" s="95">
        <f>SUM('Ufs mensal'!V$148:V154)</f>
        <v>16419</v>
      </c>
      <c r="W154" s="95">
        <f>SUM('Ufs mensal'!W$148:W154)</f>
        <v>4802</v>
      </c>
      <c r="X154" s="95">
        <f>SUM('Ufs mensal'!X$148:X154)</f>
        <v>141764</v>
      </c>
      <c r="Y154" s="95">
        <f>SUM('Ufs mensal'!Y$148:Y154)</f>
        <v>129110</v>
      </c>
      <c r="Z154" s="95">
        <f>SUM('Ufs mensal'!Z$148:Z154)</f>
        <v>16279</v>
      </c>
      <c r="AA154" s="95">
        <f>SUM('Ufs mensal'!AA$148:AA154)</f>
        <v>716930</v>
      </c>
      <c r="AB154" s="95">
        <f>SUM('Ufs mensal'!AB$148:AB154)</f>
        <v>15758</v>
      </c>
      <c r="AC154" s="94">
        <f>SUM('Ufs mensal'!AC$148:AC154)</f>
        <v>2398789</v>
      </c>
    </row>
    <row r="155" spans="1:29" x14ac:dyDescent="0.3">
      <c r="A155" s="132">
        <f>Var.Anual!A155</f>
        <v>44774</v>
      </c>
      <c r="B155" s="95">
        <f>SUM('Ufs mensal'!B$148:B155)</f>
        <v>5726</v>
      </c>
      <c r="C155" s="95">
        <f>SUM('Ufs mensal'!C$148:C155)</f>
        <v>25161</v>
      </c>
      <c r="D155" s="95">
        <f>SUM('Ufs mensal'!D$148:D155)</f>
        <v>30959</v>
      </c>
      <c r="E155" s="95">
        <f>SUM('Ufs mensal'!E$148:E155)</f>
        <v>5248</v>
      </c>
      <c r="F155" s="95">
        <f>SUM('Ufs mensal'!F$148:F155)</f>
        <v>138203</v>
      </c>
      <c r="G155" s="95">
        <f>SUM('Ufs mensal'!G$148:G155)</f>
        <v>77370</v>
      </c>
      <c r="H155" s="95">
        <f>SUM('Ufs mensal'!H$148:H155)</f>
        <v>53290</v>
      </c>
      <c r="I155" s="95">
        <f>SUM('Ufs mensal'!I$148:I155)</f>
        <v>58406</v>
      </c>
      <c r="J155" s="95">
        <f>SUM('Ufs mensal'!J$148:J155)</f>
        <v>107286</v>
      </c>
      <c r="K155" s="95">
        <f>SUM('Ufs mensal'!K$148:K155)</f>
        <v>35195</v>
      </c>
      <c r="L155" s="95">
        <f>SUM('Ufs mensal'!L$148:L155)</f>
        <v>288476</v>
      </c>
      <c r="M155" s="95">
        <f>SUM('Ufs mensal'!M$148:M155)</f>
        <v>37799</v>
      </c>
      <c r="N155" s="95">
        <f>SUM('Ufs mensal'!N$148:N155)</f>
        <v>57793</v>
      </c>
      <c r="O155" s="95">
        <f>SUM('Ufs mensal'!O$148:O155)</f>
        <v>57780</v>
      </c>
      <c r="P155" s="95">
        <f>SUM('Ufs mensal'!P$148:P155)</f>
        <v>35369</v>
      </c>
      <c r="Q155" s="95">
        <f>SUM('Ufs mensal'!Q$148:Q155)</f>
        <v>77166</v>
      </c>
      <c r="R155" s="95">
        <f>SUM('Ufs mensal'!R$148:R155)</f>
        <v>20937</v>
      </c>
      <c r="S155" s="95">
        <f>SUM('Ufs mensal'!S$148:S155)</f>
        <v>191887</v>
      </c>
      <c r="T155" s="95">
        <f>SUM('Ufs mensal'!T$148:T155)</f>
        <v>228128</v>
      </c>
      <c r="U155" s="95">
        <f>SUM('Ufs mensal'!U$148:U155)</f>
        <v>30637</v>
      </c>
      <c r="V155" s="95">
        <f>SUM('Ufs mensal'!V$148:V155)</f>
        <v>18905</v>
      </c>
      <c r="W155" s="95">
        <f>SUM('Ufs mensal'!W$148:W155)</f>
        <v>5487</v>
      </c>
      <c r="X155" s="95">
        <f>SUM('Ufs mensal'!X$148:X155)</f>
        <v>164106</v>
      </c>
      <c r="Y155" s="95">
        <f>SUM('Ufs mensal'!Y$148:Y155)</f>
        <v>148915</v>
      </c>
      <c r="Z155" s="95">
        <f>SUM('Ufs mensal'!Z$148:Z155)</f>
        <v>18757</v>
      </c>
      <c r="AA155" s="95">
        <f>SUM('Ufs mensal'!AA$148:AA155)</f>
        <v>827597</v>
      </c>
      <c r="AB155" s="95">
        <f>SUM('Ufs mensal'!AB$148:AB155)</f>
        <v>18035</v>
      </c>
      <c r="AC155" s="94">
        <f>SUM('Ufs mensal'!AC$148:AC155)</f>
        <v>2764618</v>
      </c>
    </row>
    <row r="156" spans="1:29" x14ac:dyDescent="0.3">
      <c r="A156" s="132">
        <f>Var.Anual!A156</f>
        <v>44805</v>
      </c>
      <c r="B156" s="95">
        <f>SUM('Ufs mensal'!B$148:B156)</f>
        <v>6273</v>
      </c>
      <c r="C156" s="95">
        <f>SUM('Ufs mensal'!C$148:C156)</f>
        <v>28022</v>
      </c>
      <c r="D156" s="95">
        <f>SUM('Ufs mensal'!D$148:D156)</f>
        <v>34222</v>
      </c>
      <c r="E156" s="95">
        <f>SUM('Ufs mensal'!E$148:E156)</f>
        <v>5789</v>
      </c>
      <c r="F156" s="95">
        <f>SUM('Ufs mensal'!F$148:F156)</f>
        <v>154283</v>
      </c>
      <c r="G156" s="95">
        <f>SUM('Ufs mensal'!G$148:G156)</f>
        <v>86495</v>
      </c>
      <c r="H156" s="95">
        <f>SUM('Ufs mensal'!H$148:H156)</f>
        <v>59120</v>
      </c>
      <c r="I156" s="95">
        <f>SUM('Ufs mensal'!I$148:I156)</f>
        <v>65379</v>
      </c>
      <c r="J156" s="95">
        <f>SUM('Ufs mensal'!J$148:J156)</f>
        <v>119264</v>
      </c>
      <c r="K156" s="95">
        <f>SUM('Ufs mensal'!K$148:K156)</f>
        <v>39217</v>
      </c>
      <c r="L156" s="95">
        <f>SUM('Ufs mensal'!L$148:L156)</f>
        <v>321514</v>
      </c>
      <c r="M156" s="95">
        <f>SUM('Ufs mensal'!M$148:M156)</f>
        <v>42242</v>
      </c>
      <c r="N156" s="95">
        <f>SUM('Ufs mensal'!N$148:N156)</f>
        <v>64484</v>
      </c>
      <c r="O156" s="95">
        <f>SUM('Ufs mensal'!O$148:O156)</f>
        <v>64028</v>
      </c>
      <c r="P156" s="95">
        <f>SUM('Ufs mensal'!P$148:P156)</f>
        <v>39257</v>
      </c>
      <c r="Q156" s="95">
        <f>SUM('Ufs mensal'!Q$148:Q156)</f>
        <v>85944</v>
      </c>
      <c r="R156" s="95">
        <f>SUM('Ufs mensal'!R$148:R156)</f>
        <v>23225</v>
      </c>
      <c r="S156" s="95">
        <f>SUM('Ufs mensal'!S$148:S156)</f>
        <v>214516</v>
      </c>
      <c r="T156" s="95">
        <f>SUM('Ufs mensal'!T$148:T156)</f>
        <v>253167</v>
      </c>
      <c r="U156" s="95">
        <f>SUM('Ufs mensal'!U$148:U156)</f>
        <v>34275</v>
      </c>
      <c r="V156" s="95">
        <f>SUM('Ufs mensal'!V$148:V156)</f>
        <v>20936</v>
      </c>
      <c r="W156" s="95">
        <f>SUM('Ufs mensal'!W$148:W156)</f>
        <v>6080</v>
      </c>
      <c r="X156" s="95">
        <f>SUM('Ufs mensal'!X$148:X156)</f>
        <v>183522</v>
      </c>
      <c r="Y156" s="95">
        <f>SUM('Ufs mensal'!Y$148:Y156)</f>
        <v>167010</v>
      </c>
      <c r="Z156" s="95">
        <f>SUM('Ufs mensal'!Z$148:Z156)</f>
        <v>20811</v>
      </c>
      <c r="AA156" s="95">
        <f>SUM('Ufs mensal'!AA$148:AA156)</f>
        <v>921781</v>
      </c>
      <c r="AB156" s="95">
        <f>SUM('Ufs mensal'!AB$148:AB156)</f>
        <v>20000</v>
      </c>
      <c r="AC156" s="94">
        <f>SUM('Ufs mensal'!AC$148:AC156)</f>
        <v>3080856</v>
      </c>
    </row>
    <row r="157" spans="1:29" x14ac:dyDescent="0.3">
      <c r="A157" s="132">
        <f>Var.Anual!A157</f>
        <v>44835</v>
      </c>
      <c r="B157" s="95">
        <f>SUM('Ufs mensal'!B$148:B157)</f>
        <v>6832</v>
      </c>
      <c r="C157" s="95">
        <f>SUM('Ufs mensal'!C$148:C157)</f>
        <v>30549</v>
      </c>
      <c r="D157" s="95">
        <f>SUM('Ufs mensal'!D$148:D157)</f>
        <v>37302</v>
      </c>
      <c r="E157" s="95">
        <f>SUM('Ufs mensal'!E$148:E157)</f>
        <v>6299</v>
      </c>
      <c r="F157" s="95">
        <f>SUM('Ufs mensal'!F$148:F157)</f>
        <v>168528</v>
      </c>
      <c r="G157" s="95">
        <f>SUM('Ufs mensal'!G$148:G157)</f>
        <v>95159</v>
      </c>
      <c r="H157" s="95">
        <f>SUM('Ufs mensal'!H$148:H157)</f>
        <v>64515</v>
      </c>
      <c r="I157" s="95">
        <f>SUM('Ufs mensal'!I$148:I157)</f>
        <v>71778</v>
      </c>
      <c r="J157" s="95">
        <f>SUM('Ufs mensal'!J$148:J157)</f>
        <v>130422</v>
      </c>
      <c r="K157" s="95">
        <f>SUM('Ufs mensal'!K$148:K157)</f>
        <v>42812</v>
      </c>
      <c r="L157" s="95">
        <f>SUM('Ufs mensal'!L$148:L157)</f>
        <v>351812</v>
      </c>
      <c r="M157" s="95">
        <f>SUM('Ufs mensal'!M$148:M157)</f>
        <v>45999</v>
      </c>
      <c r="N157" s="95">
        <f>SUM('Ufs mensal'!N$148:N157)</f>
        <v>70433</v>
      </c>
      <c r="O157" s="95">
        <f>SUM('Ufs mensal'!O$148:O157)</f>
        <v>69580</v>
      </c>
      <c r="P157" s="95">
        <f>SUM('Ufs mensal'!P$148:P157)</f>
        <v>42720</v>
      </c>
      <c r="Q157" s="95">
        <f>SUM('Ufs mensal'!Q$148:Q157)</f>
        <v>93902</v>
      </c>
      <c r="R157" s="95">
        <f>SUM('Ufs mensal'!R$148:R157)</f>
        <v>25282</v>
      </c>
      <c r="S157" s="95">
        <f>SUM('Ufs mensal'!S$148:S157)</f>
        <v>235303</v>
      </c>
      <c r="T157" s="95">
        <f>SUM('Ufs mensal'!T$148:T157)</f>
        <v>276325</v>
      </c>
      <c r="U157" s="95">
        <f>SUM('Ufs mensal'!U$148:U157)</f>
        <v>37494</v>
      </c>
      <c r="V157" s="95">
        <f>SUM('Ufs mensal'!V$148:V157)</f>
        <v>22736</v>
      </c>
      <c r="W157" s="95">
        <f>SUM('Ufs mensal'!W$148:W157)</f>
        <v>6670</v>
      </c>
      <c r="X157" s="95">
        <f>SUM('Ufs mensal'!X$148:X157)</f>
        <v>202330</v>
      </c>
      <c r="Y157" s="95">
        <f>SUM('Ufs mensal'!Y$148:Y157)</f>
        <v>183910</v>
      </c>
      <c r="Z157" s="95">
        <f>SUM('Ufs mensal'!Z$148:Z157)</f>
        <v>22781</v>
      </c>
      <c r="AA157" s="95">
        <f>SUM('Ufs mensal'!AA$148:AA157)</f>
        <v>1011001</v>
      </c>
      <c r="AB157" s="95">
        <f>SUM('Ufs mensal'!AB$148:AB157)</f>
        <v>21753</v>
      </c>
      <c r="AC157" s="94">
        <f>SUM('Ufs mensal'!AC$148:AC157)</f>
        <v>3374227</v>
      </c>
    </row>
    <row r="158" spans="1:29" x14ac:dyDescent="0.3">
      <c r="A158" s="132">
        <f>Var.Anual!A158</f>
        <v>44866</v>
      </c>
      <c r="B158" s="95">
        <f>SUM('Ufs mensal'!B$148:B158)</f>
        <v>7350</v>
      </c>
      <c r="C158" s="95">
        <f>SUM('Ufs mensal'!C$148:C158)</f>
        <v>33101</v>
      </c>
      <c r="D158" s="95">
        <f>SUM('Ufs mensal'!D$148:D158)</f>
        <v>40349</v>
      </c>
      <c r="E158" s="95">
        <f>SUM('Ufs mensal'!E$148:E158)</f>
        <v>6818</v>
      </c>
      <c r="F158" s="95">
        <f>SUM('Ufs mensal'!F$148:F158)</f>
        <v>182076</v>
      </c>
      <c r="G158" s="95">
        <f>SUM('Ufs mensal'!G$148:G158)</f>
        <v>103626</v>
      </c>
      <c r="H158" s="95">
        <f>SUM('Ufs mensal'!H$148:H158)</f>
        <v>69577</v>
      </c>
      <c r="I158" s="95">
        <f>SUM('Ufs mensal'!I$148:I158)</f>
        <v>77709</v>
      </c>
      <c r="J158" s="95">
        <f>SUM('Ufs mensal'!J$148:J158)</f>
        <v>141449</v>
      </c>
      <c r="K158" s="95">
        <f>SUM('Ufs mensal'!K$148:K158)</f>
        <v>46470</v>
      </c>
      <c r="L158" s="95">
        <f>SUM('Ufs mensal'!L$148:L158)</f>
        <v>381117</v>
      </c>
      <c r="M158" s="95">
        <f>SUM('Ufs mensal'!M$148:M158)</f>
        <v>49713</v>
      </c>
      <c r="N158" s="95">
        <f>SUM('Ufs mensal'!N$148:N158)</f>
        <v>76104</v>
      </c>
      <c r="O158" s="95">
        <f>SUM('Ufs mensal'!O$148:O158)</f>
        <v>75259</v>
      </c>
      <c r="P158" s="95">
        <f>SUM('Ufs mensal'!P$148:P158)</f>
        <v>46567</v>
      </c>
      <c r="Q158" s="95">
        <f>SUM('Ufs mensal'!Q$148:Q158)</f>
        <v>101819</v>
      </c>
      <c r="R158" s="95">
        <f>SUM('Ufs mensal'!R$148:R158)</f>
        <v>27529</v>
      </c>
      <c r="S158" s="95">
        <f>SUM('Ufs mensal'!S$148:S158)</f>
        <v>254597</v>
      </c>
      <c r="T158" s="95">
        <f>SUM('Ufs mensal'!T$148:T158)</f>
        <v>299249</v>
      </c>
      <c r="U158" s="95">
        <f>SUM('Ufs mensal'!U$148:U158)</f>
        <v>40635</v>
      </c>
      <c r="V158" s="95">
        <f>SUM('Ufs mensal'!V$148:V158)</f>
        <v>24421</v>
      </c>
      <c r="W158" s="95">
        <f>SUM('Ufs mensal'!W$148:W158)</f>
        <v>7265</v>
      </c>
      <c r="X158" s="95">
        <f>SUM('Ufs mensal'!X$148:X158)</f>
        <v>219688</v>
      </c>
      <c r="Y158" s="95">
        <f>SUM('Ufs mensal'!Y$148:Y158)</f>
        <v>199563</v>
      </c>
      <c r="Z158" s="95">
        <f>SUM('Ufs mensal'!Z$148:Z158)</f>
        <v>24628</v>
      </c>
      <c r="AA158" s="95">
        <f>SUM('Ufs mensal'!AA$148:AA158)</f>
        <v>1093276</v>
      </c>
      <c r="AB158" s="95">
        <f>SUM('Ufs mensal'!AB$148:AB158)</f>
        <v>23635</v>
      </c>
      <c r="AC158" s="94">
        <f>SUM('Ufs mensal'!AC$148:AC158)</f>
        <v>3653590</v>
      </c>
    </row>
    <row r="159" spans="1:29" ht="13.5" thickBot="1" x14ac:dyDescent="0.35">
      <c r="A159" s="164">
        <f>Var.Anual!A159</f>
        <v>44896</v>
      </c>
      <c r="B159" s="97">
        <f>SUM('Ufs mensal'!B$148:B159)</f>
        <v>7771</v>
      </c>
      <c r="C159" s="98">
        <f>SUM('Ufs mensal'!C$148:C159)</f>
        <v>35179</v>
      </c>
      <c r="D159" s="98">
        <f>SUM('Ufs mensal'!D$148:D159)</f>
        <v>42769</v>
      </c>
      <c r="E159" s="98">
        <f>SUM('Ufs mensal'!E$148:E159)</f>
        <v>7147</v>
      </c>
      <c r="F159" s="98">
        <f>SUM('Ufs mensal'!F$148:F159)</f>
        <v>192778</v>
      </c>
      <c r="G159" s="98">
        <f>SUM('Ufs mensal'!G$148:G159)</f>
        <v>110267</v>
      </c>
      <c r="H159" s="98">
        <f>SUM('Ufs mensal'!H$148:H159)</f>
        <v>73956</v>
      </c>
      <c r="I159" s="98">
        <f>SUM('Ufs mensal'!I$148:I159)</f>
        <v>82412</v>
      </c>
      <c r="J159" s="98">
        <f>SUM('Ufs mensal'!J$148:J159)</f>
        <v>150064</v>
      </c>
      <c r="K159" s="98">
        <f>SUM('Ufs mensal'!K$148:K159)</f>
        <v>49340</v>
      </c>
      <c r="L159" s="98">
        <f>SUM('Ufs mensal'!L$148:L159)</f>
        <v>404115</v>
      </c>
      <c r="M159" s="98">
        <f>SUM('Ufs mensal'!M$148:M159)</f>
        <v>52343</v>
      </c>
      <c r="N159" s="98">
        <f>SUM('Ufs mensal'!N$148:N159)</f>
        <v>80638</v>
      </c>
      <c r="O159" s="98">
        <f>SUM('Ufs mensal'!O$148:O159)</f>
        <v>79444</v>
      </c>
      <c r="P159" s="98">
        <f>SUM('Ufs mensal'!P$148:P159)</f>
        <v>49331</v>
      </c>
      <c r="Q159" s="98">
        <f>SUM('Ufs mensal'!Q$148:Q159)</f>
        <v>108241</v>
      </c>
      <c r="R159" s="98">
        <f>SUM('Ufs mensal'!R$148:R159)</f>
        <v>29147</v>
      </c>
      <c r="S159" s="98">
        <f>SUM('Ufs mensal'!S$148:S159)</f>
        <v>268563</v>
      </c>
      <c r="T159" s="98">
        <f>SUM('Ufs mensal'!T$148:T159)</f>
        <v>317936</v>
      </c>
      <c r="U159" s="98">
        <f>SUM('Ufs mensal'!U$148:U159)</f>
        <v>43008</v>
      </c>
      <c r="V159" s="98">
        <f>SUM('Ufs mensal'!V$148:V159)</f>
        <v>25771</v>
      </c>
      <c r="W159" s="98">
        <f>SUM('Ufs mensal'!W$148:W159)</f>
        <v>7740</v>
      </c>
      <c r="X159" s="98">
        <f>SUM('Ufs mensal'!X$148:X159)</f>
        <v>232781</v>
      </c>
      <c r="Y159" s="98">
        <f>SUM('Ufs mensal'!Y$148:Y159)</f>
        <v>210429</v>
      </c>
      <c r="Z159" s="98">
        <f>SUM('Ufs mensal'!Z$148:Z159)</f>
        <v>26050</v>
      </c>
      <c r="AA159" s="98">
        <f>SUM('Ufs mensal'!AA$148:AA159)</f>
        <v>1155068</v>
      </c>
      <c r="AB159" s="99">
        <f>SUM('Ufs mensal'!AB$148:AB159)</f>
        <v>25007</v>
      </c>
      <c r="AC159" s="97">
        <f>SUM('Ufs mensal'!AC$148:AC159)</f>
        <v>3867295</v>
      </c>
    </row>
    <row r="160" spans="1:29" x14ac:dyDescent="0.3">
      <c r="A160" s="131">
        <f>Var.Anual!A160</f>
        <v>44927</v>
      </c>
      <c r="B160" s="92">
        <f>SUM('Ufs mensal'!B$160:B160)</f>
        <v>707</v>
      </c>
      <c r="C160" s="92">
        <f>SUM('Ufs mensal'!C$160:C160)</f>
        <v>3283</v>
      </c>
      <c r="D160" s="92">
        <f>SUM('Ufs mensal'!D$160:D160)</f>
        <v>3787</v>
      </c>
      <c r="E160" s="92">
        <f>SUM('Ufs mensal'!E$160:E160)</f>
        <v>629</v>
      </c>
      <c r="F160" s="92">
        <f>SUM('Ufs mensal'!F$160:F160)</f>
        <v>15934</v>
      </c>
      <c r="G160" s="92">
        <f>SUM('Ufs mensal'!G$160:G160)</f>
        <v>10592</v>
      </c>
      <c r="H160" s="92">
        <f>SUM('Ufs mensal'!H$160:H160)</f>
        <v>6395</v>
      </c>
      <c r="I160" s="92">
        <f>SUM('Ufs mensal'!I$160:I160)</f>
        <v>7415</v>
      </c>
      <c r="J160" s="92">
        <f>SUM('Ufs mensal'!J$160:J160)</f>
        <v>14641</v>
      </c>
      <c r="K160" s="92">
        <f>SUM('Ufs mensal'!K$160:K160)</f>
        <v>4669</v>
      </c>
      <c r="L160" s="92">
        <f>SUM('Ufs mensal'!L$160:L160)</f>
        <v>39918</v>
      </c>
      <c r="M160" s="92">
        <f>SUM('Ufs mensal'!M$160:M160)</f>
        <v>4651</v>
      </c>
      <c r="N160" s="92">
        <f>SUM('Ufs mensal'!N$160:N160)</f>
        <v>7548</v>
      </c>
      <c r="O160" s="92">
        <f>SUM('Ufs mensal'!O$160:O160)</f>
        <v>6755</v>
      </c>
      <c r="P160" s="92">
        <f>SUM('Ufs mensal'!P$160:P160)</f>
        <v>5170</v>
      </c>
      <c r="Q160" s="92">
        <f>SUM('Ufs mensal'!Q$160:Q160)</f>
        <v>10356</v>
      </c>
      <c r="R160" s="92">
        <f>SUM('Ufs mensal'!R$160:R160)</f>
        <v>2818</v>
      </c>
      <c r="S160" s="92">
        <f>SUM('Ufs mensal'!S$160:S160)</f>
        <v>25242</v>
      </c>
      <c r="T160" s="92">
        <f>SUM('Ufs mensal'!T$160:T160)</f>
        <v>31821</v>
      </c>
      <c r="U160" s="92">
        <f>SUM('Ufs mensal'!U$160:U160)</f>
        <v>3900</v>
      </c>
      <c r="V160" s="92">
        <f>SUM('Ufs mensal'!V$160:V160)</f>
        <v>2298</v>
      </c>
      <c r="W160" s="92">
        <f>SUM('Ufs mensal'!W$160:W160)</f>
        <v>738</v>
      </c>
      <c r="X160" s="92">
        <f>SUM('Ufs mensal'!X$160:X160)</f>
        <v>20990</v>
      </c>
      <c r="Y160" s="92">
        <f>SUM('Ufs mensal'!Y$160:Y160)</f>
        <v>19677</v>
      </c>
      <c r="Z160" s="92">
        <f>SUM('Ufs mensal'!Z$160:Z160)</f>
        <v>2259</v>
      </c>
      <c r="AA160" s="92">
        <f>SUM('Ufs mensal'!AA$160:AA160)</f>
        <v>100979</v>
      </c>
      <c r="AB160" s="92">
        <f>SUM('Ufs mensal'!AB$160:AB160)</f>
        <v>2616</v>
      </c>
      <c r="AC160" s="91">
        <f>SUM('Ufs mensal'!AC$160:AC160)</f>
        <v>355788</v>
      </c>
    </row>
    <row r="161" spans="1:29" x14ac:dyDescent="0.3">
      <c r="A161" s="132">
        <f>Var.Anual!A161</f>
        <v>44958</v>
      </c>
      <c r="B161" s="95">
        <f>SUM('Ufs mensal'!B$160:B161)</f>
        <v>1310</v>
      </c>
      <c r="C161" s="95">
        <f>SUM('Ufs mensal'!C$160:C161)</f>
        <v>5793</v>
      </c>
      <c r="D161" s="95">
        <f>SUM('Ufs mensal'!D$160:D161)</f>
        <v>6999</v>
      </c>
      <c r="E161" s="95">
        <f>SUM('Ufs mensal'!E$160:E161)</f>
        <v>1139</v>
      </c>
      <c r="F161" s="95">
        <f>SUM('Ufs mensal'!F$160:F161)</f>
        <v>28817</v>
      </c>
      <c r="G161" s="95">
        <f>SUM('Ufs mensal'!G$160:G161)</f>
        <v>19011</v>
      </c>
      <c r="H161" s="95">
        <f>SUM('Ufs mensal'!H$160:H161)</f>
        <v>12309</v>
      </c>
      <c r="I161" s="95">
        <f>SUM('Ufs mensal'!I$160:I161)</f>
        <v>13392</v>
      </c>
      <c r="J161" s="95">
        <f>SUM('Ufs mensal'!J$160:J161)</f>
        <v>26999</v>
      </c>
      <c r="K161" s="95">
        <f>SUM('Ufs mensal'!K$160:K161)</f>
        <v>8430</v>
      </c>
      <c r="L161" s="95">
        <f>SUM('Ufs mensal'!L$160:L161)</f>
        <v>71959</v>
      </c>
      <c r="M161" s="95">
        <f>SUM('Ufs mensal'!M$160:M161)</f>
        <v>8916</v>
      </c>
      <c r="N161" s="95">
        <f>SUM('Ufs mensal'!N$160:N161)</f>
        <v>14518</v>
      </c>
      <c r="O161" s="95">
        <f>SUM('Ufs mensal'!O$160:O161)</f>
        <v>12865</v>
      </c>
      <c r="P161" s="95">
        <f>SUM('Ufs mensal'!P$160:P161)</f>
        <v>9212</v>
      </c>
      <c r="Q161" s="95">
        <f>SUM('Ufs mensal'!Q$160:Q161)</f>
        <v>18246</v>
      </c>
      <c r="R161" s="95">
        <f>SUM('Ufs mensal'!R$160:R161)</f>
        <v>5103</v>
      </c>
      <c r="S161" s="95">
        <f>SUM('Ufs mensal'!S$160:S161)</f>
        <v>48374</v>
      </c>
      <c r="T161" s="95">
        <f>SUM('Ufs mensal'!T$160:T161)</f>
        <v>55240</v>
      </c>
      <c r="U161" s="95">
        <f>SUM('Ufs mensal'!U$160:U161)</f>
        <v>7016</v>
      </c>
      <c r="V161" s="95">
        <f>SUM('Ufs mensal'!V$160:V161)</f>
        <v>4328</v>
      </c>
      <c r="W161" s="95">
        <f>SUM('Ufs mensal'!W$160:W161)</f>
        <v>1413</v>
      </c>
      <c r="X161" s="95">
        <f>SUM('Ufs mensal'!X$160:X161)</f>
        <v>38841</v>
      </c>
      <c r="Y161" s="95">
        <f>SUM('Ufs mensal'!Y$160:Y161)</f>
        <v>38103</v>
      </c>
      <c r="Z161" s="95">
        <f>SUM('Ufs mensal'!Z$160:Z161)</f>
        <v>4068</v>
      </c>
      <c r="AA161" s="95">
        <f>SUM('Ufs mensal'!AA$160:AA161)</f>
        <v>192230</v>
      </c>
      <c r="AB161" s="95">
        <f>SUM('Ufs mensal'!AB$160:AB161)</f>
        <v>4822</v>
      </c>
      <c r="AC161" s="94">
        <f>SUM('Ufs mensal'!AC$160:AC161)</f>
        <v>659453</v>
      </c>
    </row>
    <row r="162" spans="1:29" x14ac:dyDescent="0.3">
      <c r="A162" s="132">
        <f>Var.Anual!A162</f>
        <v>44986</v>
      </c>
      <c r="B162" s="95">
        <f>SUM('Ufs mensal'!B$160:B162)</f>
        <v>2016</v>
      </c>
      <c r="C162" s="95">
        <f>SUM('Ufs mensal'!C$160:C162)</f>
        <v>9196</v>
      </c>
      <c r="D162" s="95">
        <f>SUM('Ufs mensal'!D$160:D162)</f>
        <v>11218</v>
      </c>
      <c r="E162" s="95">
        <f>SUM('Ufs mensal'!E$160:E162)</f>
        <v>1794</v>
      </c>
      <c r="F162" s="95">
        <f>SUM('Ufs mensal'!F$160:F162)</f>
        <v>46096</v>
      </c>
      <c r="G162" s="95">
        <f>SUM('Ufs mensal'!G$160:G162)</f>
        <v>29005</v>
      </c>
      <c r="H162" s="95">
        <f>SUM('Ufs mensal'!H$160:H162)</f>
        <v>19641</v>
      </c>
      <c r="I162" s="95">
        <f>SUM('Ufs mensal'!I$160:I162)</f>
        <v>21673</v>
      </c>
      <c r="J162" s="95">
        <f>SUM('Ufs mensal'!J$160:J162)</f>
        <v>42116</v>
      </c>
      <c r="K162" s="95">
        <f>SUM('Ufs mensal'!K$160:K162)</f>
        <v>13198</v>
      </c>
      <c r="L162" s="95">
        <f>SUM('Ufs mensal'!L$160:L162)</f>
        <v>112668</v>
      </c>
      <c r="M162" s="95">
        <f>SUM('Ufs mensal'!M$160:M162)</f>
        <v>13978</v>
      </c>
      <c r="N162" s="95">
        <f>SUM('Ufs mensal'!N$160:N162)</f>
        <v>23505</v>
      </c>
      <c r="O162" s="95">
        <f>SUM('Ufs mensal'!O$160:O162)</f>
        <v>20509</v>
      </c>
      <c r="P162" s="95">
        <f>SUM('Ufs mensal'!P$160:P162)</f>
        <v>13923</v>
      </c>
      <c r="Q162" s="95">
        <f>SUM('Ufs mensal'!Q$160:Q162)</f>
        <v>28466</v>
      </c>
      <c r="R162" s="95">
        <f>SUM('Ufs mensal'!R$160:R162)</f>
        <v>8124</v>
      </c>
      <c r="S162" s="95">
        <f>SUM('Ufs mensal'!S$160:S162)</f>
        <v>76369</v>
      </c>
      <c r="T162" s="95">
        <f>SUM('Ufs mensal'!T$160:T162)</f>
        <v>84743</v>
      </c>
      <c r="U162" s="95">
        <f>SUM('Ufs mensal'!U$160:U162)</f>
        <v>10905</v>
      </c>
      <c r="V162" s="95">
        <f>SUM('Ufs mensal'!V$160:V162)</f>
        <v>6883</v>
      </c>
      <c r="W162" s="95">
        <f>SUM('Ufs mensal'!W$160:W162)</f>
        <v>2205</v>
      </c>
      <c r="X162" s="95">
        <f>SUM('Ufs mensal'!X$160:X162)</f>
        <v>62330</v>
      </c>
      <c r="Y162" s="95">
        <f>SUM('Ufs mensal'!Y$160:Y162)</f>
        <v>59771</v>
      </c>
      <c r="Z162" s="95">
        <f>SUM('Ufs mensal'!Z$160:Z162)</f>
        <v>6355</v>
      </c>
      <c r="AA162" s="95">
        <f>SUM('Ufs mensal'!AA$160:AA162)</f>
        <v>303836</v>
      </c>
      <c r="AB162" s="95">
        <f>SUM('Ufs mensal'!AB$160:AB162)</f>
        <v>7376</v>
      </c>
      <c r="AC162" s="94">
        <f>SUM('Ufs mensal'!AC$160:AC162)</f>
        <v>1037899</v>
      </c>
    </row>
    <row r="163" spans="1:29" x14ac:dyDescent="0.3">
      <c r="A163" s="132">
        <f>Var.Anual!A163</f>
        <v>45017</v>
      </c>
      <c r="B163" s="95">
        <f>SUM('Ufs mensal'!B$160:B163)</f>
        <v>2501</v>
      </c>
      <c r="C163" s="95">
        <f>SUM('Ufs mensal'!C$160:C163)</f>
        <v>12049</v>
      </c>
      <c r="D163" s="95">
        <f>SUM('Ufs mensal'!D$160:D163)</f>
        <v>14621</v>
      </c>
      <c r="E163" s="95">
        <f>SUM('Ufs mensal'!E$160:E163)</f>
        <v>2387</v>
      </c>
      <c r="F163" s="95">
        <f>SUM('Ufs mensal'!F$160:F163)</f>
        <v>59932</v>
      </c>
      <c r="G163" s="95">
        <f>SUM('Ufs mensal'!G$160:G163)</f>
        <v>36900</v>
      </c>
      <c r="H163" s="95">
        <f>SUM('Ufs mensal'!H$160:H163)</f>
        <v>25442</v>
      </c>
      <c r="I163" s="95">
        <f>SUM('Ufs mensal'!I$160:I163)</f>
        <v>27810</v>
      </c>
      <c r="J163" s="95">
        <f>SUM('Ufs mensal'!J$160:J163)</f>
        <v>53932</v>
      </c>
      <c r="K163" s="95">
        <f>SUM('Ufs mensal'!K$160:K163)</f>
        <v>17228</v>
      </c>
      <c r="L163" s="95">
        <f>SUM('Ufs mensal'!L$160:L163)</f>
        <v>144147</v>
      </c>
      <c r="M163" s="95">
        <f>SUM('Ufs mensal'!M$160:M163)</f>
        <v>18018</v>
      </c>
      <c r="N163" s="95">
        <f>SUM('Ufs mensal'!N$160:N163)</f>
        <v>30504</v>
      </c>
      <c r="O163" s="95">
        <f>SUM('Ufs mensal'!O$160:O163)</f>
        <v>26481</v>
      </c>
      <c r="P163" s="95">
        <f>SUM('Ufs mensal'!P$160:P163)</f>
        <v>17573</v>
      </c>
      <c r="Q163" s="95">
        <f>SUM('Ufs mensal'!Q$160:Q163)</f>
        <v>36578</v>
      </c>
      <c r="R163" s="95">
        <f>SUM('Ufs mensal'!R$160:R163)</f>
        <v>10134</v>
      </c>
      <c r="S163" s="95">
        <f>SUM('Ufs mensal'!S$160:S163)</f>
        <v>97873</v>
      </c>
      <c r="T163" s="95">
        <f>SUM('Ufs mensal'!T$160:T163)</f>
        <v>109589</v>
      </c>
      <c r="U163" s="95">
        <f>SUM('Ufs mensal'!U$160:U163)</f>
        <v>14097</v>
      </c>
      <c r="V163" s="95">
        <f>SUM('Ufs mensal'!V$160:V163)</f>
        <v>8934</v>
      </c>
      <c r="W163" s="95">
        <f>SUM('Ufs mensal'!W$160:W163)</f>
        <v>2870</v>
      </c>
      <c r="X163" s="95">
        <f>SUM('Ufs mensal'!X$160:X163)</f>
        <v>80333</v>
      </c>
      <c r="Y163" s="95">
        <f>SUM('Ufs mensal'!Y$160:Y163)</f>
        <v>76808</v>
      </c>
      <c r="Z163" s="95">
        <f>SUM('Ufs mensal'!Z$160:Z163)</f>
        <v>8208</v>
      </c>
      <c r="AA163" s="95">
        <f>SUM('Ufs mensal'!AA$160:AA163)</f>
        <v>392446</v>
      </c>
      <c r="AB163" s="95">
        <f>SUM('Ufs mensal'!AB$160:AB163)</f>
        <v>9402</v>
      </c>
      <c r="AC163" s="94">
        <f>SUM('Ufs mensal'!AC$160:AC163)</f>
        <v>1336797</v>
      </c>
    </row>
    <row r="164" spans="1:29" x14ac:dyDescent="0.3">
      <c r="A164" s="132">
        <f>Var.Anual!A164</f>
        <v>45047</v>
      </c>
      <c r="B164" s="95">
        <f>SUM('Ufs mensal'!B$160:B164)</f>
        <v>3172</v>
      </c>
      <c r="C164" s="95">
        <f>SUM('Ufs mensal'!C$160:C164)</f>
        <v>15651</v>
      </c>
      <c r="D164" s="95">
        <f>SUM('Ufs mensal'!D$160:D164)</f>
        <v>18580</v>
      </c>
      <c r="E164" s="95">
        <f>SUM('Ufs mensal'!E$160:E164)</f>
        <v>3080</v>
      </c>
      <c r="F164" s="95">
        <f>SUM('Ufs mensal'!F$160:F164)</f>
        <v>76052</v>
      </c>
      <c r="G164" s="95">
        <f>SUM('Ufs mensal'!G$160:G164)</f>
        <v>47150</v>
      </c>
      <c r="H164" s="95">
        <f>SUM('Ufs mensal'!H$160:H164)</f>
        <v>32193</v>
      </c>
      <c r="I164" s="95">
        <f>SUM('Ufs mensal'!I$160:I164)</f>
        <v>35335</v>
      </c>
      <c r="J164" s="95">
        <f>SUM('Ufs mensal'!J$160:J164)</f>
        <v>67977</v>
      </c>
      <c r="K164" s="95">
        <f>SUM('Ufs mensal'!K$160:K164)</f>
        <v>22136</v>
      </c>
      <c r="L164" s="95">
        <f>SUM('Ufs mensal'!L$160:L164)</f>
        <v>180926</v>
      </c>
      <c r="M164" s="95">
        <f>SUM('Ufs mensal'!M$160:M164)</f>
        <v>22760</v>
      </c>
      <c r="N164" s="95">
        <f>SUM('Ufs mensal'!N$160:N164)</f>
        <v>38677</v>
      </c>
      <c r="O164" s="95">
        <f>SUM('Ufs mensal'!O$160:O164)</f>
        <v>33832</v>
      </c>
      <c r="P164" s="95">
        <f>SUM('Ufs mensal'!P$160:P164)</f>
        <v>21873</v>
      </c>
      <c r="Q164" s="95">
        <f>SUM('Ufs mensal'!Q$160:Q164)</f>
        <v>46427</v>
      </c>
      <c r="R164" s="95">
        <f>SUM('Ufs mensal'!R$160:R164)</f>
        <v>12951</v>
      </c>
      <c r="S164" s="95">
        <f>SUM('Ufs mensal'!S$160:S164)</f>
        <v>122989</v>
      </c>
      <c r="T164" s="95">
        <f>SUM('Ufs mensal'!T$160:T164)</f>
        <v>140817</v>
      </c>
      <c r="U164" s="95">
        <f>SUM('Ufs mensal'!U$160:U164)</f>
        <v>17956</v>
      </c>
      <c r="V164" s="95">
        <f>SUM('Ufs mensal'!V$160:V164)</f>
        <v>11322</v>
      </c>
      <c r="W164" s="95">
        <f>SUM('Ufs mensal'!W$160:W164)</f>
        <v>3655</v>
      </c>
      <c r="X164" s="95">
        <f>SUM('Ufs mensal'!X$160:X164)</f>
        <v>101166</v>
      </c>
      <c r="Y164" s="95">
        <f>SUM('Ufs mensal'!Y$160:Y164)</f>
        <v>97406</v>
      </c>
      <c r="Z164" s="95">
        <f>SUM('Ufs mensal'!Z$160:Z164)</f>
        <v>10385</v>
      </c>
      <c r="AA164" s="95">
        <f>SUM('Ufs mensal'!AA$160:AA164)</f>
        <v>498830</v>
      </c>
      <c r="AB164" s="95">
        <f>SUM('Ufs mensal'!AB$160:AB164)</f>
        <v>11778</v>
      </c>
      <c r="AC164" s="94">
        <f>SUM('Ufs mensal'!AC$160:AC164)</f>
        <v>1695076</v>
      </c>
    </row>
    <row r="165" spans="1:29" x14ac:dyDescent="0.3">
      <c r="A165" s="132">
        <f>Var.Anual!A165</f>
        <v>45078</v>
      </c>
      <c r="B165" s="95">
        <f>SUM('Ufs mensal'!B$160:B165)</f>
        <v>3764</v>
      </c>
      <c r="C165" s="95">
        <f>SUM('Ufs mensal'!C$160:C165)</f>
        <v>18331</v>
      </c>
      <c r="D165" s="95">
        <f>SUM('Ufs mensal'!D$160:D165)</f>
        <v>22076</v>
      </c>
      <c r="E165" s="95">
        <f>SUM('Ufs mensal'!E$160:E165)</f>
        <v>3681</v>
      </c>
      <c r="F165" s="95">
        <f>SUM('Ufs mensal'!F$160:F165)</f>
        <v>89369</v>
      </c>
      <c r="G165" s="95">
        <f>SUM('Ufs mensal'!G$160:G165)</f>
        <v>56277</v>
      </c>
      <c r="H165" s="95">
        <f>SUM('Ufs mensal'!H$160:H165)</f>
        <v>38425</v>
      </c>
      <c r="I165" s="95">
        <f>SUM('Ufs mensal'!I$160:I165)</f>
        <v>42392</v>
      </c>
      <c r="J165" s="95">
        <f>SUM('Ufs mensal'!J$160:J165)</f>
        <v>81217</v>
      </c>
      <c r="K165" s="95">
        <f>SUM('Ufs mensal'!K$160:K165)</f>
        <v>26382</v>
      </c>
      <c r="L165" s="95">
        <f>SUM('Ufs mensal'!L$160:L165)</f>
        <v>216252</v>
      </c>
      <c r="M165" s="95">
        <f>SUM('Ufs mensal'!M$160:M165)</f>
        <v>27158</v>
      </c>
      <c r="N165" s="95">
        <f>SUM('Ufs mensal'!N$160:N165)</f>
        <v>45976</v>
      </c>
      <c r="O165" s="95">
        <f>SUM('Ufs mensal'!O$160:O165)</f>
        <v>40439</v>
      </c>
      <c r="P165" s="95">
        <f>SUM('Ufs mensal'!P$160:P165)</f>
        <v>25573</v>
      </c>
      <c r="Q165" s="95">
        <f>SUM('Ufs mensal'!Q$160:Q165)</f>
        <v>55176</v>
      </c>
      <c r="R165" s="95">
        <f>SUM('Ufs mensal'!R$160:R165)</f>
        <v>15421</v>
      </c>
      <c r="S165" s="95">
        <f>SUM('Ufs mensal'!S$160:S165)</f>
        <v>146626</v>
      </c>
      <c r="T165" s="95">
        <f>SUM('Ufs mensal'!T$160:T165)</f>
        <v>167353</v>
      </c>
      <c r="U165" s="95">
        <f>SUM('Ufs mensal'!U$160:U165)</f>
        <v>21356</v>
      </c>
      <c r="V165" s="95">
        <f>SUM('Ufs mensal'!V$160:V165)</f>
        <v>13512</v>
      </c>
      <c r="W165" s="95">
        <f>SUM('Ufs mensal'!W$160:W165)</f>
        <v>4270</v>
      </c>
      <c r="X165" s="95">
        <f>SUM('Ufs mensal'!X$160:X165)</f>
        <v>120770</v>
      </c>
      <c r="Y165" s="95">
        <f>SUM('Ufs mensal'!Y$160:Y165)</f>
        <v>116326</v>
      </c>
      <c r="Z165" s="95">
        <f>SUM('Ufs mensal'!Z$160:Z165)</f>
        <v>12122</v>
      </c>
      <c r="AA165" s="95">
        <f>SUM('Ufs mensal'!AA$160:AA165)</f>
        <v>598104</v>
      </c>
      <c r="AB165" s="95">
        <f>SUM('Ufs mensal'!AB$160:AB165)</f>
        <v>13986</v>
      </c>
      <c r="AC165" s="94">
        <f>SUM('Ufs mensal'!AC$160:AC165)</f>
        <v>2022334</v>
      </c>
    </row>
    <row r="166" spans="1:29" x14ac:dyDescent="0.3">
      <c r="A166" s="132">
        <f>Var.Anual!A166</f>
        <v>45108</v>
      </c>
      <c r="B166" s="95">
        <f>SUM('Ufs mensal'!B$160:B166)</f>
        <v>4386</v>
      </c>
      <c r="C166" s="95">
        <f>SUM('Ufs mensal'!C$160:C166)</f>
        <v>21434</v>
      </c>
      <c r="D166" s="95">
        <f>SUM('Ufs mensal'!D$160:D166)</f>
        <v>25678</v>
      </c>
      <c r="E166" s="95">
        <f>SUM('Ufs mensal'!E$160:E166)</f>
        <v>4262</v>
      </c>
      <c r="F166" s="95">
        <f>SUM('Ufs mensal'!F$160:F166)</f>
        <v>105247</v>
      </c>
      <c r="G166" s="95">
        <f>SUM('Ufs mensal'!G$160:G166)</f>
        <v>65261</v>
      </c>
      <c r="H166" s="95">
        <f>SUM('Ufs mensal'!H$160:H166)</f>
        <v>45023</v>
      </c>
      <c r="I166" s="95">
        <f>SUM('Ufs mensal'!I$160:I166)</f>
        <v>49891</v>
      </c>
      <c r="J166" s="95">
        <f>SUM('Ufs mensal'!J$160:J166)</f>
        <v>94018</v>
      </c>
      <c r="K166" s="95">
        <f>SUM('Ufs mensal'!K$160:K166)</f>
        <v>30907</v>
      </c>
      <c r="L166" s="95">
        <f>SUM('Ufs mensal'!L$160:L166)</f>
        <v>252295</v>
      </c>
      <c r="M166" s="95">
        <f>SUM('Ufs mensal'!M$160:M166)</f>
        <v>31738</v>
      </c>
      <c r="N166" s="95">
        <f>SUM('Ufs mensal'!N$160:N166)</f>
        <v>53457</v>
      </c>
      <c r="O166" s="95">
        <f>SUM('Ufs mensal'!O$160:O166)</f>
        <v>46442</v>
      </c>
      <c r="P166" s="95">
        <f>SUM('Ufs mensal'!P$160:P166)</f>
        <v>29725</v>
      </c>
      <c r="Q166" s="95">
        <f>SUM('Ufs mensal'!Q$160:Q166)</f>
        <v>64814</v>
      </c>
      <c r="R166" s="95">
        <f>SUM('Ufs mensal'!R$160:R166)</f>
        <v>18010</v>
      </c>
      <c r="S166" s="95">
        <f>SUM('Ufs mensal'!S$160:S166)</f>
        <v>171410</v>
      </c>
      <c r="T166" s="95">
        <f>SUM('Ufs mensal'!T$160:T166)</f>
        <v>194738</v>
      </c>
      <c r="U166" s="95">
        <f>SUM('Ufs mensal'!U$160:U166)</f>
        <v>25002</v>
      </c>
      <c r="V166" s="95">
        <f>SUM('Ufs mensal'!V$160:V166)</f>
        <v>15830</v>
      </c>
      <c r="W166" s="95">
        <f>SUM('Ufs mensal'!W$160:W166)</f>
        <v>4960</v>
      </c>
      <c r="X166" s="95">
        <f>SUM('Ufs mensal'!X$160:X166)</f>
        <v>140833</v>
      </c>
      <c r="Y166" s="95">
        <f>SUM('Ufs mensal'!Y$160:Y166)</f>
        <v>135703</v>
      </c>
      <c r="Z166" s="95">
        <f>SUM('Ufs mensal'!Z$160:Z166)</f>
        <v>14269</v>
      </c>
      <c r="AA166" s="95">
        <f>SUM('Ufs mensal'!AA$160:AA166)</f>
        <v>700692</v>
      </c>
      <c r="AB166" s="95">
        <f>SUM('Ufs mensal'!AB$160:AB166)</f>
        <v>15869</v>
      </c>
      <c r="AC166" s="94">
        <f>SUM('Ufs mensal'!AC$160:AC166)</f>
        <v>2361894</v>
      </c>
    </row>
    <row r="167" spans="1:29" x14ac:dyDescent="0.3">
      <c r="A167" s="132">
        <f>Var.Anual!A167</f>
        <v>45139</v>
      </c>
      <c r="B167" s="95">
        <f>SUM('Ufs mensal'!B$160:B167)</f>
        <v>5041</v>
      </c>
      <c r="C167" s="95">
        <f>SUM('Ufs mensal'!C$160:C167)</f>
        <v>24717</v>
      </c>
      <c r="D167" s="95">
        <f>SUM('Ufs mensal'!D$160:D167)</f>
        <v>29305</v>
      </c>
      <c r="E167" s="95">
        <f>SUM('Ufs mensal'!E$160:E167)</f>
        <v>4916</v>
      </c>
      <c r="F167" s="95">
        <f>SUM('Ufs mensal'!F$160:F167)</f>
        <v>121063</v>
      </c>
      <c r="G167" s="95">
        <f>SUM('Ufs mensal'!G$160:G167)</f>
        <v>75188</v>
      </c>
      <c r="H167" s="95">
        <f>SUM('Ufs mensal'!H$160:H167)</f>
        <v>51616</v>
      </c>
      <c r="I167" s="95">
        <f>SUM('Ufs mensal'!I$160:I167)</f>
        <v>57918</v>
      </c>
      <c r="J167" s="95">
        <f>SUM('Ufs mensal'!J$160:J167)</f>
        <v>108941</v>
      </c>
      <c r="K167" s="95">
        <f>SUM('Ufs mensal'!K$160:K167)</f>
        <v>35801</v>
      </c>
      <c r="L167" s="95">
        <f>SUM('Ufs mensal'!L$160:L167)</f>
        <v>290710</v>
      </c>
      <c r="M167" s="95">
        <f>SUM('Ufs mensal'!M$160:M167)</f>
        <v>36777</v>
      </c>
      <c r="N167" s="95">
        <f>SUM('Ufs mensal'!N$160:N167)</f>
        <v>61317</v>
      </c>
      <c r="O167" s="95">
        <f>SUM('Ufs mensal'!O$160:O167)</f>
        <v>53376</v>
      </c>
      <c r="P167" s="95">
        <f>SUM('Ufs mensal'!P$160:P167)</f>
        <v>34183</v>
      </c>
      <c r="Q167" s="95">
        <f>SUM('Ufs mensal'!Q$160:Q167)</f>
        <v>74980</v>
      </c>
      <c r="R167" s="95">
        <f>SUM('Ufs mensal'!R$160:R167)</f>
        <v>20635</v>
      </c>
      <c r="S167" s="95">
        <f>SUM('Ufs mensal'!S$160:S167)</f>
        <v>197779</v>
      </c>
      <c r="T167" s="95">
        <f>SUM('Ufs mensal'!T$160:T167)</f>
        <v>225776</v>
      </c>
      <c r="U167" s="95">
        <f>SUM('Ufs mensal'!U$160:U167)</f>
        <v>29087</v>
      </c>
      <c r="V167" s="95">
        <f>SUM('Ufs mensal'!V$160:V167)</f>
        <v>18118</v>
      </c>
      <c r="W167" s="95">
        <f>SUM('Ufs mensal'!W$160:W167)</f>
        <v>5655</v>
      </c>
      <c r="X167" s="95">
        <f>SUM('Ufs mensal'!X$160:X167)</f>
        <v>163462</v>
      </c>
      <c r="Y167" s="95">
        <f>SUM('Ufs mensal'!Y$160:Y167)</f>
        <v>156999</v>
      </c>
      <c r="Z167" s="95">
        <f>SUM('Ufs mensal'!Z$160:Z167)</f>
        <v>16646</v>
      </c>
      <c r="AA167" s="95">
        <f>SUM('Ufs mensal'!AA$160:AA167)</f>
        <v>810904</v>
      </c>
      <c r="AB167" s="95">
        <f>SUM('Ufs mensal'!AB$160:AB167)</f>
        <v>18323</v>
      </c>
      <c r="AC167" s="94">
        <f>SUM('Ufs mensal'!AC$160:AC167)</f>
        <v>2729233</v>
      </c>
    </row>
    <row r="168" spans="1:29" x14ac:dyDescent="0.3">
      <c r="A168" s="132">
        <f>Var.Anual!A168</f>
        <v>45170</v>
      </c>
      <c r="B168" s="95">
        <f>SUM('Ufs mensal'!B$160:B168)</f>
        <v>5540</v>
      </c>
      <c r="C168" s="95">
        <f>SUM('Ufs mensal'!C$160:C168)</f>
        <v>27511</v>
      </c>
      <c r="D168" s="95">
        <f>SUM('Ufs mensal'!D$160:D168)</f>
        <v>32295</v>
      </c>
      <c r="E168" s="95">
        <f>SUM('Ufs mensal'!E$160:E168)</f>
        <v>5443</v>
      </c>
      <c r="F168" s="95">
        <f>SUM('Ufs mensal'!F$160:F168)</f>
        <v>134864</v>
      </c>
      <c r="G168" s="95">
        <f>SUM('Ufs mensal'!G$160:G168)</f>
        <v>83630</v>
      </c>
      <c r="H168" s="95">
        <f>SUM('Ufs mensal'!H$160:H168)</f>
        <v>57246</v>
      </c>
      <c r="I168" s="95">
        <f>SUM('Ufs mensal'!I$160:I168)</f>
        <v>64533</v>
      </c>
      <c r="J168" s="95">
        <f>SUM('Ufs mensal'!J$160:J168)</f>
        <v>121191</v>
      </c>
      <c r="K168" s="95">
        <f>SUM('Ufs mensal'!K$160:K168)</f>
        <v>39912</v>
      </c>
      <c r="L168" s="95">
        <f>SUM('Ufs mensal'!L$160:L168)</f>
        <v>323104</v>
      </c>
      <c r="M168" s="95">
        <f>SUM('Ufs mensal'!M$160:M168)</f>
        <v>40907</v>
      </c>
      <c r="N168" s="95">
        <f>SUM('Ufs mensal'!N$160:N168)</f>
        <v>67921</v>
      </c>
      <c r="O168" s="95">
        <f>SUM('Ufs mensal'!O$160:O168)</f>
        <v>59343</v>
      </c>
      <c r="P168" s="95">
        <f>SUM('Ufs mensal'!P$160:P168)</f>
        <v>37930</v>
      </c>
      <c r="Q168" s="95">
        <f>SUM('Ufs mensal'!Q$160:Q168)</f>
        <v>83784</v>
      </c>
      <c r="R168" s="95">
        <f>SUM('Ufs mensal'!R$160:R168)</f>
        <v>22846</v>
      </c>
      <c r="S168" s="95">
        <f>SUM('Ufs mensal'!S$160:S168)</f>
        <v>219850</v>
      </c>
      <c r="T168" s="95">
        <f>SUM('Ufs mensal'!T$160:T168)</f>
        <v>250948</v>
      </c>
      <c r="U168" s="95">
        <f>SUM('Ufs mensal'!U$160:U168)</f>
        <v>32250</v>
      </c>
      <c r="V168" s="95">
        <f>SUM('Ufs mensal'!V$160:V168)</f>
        <v>20032</v>
      </c>
      <c r="W168" s="95">
        <f>SUM('Ufs mensal'!W$160:W168)</f>
        <v>6288</v>
      </c>
      <c r="X168" s="95">
        <f>SUM('Ufs mensal'!X$160:X168)</f>
        <v>181714</v>
      </c>
      <c r="Y168" s="95">
        <f>SUM('Ufs mensal'!Y$160:Y168)</f>
        <v>175386</v>
      </c>
      <c r="Z168" s="95">
        <f>SUM('Ufs mensal'!Z$160:Z168)</f>
        <v>18570</v>
      </c>
      <c r="AA168" s="95">
        <f>SUM('Ufs mensal'!AA$160:AA168)</f>
        <v>902421</v>
      </c>
      <c r="AB168" s="95">
        <f>SUM('Ufs mensal'!AB$160:AB168)</f>
        <v>20227</v>
      </c>
      <c r="AC168" s="94">
        <f>SUM('Ufs mensal'!AC$160:AC168)</f>
        <v>3035686</v>
      </c>
    </row>
    <row r="169" spans="1:29" x14ac:dyDescent="0.3">
      <c r="A169" s="132">
        <f>Var.Anual!A169</f>
        <v>45200</v>
      </c>
      <c r="B169" s="95">
        <f>SUM('Ufs mensal'!B$160:B169)</f>
        <v>6091</v>
      </c>
      <c r="C169" s="95">
        <f>SUM('Ufs mensal'!C$160:C169)</f>
        <v>30589</v>
      </c>
      <c r="D169" s="95">
        <f>SUM('Ufs mensal'!D$160:D169)</f>
        <v>35681</v>
      </c>
      <c r="E169" s="95">
        <f>SUM('Ufs mensal'!E$160:E169)</f>
        <v>6041</v>
      </c>
      <c r="F169" s="95">
        <f>SUM('Ufs mensal'!F$160:F169)</f>
        <v>149759</v>
      </c>
      <c r="G169" s="95">
        <f>SUM('Ufs mensal'!G$160:G169)</f>
        <v>92673</v>
      </c>
      <c r="H169" s="95">
        <f>SUM('Ufs mensal'!H$160:H169)</f>
        <v>63519</v>
      </c>
      <c r="I169" s="95">
        <f>SUM('Ufs mensal'!I$160:I169)</f>
        <v>72301</v>
      </c>
      <c r="J169" s="95">
        <f>SUM('Ufs mensal'!J$160:J169)</f>
        <v>134463</v>
      </c>
      <c r="K169" s="95">
        <f>SUM('Ufs mensal'!K$160:K169)</f>
        <v>44572</v>
      </c>
      <c r="L169" s="95">
        <f>SUM('Ufs mensal'!L$160:L169)</f>
        <v>358492</v>
      </c>
      <c r="M169" s="95">
        <f>SUM('Ufs mensal'!M$160:M169)</f>
        <v>45327</v>
      </c>
      <c r="N169" s="95">
        <f>SUM('Ufs mensal'!N$160:N169)</f>
        <v>75414</v>
      </c>
      <c r="O169" s="95">
        <f>SUM('Ufs mensal'!O$160:O169)</f>
        <v>65706</v>
      </c>
      <c r="P169" s="95">
        <f>SUM('Ufs mensal'!P$160:P169)</f>
        <v>42134</v>
      </c>
      <c r="Q169" s="95">
        <f>SUM('Ufs mensal'!Q$160:Q169)</f>
        <v>93340</v>
      </c>
      <c r="R169" s="95">
        <f>SUM('Ufs mensal'!R$160:R169)</f>
        <v>25125</v>
      </c>
      <c r="S169" s="95">
        <f>SUM('Ufs mensal'!S$160:S169)</f>
        <v>244218</v>
      </c>
      <c r="T169" s="95">
        <f>SUM('Ufs mensal'!T$160:T169)</f>
        <v>278937</v>
      </c>
      <c r="U169" s="95">
        <f>SUM('Ufs mensal'!U$160:U169)</f>
        <v>35700</v>
      </c>
      <c r="V169" s="95">
        <f>SUM('Ufs mensal'!V$160:V169)</f>
        <v>22127</v>
      </c>
      <c r="W169" s="95">
        <f>SUM('Ufs mensal'!W$160:W169)</f>
        <v>6934</v>
      </c>
      <c r="X169" s="95">
        <f>SUM('Ufs mensal'!X$160:X169)</f>
        <v>202820</v>
      </c>
      <c r="Y169" s="95">
        <f>SUM('Ufs mensal'!Y$160:Y169)</f>
        <v>195194</v>
      </c>
      <c r="Z169" s="95">
        <f>SUM('Ufs mensal'!Z$160:Z169)</f>
        <v>20728</v>
      </c>
      <c r="AA169" s="95">
        <f>SUM('Ufs mensal'!AA$160:AA169)</f>
        <v>1004030</v>
      </c>
      <c r="AB169" s="95">
        <f>SUM('Ufs mensal'!AB$160:AB169)</f>
        <v>22347</v>
      </c>
      <c r="AC169" s="94">
        <f>SUM('Ufs mensal'!AC$160:AC169)</f>
        <v>3374262</v>
      </c>
    </row>
    <row r="170" spans="1:29" x14ac:dyDescent="0.3">
      <c r="A170" s="132">
        <f>Var.Anual!A170</f>
        <v>45231</v>
      </c>
      <c r="B170" s="95">
        <f>SUM('Ufs mensal'!B$160:B170)</f>
        <v>6637</v>
      </c>
      <c r="C170" s="95">
        <f>SUM('Ufs mensal'!C$160:C170)</f>
        <v>33333</v>
      </c>
      <c r="D170" s="95">
        <f>SUM('Ufs mensal'!D$160:D170)</f>
        <v>38996</v>
      </c>
      <c r="E170" s="95">
        <f>SUM('Ufs mensal'!E$160:E170)</f>
        <v>6608</v>
      </c>
      <c r="F170" s="95">
        <f>SUM('Ufs mensal'!F$160:F170)</f>
        <v>163783</v>
      </c>
      <c r="G170" s="95">
        <f>SUM('Ufs mensal'!G$160:G170)</f>
        <v>100620</v>
      </c>
      <c r="H170" s="95">
        <f>SUM('Ufs mensal'!H$160:H170)</f>
        <v>69207</v>
      </c>
      <c r="I170" s="95">
        <f>SUM('Ufs mensal'!I$160:I170)</f>
        <v>79127</v>
      </c>
      <c r="J170" s="95">
        <f>SUM('Ufs mensal'!J$160:J170)</f>
        <v>146390</v>
      </c>
      <c r="K170" s="95">
        <f>SUM('Ufs mensal'!K$160:K170)</f>
        <v>48705</v>
      </c>
      <c r="L170" s="95">
        <f>SUM('Ufs mensal'!L$160:L170)</f>
        <v>390150</v>
      </c>
      <c r="M170" s="95">
        <f>SUM('Ufs mensal'!M$160:M170)</f>
        <v>49318</v>
      </c>
      <c r="N170" s="95">
        <f>SUM('Ufs mensal'!N$160:N170)</f>
        <v>82085</v>
      </c>
      <c r="O170" s="95">
        <f>SUM('Ufs mensal'!O$160:O170)</f>
        <v>71697</v>
      </c>
      <c r="P170" s="95">
        <f>SUM('Ufs mensal'!P$160:P170)</f>
        <v>45976</v>
      </c>
      <c r="Q170" s="95">
        <f>SUM('Ufs mensal'!Q$160:Q170)</f>
        <v>101806</v>
      </c>
      <c r="R170" s="95">
        <f>SUM('Ufs mensal'!R$160:R170)</f>
        <v>27430</v>
      </c>
      <c r="S170" s="95">
        <f>SUM('Ufs mensal'!S$160:S170)</f>
        <v>265796</v>
      </c>
      <c r="T170" s="95">
        <f>SUM('Ufs mensal'!T$160:T170)</f>
        <v>303499</v>
      </c>
      <c r="U170" s="95">
        <f>SUM('Ufs mensal'!U$160:U170)</f>
        <v>38909</v>
      </c>
      <c r="V170" s="95">
        <f>SUM('Ufs mensal'!V$160:V170)</f>
        <v>23980</v>
      </c>
      <c r="W170" s="95">
        <f>SUM('Ufs mensal'!W$160:W170)</f>
        <v>7502</v>
      </c>
      <c r="X170" s="95">
        <f>SUM('Ufs mensal'!X$160:X170)</f>
        <v>222094</v>
      </c>
      <c r="Y170" s="95">
        <f>SUM('Ufs mensal'!Y$160:Y170)</f>
        <v>212574</v>
      </c>
      <c r="Z170" s="95">
        <f>SUM('Ufs mensal'!Z$160:Z170)</f>
        <v>22697</v>
      </c>
      <c r="AA170" s="95">
        <f>SUM('Ufs mensal'!AA$160:AA170)</f>
        <v>1090883</v>
      </c>
      <c r="AB170" s="95">
        <f>SUM('Ufs mensal'!AB$160:AB170)</f>
        <v>24338</v>
      </c>
      <c r="AC170" s="94">
        <f>SUM('Ufs mensal'!AC$160:AC170)</f>
        <v>3674140</v>
      </c>
    </row>
    <row r="171" spans="1:29" ht="13.5" thickBot="1" x14ac:dyDescent="0.35">
      <c r="A171" s="164">
        <f>Var.Anual!A171</f>
        <v>45261</v>
      </c>
      <c r="B171" s="97">
        <f>SUM('Ufs mensal'!B$160:B171)</f>
        <v>7095</v>
      </c>
      <c r="C171" s="98">
        <f>SUM('Ufs mensal'!C$160:C171)</f>
        <v>35409</v>
      </c>
      <c r="D171" s="98">
        <f>SUM('Ufs mensal'!D$160:D171)</f>
        <v>41590</v>
      </c>
      <c r="E171" s="98">
        <f>SUM('Ufs mensal'!E$160:E171)</f>
        <v>7046</v>
      </c>
      <c r="F171" s="98">
        <f>SUM('Ufs mensal'!F$160:F171)</f>
        <v>174359</v>
      </c>
      <c r="G171" s="98">
        <f>SUM('Ufs mensal'!G$160:G171)</f>
        <v>107019</v>
      </c>
      <c r="H171" s="98">
        <f>SUM('Ufs mensal'!H$160:H171)</f>
        <v>73720</v>
      </c>
      <c r="I171" s="98">
        <f>SUM('Ufs mensal'!I$160:I171)</f>
        <v>84448</v>
      </c>
      <c r="J171" s="98">
        <f>SUM('Ufs mensal'!J$160:J171)</f>
        <v>155595</v>
      </c>
      <c r="K171" s="98">
        <f>SUM('Ufs mensal'!K$160:K171)</f>
        <v>51882</v>
      </c>
      <c r="L171" s="98">
        <f>SUM('Ufs mensal'!L$160:L171)</f>
        <v>414851</v>
      </c>
      <c r="M171" s="98">
        <f>SUM('Ufs mensal'!M$160:M171)</f>
        <v>52121</v>
      </c>
      <c r="N171" s="98">
        <f>SUM('Ufs mensal'!N$160:N171)</f>
        <v>86792</v>
      </c>
      <c r="O171" s="98">
        <f>SUM('Ufs mensal'!O$160:O171)</f>
        <v>75886</v>
      </c>
      <c r="P171" s="98">
        <f>SUM('Ufs mensal'!P$160:P171)</f>
        <v>48863</v>
      </c>
      <c r="Q171" s="98">
        <f>SUM('Ufs mensal'!Q$160:Q171)</f>
        <v>108223</v>
      </c>
      <c r="R171" s="98">
        <f>SUM('Ufs mensal'!R$160:R171)</f>
        <v>29078</v>
      </c>
      <c r="S171" s="98">
        <f>SUM('Ufs mensal'!S$160:S171)</f>
        <v>281359</v>
      </c>
      <c r="T171" s="98">
        <f>SUM('Ufs mensal'!T$160:T171)</f>
        <v>322998</v>
      </c>
      <c r="U171" s="98">
        <f>SUM('Ufs mensal'!U$160:U171)</f>
        <v>41380</v>
      </c>
      <c r="V171" s="98">
        <f>SUM('Ufs mensal'!V$160:V171)</f>
        <v>25419</v>
      </c>
      <c r="W171" s="98">
        <f>SUM('Ufs mensal'!W$160:W171)</f>
        <v>7959</v>
      </c>
      <c r="X171" s="98">
        <f>SUM('Ufs mensal'!X$160:X171)</f>
        <v>236094</v>
      </c>
      <c r="Y171" s="98">
        <f>SUM('Ufs mensal'!Y$160:Y171)</f>
        <v>224781</v>
      </c>
      <c r="Z171" s="98">
        <f>SUM('Ufs mensal'!Z$160:Z171)</f>
        <v>24229</v>
      </c>
      <c r="AA171" s="98">
        <f>SUM('Ufs mensal'!AA$160:AA171)</f>
        <v>1160549</v>
      </c>
      <c r="AB171" s="99">
        <f>SUM('Ufs mensal'!AB$160:AB171)</f>
        <v>25821</v>
      </c>
      <c r="AC171" s="97">
        <f>SUM('Ufs mensal'!AC$160:AC171)</f>
        <v>3904566</v>
      </c>
    </row>
    <row r="172" spans="1:29" x14ac:dyDescent="0.3">
      <c r="A172" s="131">
        <f>Var.Anual!A172</f>
        <v>45292</v>
      </c>
      <c r="B172" s="92">
        <f>SUM('Ufs mensal'!B$172:B172)</f>
        <v>684</v>
      </c>
      <c r="C172" s="92">
        <f>SUM('Ufs mensal'!C$172:C172)</f>
        <v>3190</v>
      </c>
      <c r="D172" s="92">
        <f>SUM('Ufs mensal'!D$172:D172)</f>
        <v>4065</v>
      </c>
      <c r="E172" s="92">
        <f>SUM('Ufs mensal'!E$172:E172)</f>
        <v>658</v>
      </c>
      <c r="F172" s="92">
        <f>SUM('Ufs mensal'!F$172:F172)</f>
        <v>16012</v>
      </c>
      <c r="G172" s="92">
        <f>SUM('Ufs mensal'!G$172:G172)</f>
        <v>10388</v>
      </c>
      <c r="H172" s="92">
        <f>SUM('Ufs mensal'!H$172:H172)</f>
        <v>7001</v>
      </c>
      <c r="I172" s="92">
        <f>SUM('Ufs mensal'!I$172:I172)</f>
        <v>8130</v>
      </c>
      <c r="J172" s="92">
        <f>SUM('Ufs mensal'!J$172:J172)</f>
        <v>15639</v>
      </c>
      <c r="K172" s="92">
        <f>SUM('Ufs mensal'!K$172:K172)</f>
        <v>5279</v>
      </c>
      <c r="L172" s="92">
        <f>SUM('Ufs mensal'!L$172:L172)</f>
        <v>41290</v>
      </c>
      <c r="M172" s="92">
        <f>SUM('Ufs mensal'!M$172:M172)</f>
        <v>4917</v>
      </c>
      <c r="N172" s="92">
        <f>SUM('Ufs mensal'!N$172:N172)</f>
        <v>8423</v>
      </c>
      <c r="O172" s="92">
        <f>SUM('Ufs mensal'!O$172:O172)</f>
        <v>7205</v>
      </c>
      <c r="P172" s="92">
        <f>SUM('Ufs mensal'!P$172:P172)</f>
        <v>4786</v>
      </c>
      <c r="Q172" s="92">
        <f>SUM('Ufs mensal'!Q$172:Q172)</f>
        <v>10766</v>
      </c>
      <c r="R172" s="92">
        <f>SUM('Ufs mensal'!R$172:R172)</f>
        <v>2720</v>
      </c>
      <c r="S172" s="92">
        <f>SUM('Ufs mensal'!S$172:S172)</f>
        <v>27690</v>
      </c>
      <c r="T172" s="92">
        <f>SUM('Ufs mensal'!T$172:T172)</f>
        <v>30749</v>
      </c>
      <c r="U172" s="92">
        <f>SUM('Ufs mensal'!U$172:U172)</f>
        <v>3868</v>
      </c>
      <c r="V172" s="92">
        <f>SUM('Ufs mensal'!V$172:V172)</f>
        <v>2305</v>
      </c>
      <c r="W172" s="92">
        <f>SUM('Ufs mensal'!W$172:W172)</f>
        <v>710</v>
      </c>
      <c r="X172" s="92">
        <f>SUM('Ufs mensal'!X$172:X172)</f>
        <v>23176</v>
      </c>
      <c r="Y172" s="92">
        <f>SUM('Ufs mensal'!Y$172:Y172)</f>
        <v>22544</v>
      </c>
      <c r="Z172" s="92">
        <f>SUM('Ufs mensal'!Z$172:Z172)</f>
        <v>2507</v>
      </c>
      <c r="AA172" s="92">
        <f>SUM('Ufs mensal'!AA$172:AA172)</f>
        <v>114567</v>
      </c>
      <c r="AB172" s="92">
        <f>SUM('Ufs mensal'!AB$172:AB172)</f>
        <v>2477</v>
      </c>
      <c r="AC172" s="91">
        <f>SUM('Ufs mensal'!AC$172:AC172)</f>
        <v>381746</v>
      </c>
    </row>
    <row r="173" spans="1:29" x14ac:dyDescent="0.3">
      <c r="A173" s="132">
        <f>Var.Anual!A173</f>
        <v>45323</v>
      </c>
      <c r="B173" s="95">
        <f>SUM('Ufs mensal'!B$172:B173)</f>
        <v>1346</v>
      </c>
      <c r="C173" s="95">
        <f>SUM('Ufs mensal'!C$172:C173)</f>
        <v>6303</v>
      </c>
      <c r="D173" s="95">
        <f>SUM('Ufs mensal'!D$172:D173)</f>
        <v>7627</v>
      </c>
      <c r="E173" s="95">
        <f>SUM('Ufs mensal'!E$172:E173)</f>
        <v>1288</v>
      </c>
      <c r="F173" s="95">
        <f>SUM('Ufs mensal'!F$172:F173)</f>
        <v>30452</v>
      </c>
      <c r="G173" s="95">
        <f>SUM('Ufs mensal'!G$172:G173)</f>
        <v>19422</v>
      </c>
      <c r="H173" s="95">
        <f>SUM('Ufs mensal'!H$172:H173)</f>
        <v>13597</v>
      </c>
      <c r="I173" s="95">
        <f>SUM('Ufs mensal'!I$172:I173)</f>
        <v>15600</v>
      </c>
      <c r="J173" s="95">
        <f>SUM('Ufs mensal'!J$172:J173)</f>
        <v>30250</v>
      </c>
      <c r="K173" s="95">
        <f>SUM('Ufs mensal'!K$172:K173)</f>
        <v>9713</v>
      </c>
      <c r="L173" s="95">
        <f>SUM('Ufs mensal'!L$172:L173)</f>
        <v>78143</v>
      </c>
      <c r="M173" s="95">
        <f>SUM('Ufs mensal'!M$172:M173)</f>
        <v>9745</v>
      </c>
      <c r="N173" s="95">
        <f>SUM('Ufs mensal'!N$172:N173)</f>
        <v>17017</v>
      </c>
      <c r="O173" s="95">
        <f>SUM('Ufs mensal'!O$172:O173)</f>
        <v>13830</v>
      </c>
      <c r="P173" s="95">
        <f>SUM('Ufs mensal'!P$172:P173)</f>
        <v>9166</v>
      </c>
      <c r="Q173" s="95">
        <f>SUM('Ufs mensal'!Q$172:Q173)</f>
        <v>19862</v>
      </c>
      <c r="R173" s="95">
        <f>SUM('Ufs mensal'!R$172:R173)</f>
        <v>5274</v>
      </c>
      <c r="S173" s="95">
        <f>SUM('Ufs mensal'!S$172:S173)</f>
        <v>55323</v>
      </c>
      <c r="T173" s="95">
        <f>SUM('Ufs mensal'!T$172:T173)</f>
        <v>56904</v>
      </c>
      <c r="U173" s="95">
        <f>SUM('Ufs mensal'!U$172:U173)</f>
        <v>7290</v>
      </c>
      <c r="V173" s="95">
        <f>SUM('Ufs mensal'!V$172:V173)</f>
        <v>4623</v>
      </c>
      <c r="W173" s="95">
        <f>SUM('Ufs mensal'!W$172:W173)</f>
        <v>1408</v>
      </c>
      <c r="X173" s="95">
        <f>SUM('Ufs mensal'!X$172:X173)</f>
        <v>44899</v>
      </c>
      <c r="Y173" s="95">
        <f>SUM('Ufs mensal'!Y$172:Y173)</f>
        <v>44628</v>
      </c>
      <c r="Z173" s="95">
        <f>SUM('Ufs mensal'!Z$172:Z173)</f>
        <v>4666</v>
      </c>
      <c r="AA173" s="95">
        <f>SUM('Ufs mensal'!AA$172:AA173)</f>
        <v>226279</v>
      </c>
      <c r="AB173" s="95">
        <f>SUM('Ufs mensal'!AB$172:AB173)</f>
        <v>4809</v>
      </c>
      <c r="AC173" s="94">
        <f>SUM('Ufs mensal'!AC$172:AC173)</f>
        <v>739464</v>
      </c>
    </row>
    <row r="174" spans="1:29" x14ac:dyDescent="0.3">
      <c r="A174" s="132">
        <f>Var.Anual!A174</f>
        <v>45352</v>
      </c>
      <c r="B174" s="95">
        <f>SUM('Ufs mensal'!B$172:B174)</f>
        <v>1975</v>
      </c>
      <c r="C174" s="95">
        <f>SUM('Ufs mensal'!C$172:C174)</f>
        <v>9403</v>
      </c>
      <c r="D174" s="95">
        <f>SUM('Ufs mensal'!D$172:D174)</f>
        <v>11329</v>
      </c>
      <c r="E174" s="95">
        <f>SUM('Ufs mensal'!E$172:E174)</f>
        <v>1908</v>
      </c>
      <c r="F174" s="95">
        <f>SUM('Ufs mensal'!F$172:F174)</f>
        <v>45786</v>
      </c>
      <c r="G174" s="95">
        <f>SUM('Ufs mensal'!G$172:G174)</f>
        <v>28154</v>
      </c>
      <c r="H174" s="95">
        <f>SUM('Ufs mensal'!H$172:H174)</f>
        <v>20489</v>
      </c>
      <c r="I174" s="95">
        <f>SUM('Ufs mensal'!I$172:I174)</f>
        <v>23459</v>
      </c>
      <c r="J174" s="95">
        <f>SUM('Ufs mensal'!J$172:J174)</f>
        <v>44772</v>
      </c>
      <c r="K174" s="95">
        <f>SUM('Ufs mensal'!K$172:K174)</f>
        <v>14300</v>
      </c>
      <c r="L174" s="95">
        <f>SUM('Ufs mensal'!L$172:L174)</f>
        <v>115731</v>
      </c>
      <c r="M174" s="95">
        <f>SUM('Ufs mensal'!M$172:M174)</f>
        <v>14539</v>
      </c>
      <c r="N174" s="95">
        <f>SUM('Ufs mensal'!N$172:N174)</f>
        <v>25320</v>
      </c>
      <c r="O174" s="95">
        <f>SUM('Ufs mensal'!O$172:O174)</f>
        <v>20705</v>
      </c>
      <c r="P174" s="95">
        <f>SUM('Ufs mensal'!P$172:P174)</f>
        <v>13403</v>
      </c>
      <c r="Q174" s="95">
        <f>SUM('Ufs mensal'!Q$172:Q174)</f>
        <v>29530</v>
      </c>
      <c r="R174" s="95">
        <f>SUM('Ufs mensal'!R$172:R174)</f>
        <v>7771</v>
      </c>
      <c r="S174" s="95">
        <f>SUM('Ufs mensal'!S$172:S174)</f>
        <v>81777</v>
      </c>
      <c r="T174" s="95">
        <f>SUM('Ufs mensal'!T$172:T174)</f>
        <v>85611</v>
      </c>
      <c r="U174" s="95">
        <f>SUM('Ufs mensal'!U$172:U174)</f>
        <v>11123</v>
      </c>
      <c r="V174" s="95">
        <f>SUM('Ufs mensal'!V$172:V174)</f>
        <v>6926</v>
      </c>
      <c r="W174" s="95">
        <f>SUM('Ufs mensal'!W$172:W174)</f>
        <v>2063</v>
      </c>
      <c r="X174" s="95">
        <f>SUM('Ufs mensal'!X$172:X174)</f>
        <v>67381</v>
      </c>
      <c r="Y174" s="95">
        <f>SUM('Ufs mensal'!Y$172:Y174)</f>
        <v>65582</v>
      </c>
      <c r="Z174" s="95">
        <f>SUM('Ufs mensal'!Z$172:Z174)</f>
        <v>6887</v>
      </c>
      <c r="AA174" s="95">
        <f>SUM('Ufs mensal'!AA$172:AA174)</f>
        <v>338417</v>
      </c>
      <c r="AB174" s="95">
        <f>SUM('Ufs mensal'!AB$172:AB174)</f>
        <v>7315</v>
      </c>
      <c r="AC174" s="94">
        <f>SUM('Ufs mensal'!AC$172:AC174)</f>
        <v>1101656</v>
      </c>
    </row>
    <row r="175" spans="1:29" x14ac:dyDescent="0.3">
      <c r="A175" s="132">
        <f>Var.Anual!A175</f>
        <v>45383</v>
      </c>
      <c r="B175" s="95">
        <f>SUM('Ufs mensal'!B$172:B175)</f>
        <v>2782</v>
      </c>
      <c r="C175" s="95">
        <f>SUM('Ufs mensal'!C$172:C175)</f>
        <v>12883</v>
      </c>
      <c r="D175" s="95">
        <f>SUM('Ufs mensal'!D$172:D175)</f>
        <v>15860</v>
      </c>
      <c r="E175" s="95">
        <f>SUM('Ufs mensal'!E$172:E175)</f>
        <v>2676</v>
      </c>
      <c r="F175" s="95">
        <f>SUM('Ufs mensal'!F$172:F175)</f>
        <v>62711</v>
      </c>
      <c r="G175" s="95">
        <f>SUM('Ufs mensal'!G$172:G175)</f>
        <v>38633</v>
      </c>
      <c r="H175" s="95">
        <f>SUM('Ufs mensal'!H$172:H175)</f>
        <v>27992</v>
      </c>
      <c r="I175" s="95">
        <f>SUM('Ufs mensal'!I$172:I175)</f>
        <v>31876</v>
      </c>
      <c r="J175" s="95">
        <f>SUM('Ufs mensal'!J$172:J175)</f>
        <v>60550</v>
      </c>
      <c r="K175" s="95">
        <f>SUM('Ufs mensal'!K$172:K175)</f>
        <v>19324</v>
      </c>
      <c r="L175" s="95">
        <f>SUM('Ufs mensal'!L$172:L175)</f>
        <v>157324</v>
      </c>
      <c r="M175" s="95">
        <f>SUM('Ufs mensal'!M$172:M175)</f>
        <v>19874</v>
      </c>
      <c r="N175" s="95">
        <f>SUM('Ufs mensal'!N$172:N175)</f>
        <v>34543</v>
      </c>
      <c r="O175" s="95">
        <f>SUM('Ufs mensal'!O$172:O175)</f>
        <v>28232</v>
      </c>
      <c r="P175" s="95">
        <f>SUM('Ufs mensal'!P$172:P175)</f>
        <v>18176</v>
      </c>
      <c r="Q175" s="95">
        <f>SUM('Ufs mensal'!Q$172:Q175)</f>
        <v>40726</v>
      </c>
      <c r="R175" s="95">
        <f>SUM('Ufs mensal'!R$172:R175)</f>
        <v>10743</v>
      </c>
      <c r="S175" s="95">
        <f>SUM('Ufs mensal'!S$172:S175)</f>
        <v>110991</v>
      </c>
      <c r="T175" s="95">
        <f>SUM('Ufs mensal'!T$172:T175)</f>
        <v>116565</v>
      </c>
      <c r="U175" s="95">
        <f>SUM('Ufs mensal'!U$172:U175)</f>
        <v>15250</v>
      </c>
      <c r="V175" s="95">
        <f>SUM('Ufs mensal'!V$172:V175)</f>
        <v>9426</v>
      </c>
      <c r="W175" s="95">
        <f>SUM('Ufs mensal'!W$172:W175)</f>
        <v>2884</v>
      </c>
      <c r="X175" s="95">
        <f>SUM('Ufs mensal'!X$172:X175)</f>
        <v>91725</v>
      </c>
      <c r="Y175" s="95">
        <f>SUM('Ufs mensal'!Y$172:Y175)</f>
        <v>88853</v>
      </c>
      <c r="Z175" s="95">
        <f>SUM('Ufs mensal'!Z$172:Z175)</f>
        <v>9428</v>
      </c>
      <c r="AA175" s="95">
        <f>SUM('Ufs mensal'!AA$172:AA175)</f>
        <v>458461</v>
      </c>
      <c r="AB175" s="95">
        <f>SUM('Ufs mensal'!AB$172:AB175)</f>
        <v>9970</v>
      </c>
      <c r="AC175" s="94">
        <f>SUM('Ufs mensal'!AC$172:AC175)</f>
        <v>1498458</v>
      </c>
    </row>
    <row r="176" spans="1:29" x14ac:dyDescent="0.3">
      <c r="A176" s="132">
        <f>Var.Anual!A176</f>
        <v>45413</v>
      </c>
      <c r="B176" s="95">
        <f>SUM('Ufs mensal'!B$172:B176)</f>
        <v>3518</v>
      </c>
      <c r="C176" s="95">
        <f>SUM('Ufs mensal'!C$172:C176)</f>
        <v>16091</v>
      </c>
      <c r="D176" s="95">
        <f>SUM('Ufs mensal'!D$172:D176)</f>
        <v>20057</v>
      </c>
      <c r="E176" s="95">
        <f>SUM('Ufs mensal'!E$172:E176)</f>
        <v>3430</v>
      </c>
      <c r="F176" s="95">
        <f>SUM('Ufs mensal'!F$172:F176)</f>
        <v>78940</v>
      </c>
      <c r="G176" s="95">
        <f>SUM('Ufs mensal'!G$172:G176)</f>
        <v>49104</v>
      </c>
      <c r="H176" s="95">
        <f>SUM('Ufs mensal'!H$172:H176)</f>
        <v>35044</v>
      </c>
      <c r="I176" s="95">
        <f>SUM('Ufs mensal'!I$172:I176)</f>
        <v>39902</v>
      </c>
      <c r="J176" s="95">
        <f>SUM('Ufs mensal'!J$172:J176)</f>
        <v>74990</v>
      </c>
      <c r="K176" s="95">
        <f>SUM('Ufs mensal'!K$172:K176)</f>
        <v>24148</v>
      </c>
      <c r="L176" s="95">
        <f>SUM('Ufs mensal'!L$172:L176)</f>
        <v>195686</v>
      </c>
      <c r="M176" s="95">
        <f>SUM('Ufs mensal'!M$172:M176)</f>
        <v>24875</v>
      </c>
      <c r="N176" s="95">
        <f>SUM('Ufs mensal'!N$172:N176)</f>
        <v>42951</v>
      </c>
      <c r="O176" s="95">
        <f>SUM('Ufs mensal'!O$172:O176)</f>
        <v>35884</v>
      </c>
      <c r="P176" s="95">
        <f>SUM('Ufs mensal'!P$172:P176)</f>
        <v>22855</v>
      </c>
      <c r="Q176" s="95">
        <f>SUM('Ufs mensal'!Q$172:Q176)</f>
        <v>51722</v>
      </c>
      <c r="R176" s="95">
        <f>SUM('Ufs mensal'!R$172:R176)</f>
        <v>13626</v>
      </c>
      <c r="S176" s="95">
        <f>SUM('Ufs mensal'!S$172:S176)</f>
        <v>136596</v>
      </c>
      <c r="T176" s="95">
        <f>SUM('Ufs mensal'!T$172:T176)</f>
        <v>147021</v>
      </c>
      <c r="U176" s="95">
        <f>SUM('Ufs mensal'!U$172:U176)</f>
        <v>19086</v>
      </c>
      <c r="V176" s="95">
        <f>SUM('Ufs mensal'!V$172:V176)</f>
        <v>11608</v>
      </c>
      <c r="W176" s="95">
        <f>SUM('Ufs mensal'!W$172:W176)</f>
        <v>3677</v>
      </c>
      <c r="X176" s="95">
        <f>SUM('Ufs mensal'!X$172:X176)</f>
        <v>106735</v>
      </c>
      <c r="Y176" s="95">
        <f>SUM('Ufs mensal'!Y$172:Y176)</f>
        <v>109722</v>
      </c>
      <c r="Z176" s="95">
        <f>SUM('Ufs mensal'!Z$172:Z176)</f>
        <v>11643</v>
      </c>
      <c r="AA176" s="95">
        <f>SUM('Ufs mensal'!AA$172:AA176)</f>
        <v>570033</v>
      </c>
      <c r="AB176" s="95">
        <f>SUM('Ufs mensal'!AB$172:AB176)</f>
        <v>12319</v>
      </c>
      <c r="AC176" s="94">
        <f>SUM('Ufs mensal'!AC$172:AC176)</f>
        <v>1861263</v>
      </c>
    </row>
    <row r="177" spans="1:29" x14ac:dyDescent="0.3">
      <c r="A177" s="132">
        <f>Var.Anual!A177</f>
        <v>45444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4"/>
    </row>
    <row r="178" spans="1:29" x14ac:dyDescent="0.3">
      <c r="A178" s="132">
        <f>Var.Anual!A178</f>
        <v>45474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4"/>
    </row>
    <row r="179" spans="1:29" x14ac:dyDescent="0.3">
      <c r="A179" s="132">
        <f>Var.Anual!A179</f>
        <v>45505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4"/>
    </row>
    <row r="180" spans="1:29" x14ac:dyDescent="0.3">
      <c r="A180" s="132">
        <f>Var.Anual!A180</f>
        <v>45536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4"/>
    </row>
    <row r="181" spans="1:29" x14ac:dyDescent="0.3">
      <c r="A181" s="132">
        <f>Var.Anual!A181</f>
        <v>45566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4"/>
    </row>
    <row r="182" spans="1:29" x14ac:dyDescent="0.3">
      <c r="A182" s="132">
        <f>Var.Anual!A182</f>
        <v>45597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4"/>
    </row>
    <row r="183" spans="1:29" ht="13.5" thickBot="1" x14ac:dyDescent="0.35">
      <c r="A183" s="164">
        <f>Var.Anual!A183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183"/>
  <sheetViews>
    <sheetView showGridLines="0" zoomScale="90" zoomScaleNormal="90" workbookViewId="0">
      <pane xSplit="1" ySplit="3" topLeftCell="M163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.5" customHeight="1" x14ac:dyDescent="0.3"/>
    <row r="2" spans="1:29" x14ac:dyDescent="0.3">
      <c r="B2" s="180" t="s">
        <v>87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36" customHeight="1" thickBot="1" x14ac:dyDescent="0.35">
      <c r="A3" s="105" t="s">
        <v>12</v>
      </c>
      <c r="B3" s="105" t="s">
        <v>56</v>
      </c>
      <c r="C3" s="105" t="s">
        <v>57</v>
      </c>
      <c r="D3" s="105" t="s">
        <v>58</v>
      </c>
      <c r="E3" s="105" t="s">
        <v>59</v>
      </c>
      <c r="F3" s="105" t="s">
        <v>60</v>
      </c>
      <c r="G3" s="105" t="s">
        <v>61</v>
      </c>
      <c r="H3" s="105" t="s">
        <v>62</v>
      </c>
      <c r="I3" s="105" t="s">
        <v>63</v>
      </c>
      <c r="J3" s="105" t="s">
        <v>64</v>
      </c>
      <c r="K3" s="105" t="s">
        <v>65</v>
      </c>
      <c r="L3" s="105" t="s">
        <v>66</v>
      </c>
      <c r="M3" s="105" t="s">
        <v>67</v>
      </c>
      <c r="N3" s="105" t="s">
        <v>68</v>
      </c>
      <c r="O3" s="105" t="s">
        <v>69</v>
      </c>
      <c r="P3" s="105" t="s">
        <v>70</v>
      </c>
      <c r="Q3" s="105" t="s">
        <v>71</v>
      </c>
      <c r="R3" s="105" t="s">
        <v>72</v>
      </c>
      <c r="S3" s="105" t="s">
        <v>73</v>
      </c>
      <c r="T3" s="105" t="s">
        <v>74</v>
      </c>
      <c r="U3" s="105" t="s">
        <v>75</v>
      </c>
      <c r="V3" s="105" t="s">
        <v>76</v>
      </c>
      <c r="W3" s="105" t="s">
        <v>77</v>
      </c>
      <c r="X3" s="105" t="s">
        <v>78</v>
      </c>
      <c r="Y3" s="105" t="s">
        <v>79</v>
      </c>
      <c r="Z3" s="105" t="s">
        <v>80</v>
      </c>
      <c r="AA3" s="105" t="s">
        <v>81</v>
      </c>
      <c r="AB3" s="105" t="s">
        <v>82</v>
      </c>
      <c r="AC3" s="105" t="s">
        <v>83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2" t="s">
        <v>21</v>
      </c>
      <c r="C15" s="152" t="s">
        <v>21</v>
      </c>
      <c r="D15" s="152" t="s">
        <v>21</v>
      </c>
      <c r="E15" s="152" t="s">
        <v>21</v>
      </c>
      <c r="F15" s="152" t="s">
        <v>21</v>
      </c>
      <c r="G15" s="152" t="s">
        <v>21</v>
      </c>
      <c r="H15" s="152" t="s">
        <v>21</v>
      </c>
      <c r="I15" s="152" t="s">
        <v>21</v>
      </c>
      <c r="J15" s="152" t="s">
        <v>21</v>
      </c>
      <c r="K15" s="152" t="s">
        <v>21</v>
      </c>
      <c r="L15" s="152" t="s">
        <v>21</v>
      </c>
      <c r="M15" s="152" t="s">
        <v>21</v>
      </c>
      <c r="N15" s="152" t="s">
        <v>21</v>
      </c>
      <c r="O15" s="152" t="s">
        <v>21</v>
      </c>
      <c r="P15" s="152" t="s">
        <v>21</v>
      </c>
      <c r="Q15" s="152" t="s">
        <v>21</v>
      </c>
      <c r="R15" s="152" t="s">
        <v>21</v>
      </c>
      <c r="S15" s="152" t="s">
        <v>21</v>
      </c>
      <c r="T15" s="152" t="s">
        <v>21</v>
      </c>
      <c r="U15" s="152" t="s">
        <v>21</v>
      </c>
      <c r="V15" s="152" t="s">
        <v>21</v>
      </c>
      <c r="W15" s="152" t="s">
        <v>21</v>
      </c>
      <c r="X15" s="152" t="s">
        <v>21</v>
      </c>
      <c r="Y15" s="152" t="s">
        <v>21</v>
      </c>
      <c r="Z15" s="152" t="s">
        <v>21</v>
      </c>
      <c r="AA15" s="152" t="s">
        <v>21</v>
      </c>
      <c r="AB15" s="152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1">
        <v>1.0971417806752379</v>
      </c>
      <c r="AC16" s="120">
        <v>0.6305897965022087</v>
      </c>
    </row>
    <row r="17" spans="1:29" x14ac:dyDescent="0.3">
      <c r="A17" s="134">
        <v>40575</v>
      </c>
      <c r="B17" s="125">
        <v>0.1555834945854242</v>
      </c>
      <c r="C17" s="123">
        <v>0.35945512481724395</v>
      </c>
      <c r="D17" s="123">
        <v>0.99451535103109179</v>
      </c>
      <c r="E17" s="123">
        <v>0.70438695248466865</v>
      </c>
      <c r="F17" s="123">
        <v>1.0209975211691007</v>
      </c>
      <c r="G17" s="123">
        <v>0.35098188276560682</v>
      </c>
      <c r="H17" s="123">
        <v>0.32451399011707927</v>
      </c>
      <c r="I17" s="123">
        <v>0.32491500566653975</v>
      </c>
      <c r="J17" s="123">
        <v>0.35301495109175196</v>
      </c>
      <c r="K17" s="123">
        <v>0.60313913529759433</v>
      </c>
      <c r="L17" s="123">
        <v>0.35705573068674812</v>
      </c>
      <c r="M17" s="123">
        <v>0.40757081123633654</v>
      </c>
      <c r="N17" s="123">
        <v>0.56174119242581222</v>
      </c>
      <c r="O17" s="123">
        <v>0.74534839041332246</v>
      </c>
      <c r="P17" s="123">
        <v>0.49011869042945166</v>
      </c>
      <c r="Q17" s="123">
        <v>0.57698630423545505</v>
      </c>
      <c r="R17" s="123">
        <v>0.33040985593175343</v>
      </c>
      <c r="S17" s="123">
        <v>0.20877364174628776</v>
      </c>
      <c r="T17" s="123">
        <v>0.49007147827093478</v>
      </c>
      <c r="U17" s="123">
        <v>0.4994200466644001</v>
      </c>
      <c r="V17" s="123">
        <v>0.43196231802732155</v>
      </c>
      <c r="W17" s="123">
        <v>0.46022977009934918</v>
      </c>
      <c r="X17" s="123">
        <v>0.16219466184700471</v>
      </c>
      <c r="Y17" s="123">
        <v>8.3476787047066958E-2</v>
      </c>
      <c r="Z17" s="123">
        <v>0.53892921038204933</v>
      </c>
      <c r="AA17" s="123">
        <v>0.29379232873715955</v>
      </c>
      <c r="AB17" s="123">
        <v>0.31831472736684763</v>
      </c>
      <c r="AC17" s="125">
        <v>0.37542557365129547</v>
      </c>
    </row>
    <row r="18" spans="1:29" x14ac:dyDescent="0.3">
      <c r="A18" s="134">
        <v>40603</v>
      </c>
      <c r="B18" s="125">
        <v>-0.17306438463398577</v>
      </c>
      <c r="C18" s="123">
        <v>8.7568873552817283E-2</v>
      </c>
      <c r="D18" s="123">
        <v>0.24907150197234929</v>
      </c>
      <c r="E18" s="123">
        <v>0.40394688873913753</v>
      </c>
      <c r="F18" s="123">
        <v>0.46973791924552821</v>
      </c>
      <c r="G18" s="123">
        <v>0.11545847272606391</v>
      </c>
      <c r="H18" s="123">
        <v>0.17243729401577412</v>
      </c>
      <c r="I18" s="123">
        <v>0.14054397556244691</v>
      </c>
      <c r="J18" s="123">
        <v>6.4226255846741465E-2</v>
      </c>
      <c r="K18" s="123">
        <v>0.19548968937974021</v>
      </c>
      <c r="L18" s="123">
        <v>0.17292571978753379</v>
      </c>
      <c r="M18" s="123">
        <v>0.15087779664736756</v>
      </c>
      <c r="N18" s="123">
        <v>0.28096192977401713</v>
      </c>
      <c r="O18" s="123">
        <v>0.37681936688606865</v>
      </c>
      <c r="P18" s="123">
        <v>0.11633081865841577</v>
      </c>
      <c r="Q18" s="123">
        <v>0.24662600480571961</v>
      </c>
      <c r="R18" s="123">
        <v>0.13632541360688588</v>
      </c>
      <c r="S18" s="123">
        <v>9.5194803015210105E-2</v>
      </c>
      <c r="T18" s="123">
        <v>0.12883751302073243</v>
      </c>
      <c r="U18" s="123">
        <v>0.14490266962651499</v>
      </c>
      <c r="V18" s="123">
        <v>0.10290282966787245</v>
      </c>
      <c r="W18" s="123">
        <v>0.16605633739162129</v>
      </c>
      <c r="X18" s="123">
        <v>0.10122279359279562</v>
      </c>
      <c r="Y18" s="123">
        <v>-1.2688623517556175E-2</v>
      </c>
      <c r="Z18" s="123">
        <v>0.23871700711785016</v>
      </c>
      <c r="AA18" s="123">
        <v>0.15295689913089872</v>
      </c>
      <c r="AB18" s="123">
        <v>-3.2382516278021134E-3</v>
      </c>
      <c r="AC18" s="125">
        <v>0.15703089252706626</v>
      </c>
    </row>
    <row r="19" spans="1:29" x14ac:dyDescent="0.3">
      <c r="A19" s="134">
        <v>40634</v>
      </c>
      <c r="B19" s="125">
        <v>-0.18843712342714058</v>
      </c>
      <c r="C19" s="123">
        <v>4.4766334922768269E-2</v>
      </c>
      <c r="D19" s="123">
        <v>7.8592080134727738E-2</v>
      </c>
      <c r="E19" s="123">
        <v>0.24657481388827041</v>
      </c>
      <c r="F19" s="123">
        <v>0.18344070290402015</v>
      </c>
      <c r="G19" s="123">
        <v>5.6566246975172652E-2</v>
      </c>
      <c r="H19" s="123">
        <v>0.14250448651039349</v>
      </c>
      <c r="I19" s="123">
        <v>0.13645406417784223</v>
      </c>
      <c r="J19" s="123">
        <v>1.8181520945842911E-2</v>
      </c>
      <c r="K19" s="123">
        <v>0.12515459348426616</v>
      </c>
      <c r="L19" s="123">
        <v>0.14570549122038257</v>
      </c>
      <c r="M19" s="123">
        <v>9.8134595584405071E-2</v>
      </c>
      <c r="N19" s="123">
        <v>0.22075663474645002</v>
      </c>
      <c r="O19" s="123">
        <v>0.2865117817163092</v>
      </c>
      <c r="P19" s="123">
        <v>-1.7453040373062279E-2</v>
      </c>
      <c r="Q19" s="123">
        <v>0.1773675209836505</v>
      </c>
      <c r="R19" s="123">
        <v>0.10013175557290244</v>
      </c>
      <c r="S19" s="123">
        <v>8.4881027007452481E-2</v>
      </c>
      <c r="T19" s="123">
        <v>0.11427749996069925</v>
      </c>
      <c r="U19" s="123">
        <v>8.8214177602341515E-2</v>
      </c>
      <c r="V19" s="123">
        <v>5.9595787722764415E-2</v>
      </c>
      <c r="W19" s="123">
        <v>0.24753603332971763</v>
      </c>
      <c r="X19" s="123">
        <v>8.1211846892237816E-2</v>
      </c>
      <c r="Y19" s="123">
        <v>-1.1282098325535395E-2</v>
      </c>
      <c r="Z19" s="123">
        <v>0.20442909488228045</v>
      </c>
      <c r="AA19" s="123">
        <v>0.15278624852213252</v>
      </c>
      <c r="AB19" s="123">
        <v>-5.5288055613634812E-3</v>
      </c>
      <c r="AC19" s="125">
        <v>0.11964909335749985</v>
      </c>
    </row>
    <row r="20" spans="1:29" x14ac:dyDescent="0.3">
      <c r="A20" s="134">
        <v>40664</v>
      </c>
      <c r="B20" s="125">
        <v>-0.21116262030599553</v>
      </c>
      <c r="C20" s="123">
        <v>4.6983560266952828E-2</v>
      </c>
      <c r="D20" s="123">
        <v>1.319651976659264E-2</v>
      </c>
      <c r="E20" s="123">
        <v>0.13664801031818463</v>
      </c>
      <c r="F20" s="123">
        <v>1.3819279366420467E-3</v>
      </c>
      <c r="G20" s="123">
        <v>0.11689330613792492</v>
      </c>
      <c r="H20" s="123">
        <v>0.1395183776539064</v>
      </c>
      <c r="I20" s="123">
        <v>0.13062428424296746</v>
      </c>
      <c r="J20" s="123">
        <v>1.7074853565853143E-2</v>
      </c>
      <c r="K20" s="123">
        <v>2.8015738648419219E-2</v>
      </c>
      <c r="L20" s="123">
        <v>0.15367956668478655</v>
      </c>
      <c r="M20" s="123">
        <v>9.3157831301594163E-2</v>
      </c>
      <c r="N20" s="123">
        <v>0.20271676280301154</v>
      </c>
      <c r="O20" s="123">
        <v>0.23888289677512553</v>
      </c>
      <c r="P20" s="123">
        <v>-6.4551004868089401E-2</v>
      </c>
      <c r="Q20" s="123">
        <v>0.13598348797604687</v>
      </c>
      <c r="R20" s="123">
        <v>0.21529792715897522</v>
      </c>
      <c r="S20" s="123">
        <v>8.2130777453049086E-2</v>
      </c>
      <c r="T20" s="123">
        <v>0.12264866955470355</v>
      </c>
      <c r="U20" s="123">
        <v>2.8385168454993392E-2</v>
      </c>
      <c r="V20" s="123">
        <v>4.5904014758368472E-2</v>
      </c>
      <c r="W20" s="123">
        <v>0.20476108014543426</v>
      </c>
      <c r="X20" s="123">
        <v>0.12462433038751897</v>
      </c>
      <c r="Y20" s="123">
        <v>1.5995883765832275E-2</v>
      </c>
      <c r="Z20" s="123">
        <v>0.16030328100153035</v>
      </c>
      <c r="AA20" s="123">
        <v>0.18328210471127382</v>
      </c>
      <c r="AB20" s="123">
        <v>1.3834247749871409E-2</v>
      </c>
      <c r="AC20" s="125">
        <v>0.11621389248037772</v>
      </c>
    </row>
    <row r="21" spans="1:29" x14ac:dyDescent="0.3">
      <c r="A21" s="134">
        <v>40695</v>
      </c>
      <c r="B21" s="125">
        <v>-0.15485815858797236</v>
      </c>
      <c r="C21" s="123">
        <v>9.20433687954334E-2</v>
      </c>
      <c r="D21" s="123">
        <v>2.1715447144680544E-2</v>
      </c>
      <c r="E21" s="123">
        <v>0.12344532634629735</v>
      </c>
      <c r="F21" s="123">
        <v>5.8469500709868338E-2</v>
      </c>
      <c r="G21" s="123">
        <v>0.21211779878733639</v>
      </c>
      <c r="H21" s="123">
        <v>0.19016127593039656</v>
      </c>
      <c r="I21" s="123">
        <v>0.15048728565405378</v>
      </c>
      <c r="J21" s="123">
        <v>4.1815014195482725E-2</v>
      </c>
      <c r="K21" s="123">
        <v>9.0623632310184998E-3</v>
      </c>
      <c r="L21" s="123">
        <v>0.19140427795615644</v>
      </c>
      <c r="M21" s="123">
        <v>4.4234783956917711E-2</v>
      </c>
      <c r="N21" s="123">
        <v>0.22482093242074064</v>
      </c>
      <c r="O21" s="123">
        <v>0.28131779408991298</v>
      </c>
      <c r="P21" s="123">
        <v>-1.5929054076984306E-2</v>
      </c>
      <c r="Q21" s="123">
        <v>0.14133884017629073</v>
      </c>
      <c r="R21" s="123">
        <v>0.38665219534720729</v>
      </c>
      <c r="S21" s="123">
        <v>8.9139689645865161E-2</v>
      </c>
      <c r="T21" s="123">
        <v>0.14667612649021033</v>
      </c>
      <c r="U21" s="123">
        <v>6.1432876284425841E-2</v>
      </c>
      <c r="V21" s="123">
        <v>0.12746997444437258</v>
      </c>
      <c r="W21" s="123">
        <v>0.28673732626224013</v>
      </c>
      <c r="X21" s="123">
        <v>0.14517077679780188</v>
      </c>
      <c r="Y21" s="123">
        <v>3.6192057064931893E-2</v>
      </c>
      <c r="Z21" s="123">
        <v>0.16928540904474532</v>
      </c>
      <c r="AA21" s="123">
        <v>0.21164281480974023</v>
      </c>
      <c r="AB21" s="123">
        <v>-1.8787054940371251E-3</v>
      </c>
      <c r="AC21" s="125">
        <v>0.14576417828033184</v>
      </c>
    </row>
    <row r="22" spans="1:29" x14ac:dyDescent="0.3">
      <c r="A22" s="134">
        <v>40725</v>
      </c>
      <c r="B22" s="125">
        <v>-2.6870399514593246E-2</v>
      </c>
      <c r="C22" s="123">
        <v>0.11359286211845654</v>
      </c>
      <c r="D22" s="123">
        <v>2.4117195159607752E-2</v>
      </c>
      <c r="E22" s="123">
        <v>0.10975419237559514</v>
      </c>
      <c r="F22" s="123">
        <v>0.10610756317662839</v>
      </c>
      <c r="G22" s="123">
        <v>0.24418184327523274</v>
      </c>
      <c r="H22" s="123">
        <v>0.34535209955583923</v>
      </c>
      <c r="I22" s="123">
        <v>0.17040215727592023</v>
      </c>
      <c r="J22" s="123">
        <v>5.1658344595491457E-2</v>
      </c>
      <c r="K22" s="123">
        <v>4.7396850599500828E-2</v>
      </c>
      <c r="L22" s="123">
        <v>0.20322265014993168</v>
      </c>
      <c r="M22" s="123">
        <v>-2.0403410274340228E-2</v>
      </c>
      <c r="N22" s="123">
        <v>0.22448164705377205</v>
      </c>
      <c r="O22" s="123">
        <v>0.32508734423862684</v>
      </c>
      <c r="P22" s="123">
        <v>4.4164555903440927E-3</v>
      </c>
      <c r="Q22" s="123">
        <v>0.13965190138686756</v>
      </c>
      <c r="R22" s="123">
        <v>0.49066787029289749</v>
      </c>
      <c r="S22" s="123">
        <v>9.408921907936052E-2</v>
      </c>
      <c r="T22" s="123">
        <v>0.15410564363184864</v>
      </c>
      <c r="U22" s="123">
        <v>0.13092452738887084</v>
      </c>
      <c r="V22" s="123">
        <v>0.14670012090716478</v>
      </c>
      <c r="W22" s="123">
        <v>0.30481188090524736</v>
      </c>
      <c r="X22" s="123">
        <v>0.121831634078025</v>
      </c>
      <c r="Y22" s="123">
        <v>4.2682884722983427E-2</v>
      </c>
      <c r="Z22" s="123">
        <v>0.20224316415730459</v>
      </c>
      <c r="AA22" s="123">
        <v>0.24295150354163653</v>
      </c>
      <c r="AB22" s="123">
        <v>-0.3371401137914809</v>
      </c>
      <c r="AC22" s="125">
        <v>0.16178634969922778</v>
      </c>
    </row>
    <row r="23" spans="1:29" x14ac:dyDescent="0.3">
      <c r="A23" s="134">
        <v>40756</v>
      </c>
      <c r="B23" s="125">
        <v>3.3808858041681766E-3</v>
      </c>
      <c r="C23" s="123">
        <v>0.1231707322328095</v>
      </c>
      <c r="D23" s="123">
        <v>2.5619196880378503E-2</v>
      </c>
      <c r="E23" s="123">
        <v>9.5807889128504797E-2</v>
      </c>
      <c r="F23" s="123">
        <v>0.10637327348661452</v>
      </c>
      <c r="G23" s="123">
        <v>0.26750587855872232</v>
      </c>
      <c r="H23" s="123">
        <v>0.33137960996435978</v>
      </c>
      <c r="I23" s="123">
        <v>0.18140779814957431</v>
      </c>
      <c r="J23" s="123">
        <v>5.442211420085874E-2</v>
      </c>
      <c r="K23" s="123">
        <v>8.2383627485909994E-2</v>
      </c>
      <c r="L23" s="123">
        <v>0.2214857626914668</v>
      </c>
      <c r="M23" s="123">
        <v>-1.2381286555226634E-2</v>
      </c>
      <c r="N23" s="123">
        <v>0.23509441241898688</v>
      </c>
      <c r="O23" s="123">
        <v>0.31718531895895463</v>
      </c>
      <c r="P23" s="123">
        <v>3.7105743813388825E-2</v>
      </c>
      <c r="Q23" s="123">
        <v>0.10688376929592902</v>
      </c>
      <c r="R23" s="123">
        <v>0.36980334826554739</v>
      </c>
      <c r="S23" s="123">
        <v>0.10041718111769282</v>
      </c>
      <c r="T23" s="123">
        <v>0.14523944964712077</v>
      </c>
      <c r="U23" s="123">
        <v>0.15459140320313858</v>
      </c>
      <c r="V23" s="123">
        <v>0.13943974754077559</v>
      </c>
      <c r="W23" s="123">
        <v>0.24959883652806991</v>
      </c>
      <c r="X23" s="123">
        <v>0.11920880203996531</v>
      </c>
      <c r="Y23" s="123">
        <v>5.7329569330552888E-2</v>
      </c>
      <c r="Z23" s="123">
        <v>0.13827781152908303</v>
      </c>
      <c r="AA23" s="123">
        <v>0.25844592657004961</v>
      </c>
      <c r="AB23" s="123">
        <v>-0.30017837200533215</v>
      </c>
      <c r="AC23" s="125">
        <v>0.16835893346520381</v>
      </c>
    </row>
    <row r="24" spans="1:29" x14ac:dyDescent="0.3">
      <c r="A24" s="134">
        <v>40787</v>
      </c>
      <c r="B24" s="125">
        <v>2.0658160726127139E-2</v>
      </c>
      <c r="C24" s="123">
        <v>0.14023780683159859</v>
      </c>
      <c r="D24" s="123">
        <v>-5.9735722509838052E-2</v>
      </c>
      <c r="E24" s="123">
        <v>0.13059969734672849</v>
      </c>
      <c r="F24" s="123">
        <v>0.10539163830036924</v>
      </c>
      <c r="G24" s="123">
        <v>0.281474769496602</v>
      </c>
      <c r="H24" s="123">
        <v>0.33207455417829856</v>
      </c>
      <c r="I24" s="123">
        <v>0.18885342215551648</v>
      </c>
      <c r="J24" s="123">
        <v>6.0824716950917068E-2</v>
      </c>
      <c r="K24" s="123">
        <v>0.10684346633829223</v>
      </c>
      <c r="L24" s="123">
        <v>0.23277543069975981</v>
      </c>
      <c r="M24" s="123">
        <v>2.0418149380938333E-2</v>
      </c>
      <c r="N24" s="123">
        <v>0.24928811613323876</v>
      </c>
      <c r="O24" s="123">
        <v>0.31066090542190206</v>
      </c>
      <c r="P24" s="123">
        <v>5.8572969742173742E-2</v>
      </c>
      <c r="Q24" s="123">
        <v>9.8571885468332843E-2</v>
      </c>
      <c r="R24" s="123">
        <v>0.37514834644216699</v>
      </c>
      <c r="S24" s="123">
        <v>0.11084766118822631</v>
      </c>
      <c r="T24" s="123">
        <v>0.12482750275397869</v>
      </c>
      <c r="U24" s="123">
        <v>0.17089884004282974</v>
      </c>
      <c r="V24" s="123">
        <v>0.14612008845544744</v>
      </c>
      <c r="W24" s="123">
        <v>0.25206330357182116</v>
      </c>
      <c r="X24" s="123">
        <v>0.12690783094586444</v>
      </c>
      <c r="Y24" s="123">
        <v>7.5375343537487538E-2</v>
      </c>
      <c r="Z24" s="123">
        <v>0.12565674696913209</v>
      </c>
      <c r="AA24" s="123">
        <v>0.27423759715950657</v>
      </c>
      <c r="AB24" s="123">
        <v>-0.2606815892434734</v>
      </c>
      <c r="AC24" s="125">
        <v>0.17544646466896019</v>
      </c>
    </row>
    <row r="25" spans="1:29" x14ac:dyDescent="0.3">
      <c r="A25" s="134">
        <v>40817</v>
      </c>
      <c r="B25" s="125">
        <v>1.1809482758494916E-2</v>
      </c>
      <c r="C25" s="123">
        <v>8.7357603698346775E-2</v>
      </c>
      <c r="D25" s="123">
        <v>-0.13466396078353393</v>
      </c>
      <c r="E25" s="123">
        <v>5.763083708820993E-2</v>
      </c>
      <c r="F25" s="123">
        <v>6.3723880942760935E-3</v>
      </c>
      <c r="G25" s="123">
        <v>0.23463882675333059</v>
      </c>
      <c r="H25" s="123">
        <v>0.28084406629169401</v>
      </c>
      <c r="I25" s="123">
        <v>0.1555047382360244</v>
      </c>
      <c r="J25" s="123">
        <v>4.4366297056348092E-2</v>
      </c>
      <c r="K25" s="123">
        <v>5.5387057039585574E-2</v>
      </c>
      <c r="L25" s="123">
        <v>0.21790011431556566</v>
      </c>
      <c r="M25" s="123">
        <v>-3.1243616542355745E-2</v>
      </c>
      <c r="N25" s="123">
        <v>0.15460476795065214</v>
      </c>
      <c r="O25" s="123">
        <v>0.16071035036963455</v>
      </c>
      <c r="P25" s="123">
        <v>5.7928536913374629E-2</v>
      </c>
      <c r="Q25" s="123">
        <v>6.283244791591569E-2</v>
      </c>
      <c r="R25" s="123">
        <v>0.28385646009246424</v>
      </c>
      <c r="S25" s="123">
        <v>0.10511434874142878</v>
      </c>
      <c r="T25" s="123">
        <v>8.1022886928012072E-2</v>
      </c>
      <c r="U25" s="123">
        <v>0.14330664440739249</v>
      </c>
      <c r="V25" s="123">
        <v>7.2726766140109422E-2</v>
      </c>
      <c r="W25" s="123">
        <v>0.1755787077056572</v>
      </c>
      <c r="X25" s="123">
        <v>0.11601113242268779</v>
      </c>
      <c r="Y25" s="123">
        <v>7.1010968970368404E-2</v>
      </c>
      <c r="Z25" s="123">
        <v>2.0787084903488573E-3</v>
      </c>
      <c r="AA25" s="123">
        <v>0.26516935347027792</v>
      </c>
      <c r="AB25" s="123">
        <v>-0.24772286608098093</v>
      </c>
      <c r="AC25" s="125">
        <v>0.14250506163762044</v>
      </c>
    </row>
    <row r="26" spans="1:29" x14ac:dyDescent="0.3">
      <c r="A26" s="134">
        <v>40848</v>
      </c>
      <c r="B26" s="125">
        <v>-2.5816193612243188E-2</v>
      </c>
      <c r="C26" s="123">
        <v>8.3346866960952504E-2</v>
      </c>
      <c r="D26" s="123">
        <v>-0.13210639532895885</v>
      </c>
      <c r="E26" s="123">
        <v>3.9212514956050715E-3</v>
      </c>
      <c r="F26" s="123">
        <v>-8.6955433048007014E-2</v>
      </c>
      <c r="G26" s="123">
        <v>0.21345496822129784</v>
      </c>
      <c r="H26" s="123">
        <v>0.25167283023446774</v>
      </c>
      <c r="I26" s="123">
        <v>0.14873371347966868</v>
      </c>
      <c r="J26" s="123">
        <v>3.8642484937965182E-2</v>
      </c>
      <c r="K26" s="123">
        <v>4.242254421395586E-3</v>
      </c>
      <c r="L26" s="123">
        <v>0.21294733350628681</v>
      </c>
      <c r="M26" s="123">
        <v>-3.7685318638457588E-2</v>
      </c>
      <c r="N26" s="123">
        <v>0.13466489210618704</v>
      </c>
      <c r="O26" s="123">
        <v>0.1034175983475214</v>
      </c>
      <c r="P26" s="123">
        <v>5.7393695343716855E-2</v>
      </c>
      <c r="Q26" s="123">
        <v>4.6677267852992754E-2</v>
      </c>
      <c r="R26" s="123">
        <v>0.26671123114090856</v>
      </c>
      <c r="S26" s="123">
        <v>9.7806528457279995E-2</v>
      </c>
      <c r="T26" s="123">
        <v>5.9778271876702371E-2</v>
      </c>
      <c r="U26" s="123">
        <v>0.11970829954350037</v>
      </c>
      <c r="V26" s="123">
        <v>-2.0453230240846665E-4</v>
      </c>
      <c r="W26" s="123">
        <v>0.14404668546076538</v>
      </c>
      <c r="X26" s="123">
        <v>0.11376358263261421</v>
      </c>
      <c r="Y26" s="123">
        <v>7.5472124996340595E-2</v>
      </c>
      <c r="Z26" s="123">
        <v>-7.9863962083318141E-2</v>
      </c>
      <c r="AA26" s="123">
        <v>0.25713637418402024</v>
      </c>
      <c r="AB26" s="123">
        <v>-0.23396854637667452</v>
      </c>
      <c r="AC26" s="125">
        <v>0.12269849186761572</v>
      </c>
    </row>
    <row r="27" spans="1:29" ht="13.5" thickBot="1" x14ac:dyDescent="0.35">
      <c r="A27" s="140">
        <v>40878</v>
      </c>
      <c r="B27" s="128">
        <v>-2.6121953907752626E-2</v>
      </c>
      <c r="C27" s="129">
        <v>8.3821256679478706E-2</v>
      </c>
      <c r="D27" s="129">
        <v>-0.14009330953938981</v>
      </c>
      <c r="E27" s="129">
        <v>-1.321426269553938E-2</v>
      </c>
      <c r="F27" s="129">
        <v>-0.11199975230415382</v>
      </c>
      <c r="G27" s="129">
        <v>0.20336228836423764</v>
      </c>
      <c r="H27" s="129">
        <v>0.22050949489902694</v>
      </c>
      <c r="I27" s="129">
        <v>0.13581885757813494</v>
      </c>
      <c r="J27" s="129">
        <v>3.0029251451251904E-2</v>
      </c>
      <c r="K27" s="129">
        <v>6.9350827247791624E-3</v>
      </c>
      <c r="L27" s="129">
        <v>0.19505676417512952</v>
      </c>
      <c r="M27" s="129">
        <v>-3.1842615758529758E-2</v>
      </c>
      <c r="N27" s="129">
        <v>0.12296146693155641</v>
      </c>
      <c r="O27" s="129">
        <v>7.743117849073955E-2</v>
      </c>
      <c r="P27" s="129">
        <v>6.5198146492097209E-2</v>
      </c>
      <c r="Q27" s="129">
        <v>3.9284593648279964E-2</v>
      </c>
      <c r="R27" s="129">
        <v>0.24836604024184283</v>
      </c>
      <c r="S27" s="129">
        <v>8.9413893091469188E-2</v>
      </c>
      <c r="T27" s="129">
        <v>5.2033562991394833E-2</v>
      </c>
      <c r="U27" s="129">
        <v>0.11412503986967559</v>
      </c>
      <c r="V27" s="129">
        <v>-3.3006528688640513E-3</v>
      </c>
      <c r="W27" s="129">
        <v>0.12437072062356669</v>
      </c>
      <c r="X27" s="129">
        <v>0.10574926399841966</v>
      </c>
      <c r="Y27" s="129">
        <v>6.8400516686635493E-2</v>
      </c>
      <c r="Z27" s="129">
        <v>-8.279530843738947E-2</v>
      </c>
      <c r="AA27" s="129">
        <v>0.24683894221634151</v>
      </c>
      <c r="AB27" s="129">
        <v>-0.21702663725609483</v>
      </c>
      <c r="AC27" s="128">
        <v>0.11166106668687226</v>
      </c>
    </row>
    <row r="28" spans="1:29" x14ac:dyDescent="0.3">
      <c r="A28" s="134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1">
        <v>0.13835478979344695</v>
      </c>
      <c r="AC28" s="120">
        <v>0.24134354286485227</v>
      </c>
    </row>
    <row r="29" spans="1:29" x14ac:dyDescent="0.3">
      <c r="A29" s="134">
        <v>40940</v>
      </c>
      <c r="B29" s="125">
        <v>9.4728865063814949E-2</v>
      </c>
      <c r="C29" s="123">
        <v>0.25620367051362281</v>
      </c>
      <c r="D29" s="123">
        <v>1.1653687282141556E-2</v>
      </c>
      <c r="E29" s="123">
        <v>-0.15685441055813343</v>
      </c>
      <c r="F29" s="123">
        <v>-0.14944552681048895</v>
      </c>
      <c r="G29" s="123">
        <v>0.40020460564156646</v>
      </c>
      <c r="H29" s="123">
        <v>0.24461218544799501</v>
      </c>
      <c r="I29" s="123">
        <v>0.11349121610481716</v>
      </c>
      <c r="J29" s="123">
        <v>0.17833264914328417</v>
      </c>
      <c r="K29" s="123">
        <v>9.0401423559598015E-2</v>
      </c>
      <c r="L29" s="123">
        <v>0.20710878134569843</v>
      </c>
      <c r="M29" s="123">
        <v>6.2247536490051436E-2</v>
      </c>
      <c r="N29" s="123">
        <v>6.9926456287334515E-2</v>
      </c>
      <c r="O29" s="123">
        <v>0.12450217131312291</v>
      </c>
      <c r="P29" s="123">
        <v>0.14877987162066386</v>
      </c>
      <c r="Q29" s="123">
        <v>0.18200661381119398</v>
      </c>
      <c r="R29" s="123">
        <v>0.23940126229815628</v>
      </c>
      <c r="S29" s="123">
        <v>9.2588024784494127E-2</v>
      </c>
      <c r="T29" s="123">
        <v>2.2744005293197089E-2</v>
      </c>
      <c r="U29" s="123">
        <v>2.0735930142332437E-2</v>
      </c>
      <c r="V29" s="123">
        <v>5.05863743977637E-2</v>
      </c>
      <c r="W29" s="123">
        <v>7.8592380664975092E-2</v>
      </c>
      <c r="X29" s="123">
        <v>0.25492198601291904</v>
      </c>
      <c r="Y29" s="123">
        <v>0.11208069920501385</v>
      </c>
      <c r="Z29" s="123">
        <v>0.15798978548290865</v>
      </c>
      <c r="AA29" s="123">
        <v>0.23450925353106333</v>
      </c>
      <c r="AB29" s="123">
        <v>0.12559543027014497</v>
      </c>
      <c r="AC29" s="125">
        <v>0.14583519983059001</v>
      </c>
    </row>
    <row r="30" spans="1:29" x14ac:dyDescent="0.3">
      <c r="A30" s="134">
        <v>40969</v>
      </c>
      <c r="B30" s="125">
        <v>5.7941361884379372E-2</v>
      </c>
      <c r="C30" s="123">
        <v>0.33249445865113647</v>
      </c>
      <c r="D30" s="123">
        <v>0.14134325713807017</v>
      </c>
      <c r="E30" s="123">
        <v>-0.13363519425667048</v>
      </c>
      <c r="F30" s="123">
        <v>-2.6738787643829753E-2</v>
      </c>
      <c r="G30" s="123">
        <v>0.44434098109982667</v>
      </c>
      <c r="H30" s="123">
        <v>0.27827899726393945</v>
      </c>
      <c r="I30" s="123">
        <v>0.23450215859750956</v>
      </c>
      <c r="J30" s="123">
        <v>0.23715919757017723</v>
      </c>
      <c r="K30" s="123">
        <v>0.18424828448093522</v>
      </c>
      <c r="L30" s="123">
        <v>0.27082983081206846</v>
      </c>
      <c r="M30" s="123">
        <v>0.116695360863321</v>
      </c>
      <c r="N30" s="123">
        <v>6.9746670514203801E-2</v>
      </c>
      <c r="O30" s="123">
        <v>0.20886630986567245</v>
      </c>
      <c r="P30" s="123">
        <v>0.21884014463054968</v>
      </c>
      <c r="Q30" s="123">
        <v>0.26069357059790943</v>
      </c>
      <c r="R30" s="123">
        <v>0.29976201986525974</v>
      </c>
      <c r="S30" s="123">
        <v>0.11665941768394639</v>
      </c>
      <c r="T30" s="123">
        <v>0.11992521396868305</v>
      </c>
      <c r="U30" s="123">
        <v>0.16173262034182723</v>
      </c>
      <c r="V30" s="123">
        <v>8.6160258210530749E-2</v>
      </c>
      <c r="W30" s="123">
        <v>0.17791297208794532</v>
      </c>
      <c r="X30" s="123">
        <v>0.22798241119216511</v>
      </c>
      <c r="Y30" s="123">
        <v>0.17492595582054782</v>
      </c>
      <c r="Z30" s="123">
        <v>0.25662648642537711</v>
      </c>
      <c r="AA30" s="123">
        <v>0.24754311117763006</v>
      </c>
      <c r="AB30" s="123">
        <v>0.13929573231083148</v>
      </c>
      <c r="AC30" s="125">
        <v>0.19870459584301825</v>
      </c>
    </row>
    <row r="31" spans="1:29" x14ac:dyDescent="0.3">
      <c r="A31" s="134">
        <v>41000</v>
      </c>
      <c r="B31" s="125">
        <v>4.0304777534647007E-2</v>
      </c>
      <c r="C31" s="123">
        <v>0.33920021885479379</v>
      </c>
      <c r="D31" s="123">
        <v>0.16754984192783673</v>
      </c>
      <c r="E31" s="123">
        <v>-0.16939818043099686</v>
      </c>
      <c r="F31" s="123">
        <v>4.7038613512919714E-3</v>
      </c>
      <c r="G31" s="123">
        <v>0.47564592187616439</v>
      </c>
      <c r="H31" s="123">
        <v>0.25125086069311631</v>
      </c>
      <c r="I31" s="123">
        <v>0.26029369218800991</v>
      </c>
      <c r="J31" s="123">
        <v>0.22758124660990586</v>
      </c>
      <c r="K31" s="123">
        <v>0.18543635482889997</v>
      </c>
      <c r="L31" s="123">
        <v>0.27441187043152904</v>
      </c>
      <c r="M31" s="123">
        <v>0.12601862060928637</v>
      </c>
      <c r="N31" s="123">
        <v>7.5344333263225982E-2</v>
      </c>
      <c r="O31" s="123">
        <v>0.22404257721997678</v>
      </c>
      <c r="P31" s="123">
        <v>0.21558592790462949</v>
      </c>
      <c r="Q31" s="123">
        <v>0.27090020637344714</v>
      </c>
      <c r="R31" s="123">
        <v>0.32213590427258443</v>
      </c>
      <c r="S31" s="123">
        <v>0.11107813761473118</v>
      </c>
      <c r="T31" s="123">
        <v>0.10694750321500646</v>
      </c>
      <c r="U31" s="123">
        <v>0.18464412042420975</v>
      </c>
      <c r="V31" s="123">
        <v>9.6187890849202429E-2</v>
      </c>
      <c r="W31" s="123">
        <v>8.3523622950240739E-2</v>
      </c>
      <c r="X31" s="123">
        <v>0.22402836626544853</v>
      </c>
      <c r="Y31" s="123">
        <v>0.17628061280807095</v>
      </c>
      <c r="Z31" s="123">
        <v>0.21546581506788032</v>
      </c>
      <c r="AA31" s="123">
        <v>0.19793446957000405</v>
      </c>
      <c r="AB31" s="123">
        <v>0.13358950530931302</v>
      </c>
      <c r="AC31" s="125">
        <v>0.18798199272141414</v>
      </c>
    </row>
    <row r="32" spans="1:29" x14ac:dyDescent="0.3">
      <c r="A32" s="134">
        <v>41030</v>
      </c>
      <c r="B32" s="125">
        <v>4.8162318885982547E-2</v>
      </c>
      <c r="C32" s="123">
        <v>0.3210697182836928</v>
      </c>
      <c r="D32" s="123">
        <v>0.19399297701271534</v>
      </c>
      <c r="E32" s="123">
        <v>-0.16749343205583522</v>
      </c>
      <c r="F32" s="123">
        <v>6.6563270743456027E-3</v>
      </c>
      <c r="G32" s="123">
        <v>0.38019869854116939</v>
      </c>
      <c r="H32" s="123">
        <v>0.21905684860012165</v>
      </c>
      <c r="I32" s="123">
        <v>0.25904619256167005</v>
      </c>
      <c r="J32" s="123">
        <v>0.20751367973861079</v>
      </c>
      <c r="K32" s="123">
        <v>0.136872968354119</v>
      </c>
      <c r="L32" s="123">
        <v>0.25832926381038579</v>
      </c>
      <c r="M32" s="123">
        <v>0.12896263857052404</v>
      </c>
      <c r="N32" s="123">
        <v>8.9264267899807237E-2</v>
      </c>
      <c r="O32" s="123">
        <v>0.21855640124001741</v>
      </c>
      <c r="P32" s="123">
        <v>0.1970266552804727</v>
      </c>
      <c r="Q32" s="123">
        <v>0.24006995808402265</v>
      </c>
      <c r="R32" s="123">
        <v>0.28096618013681485</v>
      </c>
      <c r="S32" s="123">
        <v>0.11126324010959165</v>
      </c>
      <c r="T32" s="123">
        <v>8.6364118756413699E-2</v>
      </c>
      <c r="U32" s="123">
        <v>0.17574562474642574</v>
      </c>
      <c r="V32" s="123">
        <v>0.10183406549713325</v>
      </c>
      <c r="W32" s="123">
        <v>9.5448850835735177E-2</v>
      </c>
      <c r="X32" s="123">
        <v>0.19935807021048135</v>
      </c>
      <c r="Y32" s="123">
        <v>0.1654864246472767</v>
      </c>
      <c r="Z32" s="123">
        <v>0.20598612667069549</v>
      </c>
      <c r="AA32" s="123">
        <v>0.159265802176626</v>
      </c>
      <c r="AB32" s="123">
        <v>0.11711997882632308</v>
      </c>
      <c r="AC32" s="125">
        <v>0.16646524362324788</v>
      </c>
    </row>
    <row r="33" spans="1:29" x14ac:dyDescent="0.3">
      <c r="A33" s="134">
        <v>41061</v>
      </c>
      <c r="B33" s="125">
        <v>1.1557920433310498E-2</v>
      </c>
      <c r="C33" s="123">
        <v>0.240910534376088</v>
      </c>
      <c r="D33" s="123">
        <v>0.1391826284858968</v>
      </c>
      <c r="E33" s="123">
        <v>-0.2018920620064466</v>
      </c>
      <c r="F33" s="123">
        <v>-2.8567158280070282E-2</v>
      </c>
      <c r="G33" s="123">
        <v>0.26283354040203677</v>
      </c>
      <c r="H33" s="123">
        <v>0.16474091566421545</v>
      </c>
      <c r="I33" s="123">
        <v>0.2349046938321544</v>
      </c>
      <c r="J33" s="123">
        <v>0.15276654985378446</v>
      </c>
      <c r="K33" s="123">
        <v>9.014322941891173E-2</v>
      </c>
      <c r="L33" s="123">
        <v>0.21744963571765052</v>
      </c>
      <c r="M33" s="123">
        <v>9.9956836652243641E-2</v>
      </c>
      <c r="N33" s="123">
        <v>4.1214919628544289E-2</v>
      </c>
      <c r="O33" s="123">
        <v>0.15990642577110403</v>
      </c>
      <c r="P33" s="123">
        <v>0.13971991885393886</v>
      </c>
      <c r="Q33" s="123">
        <v>0.17151575405216923</v>
      </c>
      <c r="R33" s="123">
        <v>0.10469537626661984</v>
      </c>
      <c r="S33" s="123">
        <v>9.1527860863162891E-2</v>
      </c>
      <c r="T33" s="123">
        <v>6.1961536778403881E-2</v>
      </c>
      <c r="U33" s="123">
        <v>9.2232584280581564E-2</v>
      </c>
      <c r="V33" s="123">
        <v>3.9986245732783976E-2</v>
      </c>
      <c r="W33" s="123">
        <v>2.9323890628487614E-3</v>
      </c>
      <c r="X33" s="123">
        <v>0.15489863290173322</v>
      </c>
      <c r="Y33" s="123">
        <v>0.14547532607681601</v>
      </c>
      <c r="Z33" s="123">
        <v>0.16918349217782258</v>
      </c>
      <c r="AA33" s="123">
        <v>0.12198390004324677</v>
      </c>
      <c r="AB33" s="123">
        <v>9.1178437802991619E-2</v>
      </c>
      <c r="AC33" s="125">
        <v>0.1244730413760109</v>
      </c>
    </row>
    <row r="34" spans="1:29" x14ac:dyDescent="0.3">
      <c r="A34" s="134">
        <v>41091</v>
      </c>
      <c r="B34" s="125">
        <v>-5.5322834220138728E-2</v>
      </c>
      <c r="C34" s="123">
        <v>0.20069946532122485</v>
      </c>
      <c r="D34" s="123">
        <v>0.19123268709148222</v>
      </c>
      <c r="E34" s="123">
        <v>-0.19833697053537624</v>
      </c>
      <c r="F34" s="123">
        <v>-5.6482563625834592E-2</v>
      </c>
      <c r="G34" s="123">
        <v>0.21449211930229795</v>
      </c>
      <c r="H34" s="123">
        <v>4.2599916690759576E-2</v>
      </c>
      <c r="I34" s="123">
        <v>0.19378651679167946</v>
      </c>
      <c r="J34" s="123">
        <v>0.12083290071976016</v>
      </c>
      <c r="K34" s="123">
        <v>5.2128837849053644E-2</v>
      </c>
      <c r="L34" s="123">
        <v>0.18628655607220557</v>
      </c>
      <c r="M34" s="123">
        <v>9.2397184060654114E-2</v>
      </c>
      <c r="N34" s="123">
        <v>3.4140020353160105E-2</v>
      </c>
      <c r="O34" s="123">
        <v>0.15933143199776856</v>
      </c>
      <c r="P34" s="123">
        <v>0.11254611133995374</v>
      </c>
      <c r="Q34" s="123">
        <v>9.2675610921176377E-2</v>
      </c>
      <c r="R34" s="123">
        <v>0.10431493643635581</v>
      </c>
      <c r="S34" s="123">
        <v>8.7305330278815818E-2</v>
      </c>
      <c r="T34" s="123">
        <v>4.3745908246288545E-2</v>
      </c>
      <c r="U34" s="123">
        <v>6.5191626707160388E-2</v>
      </c>
      <c r="V34" s="123">
        <v>5.7498678433233419E-2</v>
      </c>
      <c r="W34" s="123">
        <v>3.2487709425267575E-2</v>
      </c>
      <c r="X34" s="123">
        <v>0.14845180154285376</v>
      </c>
      <c r="Y34" s="123">
        <v>0.1461850859335132</v>
      </c>
      <c r="Z34" s="123">
        <v>0.11926090903270059</v>
      </c>
      <c r="AA34" s="123">
        <v>7.54149197496079E-2</v>
      </c>
      <c r="AB34" s="123">
        <v>6.4063945155252489E-2</v>
      </c>
      <c r="AC34" s="125">
        <v>9.3204099404958995E-2</v>
      </c>
    </row>
    <row r="35" spans="1:29" x14ac:dyDescent="0.3">
      <c r="A35" s="134">
        <v>41122</v>
      </c>
      <c r="B35" s="125">
        <v>-8.8400650778318046E-2</v>
      </c>
      <c r="C35" s="123">
        <v>0.12238532175209937</v>
      </c>
      <c r="D35" s="123">
        <v>0.16165745006680532</v>
      </c>
      <c r="E35" s="123">
        <v>-0.17904902695447744</v>
      </c>
      <c r="F35" s="123">
        <v>-8.310266355513718E-2</v>
      </c>
      <c r="G35" s="123">
        <v>0.15111605012672658</v>
      </c>
      <c r="H35" s="123">
        <v>1.9113231296433941E-2</v>
      </c>
      <c r="I35" s="123">
        <v>0.149379589493144</v>
      </c>
      <c r="J35" s="123">
        <v>8.7347153734554706E-2</v>
      </c>
      <c r="K35" s="123">
        <v>7.8616352906775155E-3</v>
      </c>
      <c r="L35" s="123">
        <v>0.14375020059401389</v>
      </c>
      <c r="M35" s="123">
        <v>7.373059875726673E-2</v>
      </c>
      <c r="N35" s="123">
        <v>6.5884395412099117E-3</v>
      </c>
      <c r="O35" s="123">
        <v>0.12706681702160805</v>
      </c>
      <c r="P35" s="123">
        <v>6.5795723299844733E-2</v>
      </c>
      <c r="Q35" s="123">
        <v>4.805411482671329E-2</v>
      </c>
      <c r="R35" s="123">
        <v>4.6637361279954215E-2</v>
      </c>
      <c r="S35" s="123">
        <v>6.7872176581921018E-2</v>
      </c>
      <c r="T35" s="123">
        <v>1.1254886771528749E-2</v>
      </c>
      <c r="U35" s="123">
        <v>1.49826132040356E-2</v>
      </c>
      <c r="V35" s="123">
        <v>3.7172262764869402E-2</v>
      </c>
      <c r="W35" s="123">
        <v>2.544120532021199E-2</v>
      </c>
      <c r="X35" s="123">
        <v>0.12561554975797962</v>
      </c>
      <c r="Y35" s="123">
        <v>0.13160743813754383</v>
      </c>
      <c r="Z35" s="123">
        <v>7.6537532753252258E-2</v>
      </c>
      <c r="AA35" s="123">
        <v>4.5323667062535877E-2</v>
      </c>
      <c r="AB35" s="123">
        <v>2.9657929381236681E-2</v>
      </c>
      <c r="AC35" s="125">
        <v>6.0969313941309E-2</v>
      </c>
    </row>
    <row r="36" spans="1:29" x14ac:dyDescent="0.3">
      <c r="A36" s="134">
        <v>41153</v>
      </c>
      <c r="B36" s="125">
        <v>-0.13176756965586434</v>
      </c>
      <c r="C36" s="123">
        <v>4.7296126726291687E-2</v>
      </c>
      <c r="D36" s="123">
        <v>0.10166674884014504</v>
      </c>
      <c r="E36" s="123">
        <v>-0.22318908789685665</v>
      </c>
      <c r="F36" s="123">
        <v>-0.10419084997226791</v>
      </c>
      <c r="G36" s="123">
        <v>0.10533677167284305</v>
      </c>
      <c r="H36" s="123">
        <v>-1.1095210649177289E-2</v>
      </c>
      <c r="I36" s="123">
        <v>9.9537366065700628E-2</v>
      </c>
      <c r="J36" s="123">
        <v>4.5893792175434767E-2</v>
      </c>
      <c r="K36" s="123">
        <v>-3.5008990925418315E-2</v>
      </c>
      <c r="L36" s="123">
        <v>9.932281095536255E-2</v>
      </c>
      <c r="M36" s="123">
        <v>2.7115505101251713E-2</v>
      </c>
      <c r="N36" s="123">
        <v>-3.0505790330721205E-2</v>
      </c>
      <c r="O36" s="123">
        <v>8.6174333084033661E-2</v>
      </c>
      <c r="P36" s="123">
        <v>3.1023023826421747E-2</v>
      </c>
      <c r="Q36" s="123">
        <v>-4.1159594177739844E-3</v>
      </c>
      <c r="R36" s="123">
        <v>9.3864488809556335E-3</v>
      </c>
      <c r="S36" s="123">
        <v>3.626224471028916E-2</v>
      </c>
      <c r="T36" s="123">
        <v>-1.4382615901730622E-2</v>
      </c>
      <c r="U36" s="123">
        <v>-3.4621499826904656E-2</v>
      </c>
      <c r="V36" s="123">
        <v>2.3704013148972969E-3</v>
      </c>
      <c r="W36" s="123">
        <v>5.12185766309603E-3</v>
      </c>
      <c r="X36" s="123">
        <v>8.2372369779770693E-2</v>
      </c>
      <c r="Y36" s="123">
        <v>0.1022236876093443</v>
      </c>
      <c r="Z36" s="123">
        <v>4.3116989798589467E-2</v>
      </c>
      <c r="AA36" s="123">
        <v>4.1420293538350084E-3</v>
      </c>
      <c r="AB36" s="123">
        <v>-1.0943722786332932E-3</v>
      </c>
      <c r="AC36" s="125">
        <v>2.2510223031937393E-2</v>
      </c>
    </row>
    <row r="37" spans="1:29" x14ac:dyDescent="0.3">
      <c r="A37" s="134">
        <v>41183</v>
      </c>
      <c r="B37" s="125">
        <v>-0.14002254806637104</v>
      </c>
      <c r="C37" s="123">
        <v>3.291397549850017E-2</v>
      </c>
      <c r="D37" s="123">
        <v>0.10412328945665017</v>
      </c>
      <c r="E37" s="123">
        <v>-0.24550840622501946</v>
      </c>
      <c r="F37" s="123">
        <v>-9.6506492680480171E-2</v>
      </c>
      <c r="G37" s="123">
        <v>9.0413194587926959E-2</v>
      </c>
      <c r="H37" s="123">
        <v>-1.2794868793322034E-2</v>
      </c>
      <c r="I37" s="123">
        <v>8.071800269335383E-2</v>
      </c>
      <c r="J37" s="123">
        <v>3.6558159538800927E-2</v>
      </c>
      <c r="K37" s="123">
        <v>-4.8852350217104101E-2</v>
      </c>
      <c r="L37" s="123">
        <v>8.851128636082195E-2</v>
      </c>
      <c r="M37" s="123">
        <v>2.7544316816654701E-2</v>
      </c>
      <c r="N37" s="123">
        <v>-4.9831081634916341E-2</v>
      </c>
      <c r="O37" s="123">
        <v>8.2598626191387137E-2</v>
      </c>
      <c r="P37" s="123">
        <v>3.3493416269103626E-2</v>
      </c>
      <c r="Q37" s="123">
        <v>-1.8014156126468728E-2</v>
      </c>
      <c r="R37" s="123">
        <v>-6.453609671238647E-4</v>
      </c>
      <c r="S37" s="123">
        <v>3.3182117446400872E-2</v>
      </c>
      <c r="T37" s="123">
        <v>-1.136002216180354E-2</v>
      </c>
      <c r="U37" s="123">
        <v>-4.6263124644250531E-2</v>
      </c>
      <c r="V37" s="123">
        <v>-1.5143165812979698E-2</v>
      </c>
      <c r="W37" s="123">
        <v>-6.9230223365256416E-3</v>
      </c>
      <c r="X37" s="123">
        <v>7.1724487227137423E-2</v>
      </c>
      <c r="Y37" s="123">
        <v>9.1928351069892722E-2</v>
      </c>
      <c r="Z37" s="123">
        <v>1.1740929392093591E-2</v>
      </c>
      <c r="AA37" s="123">
        <v>3.1545923871467707E-4</v>
      </c>
      <c r="AB37" s="123">
        <v>-4.3195660192973939E-3</v>
      </c>
      <c r="AC37" s="125">
        <v>1.6851662488455155E-2</v>
      </c>
    </row>
    <row r="38" spans="1:29" x14ac:dyDescent="0.3">
      <c r="A38" s="134">
        <v>41214</v>
      </c>
      <c r="B38" s="125">
        <v>-0.1597347126774683</v>
      </c>
      <c r="C38" s="123">
        <v>1.3231607169498893E-2</v>
      </c>
      <c r="D38" s="123">
        <v>7.9058797987785479E-2</v>
      </c>
      <c r="E38" s="123">
        <v>-0.24354705219575734</v>
      </c>
      <c r="F38" s="123">
        <v>-9.4840664651700823E-2</v>
      </c>
      <c r="G38" s="123">
        <v>6.8512319349037343E-2</v>
      </c>
      <c r="H38" s="123">
        <v>-3.7468908402767842E-2</v>
      </c>
      <c r="I38" s="123">
        <v>4.9459665790147822E-2</v>
      </c>
      <c r="J38" s="123">
        <v>2.1962897432386441E-2</v>
      </c>
      <c r="K38" s="123">
        <v>-5.4647308445701759E-2</v>
      </c>
      <c r="L38" s="123">
        <v>7.193207322821249E-2</v>
      </c>
      <c r="M38" s="123">
        <v>1.4931528314804821E-2</v>
      </c>
      <c r="N38" s="123">
        <v>-6.8324962985055526E-2</v>
      </c>
      <c r="O38" s="123">
        <v>6.331371799572616E-2</v>
      </c>
      <c r="P38" s="123">
        <v>2.9564854267703611E-2</v>
      </c>
      <c r="Q38" s="123">
        <v>-2.8292137317337485E-2</v>
      </c>
      <c r="R38" s="123">
        <v>-6.6300087276034425E-3</v>
      </c>
      <c r="S38" s="123">
        <v>2.3703603314785493E-2</v>
      </c>
      <c r="T38" s="123">
        <v>-2.3151420454705307E-2</v>
      </c>
      <c r="U38" s="123">
        <v>-6.1852098764314523E-2</v>
      </c>
      <c r="V38" s="123">
        <v>-2.205610753284859E-2</v>
      </c>
      <c r="W38" s="123">
        <v>-1.9763253963989813E-2</v>
      </c>
      <c r="X38" s="123">
        <v>5.2351482849957609E-2</v>
      </c>
      <c r="Y38" s="123">
        <v>7.2927251716189856E-2</v>
      </c>
      <c r="Z38" s="123">
        <v>-4.2974408174111245E-3</v>
      </c>
      <c r="AA38" s="123">
        <v>-1.6619985447410945E-2</v>
      </c>
      <c r="AB38" s="123">
        <v>-1.9163387622213257E-2</v>
      </c>
      <c r="AC38" s="125">
        <v>2.0925363281469878E-3</v>
      </c>
    </row>
    <row r="39" spans="1:29" ht="13.5" thickBot="1" x14ac:dyDescent="0.35">
      <c r="A39" s="134">
        <v>41244</v>
      </c>
      <c r="B39" s="128">
        <v>-0.17205014550730402</v>
      </c>
      <c r="C39" s="129">
        <v>4.0635394454717755E-3</v>
      </c>
      <c r="D39" s="129">
        <v>6.8867180422465202E-2</v>
      </c>
      <c r="E39" s="129">
        <v>-0.25405199385355415</v>
      </c>
      <c r="F39" s="129">
        <v>-9.0140085451693719E-2</v>
      </c>
      <c r="G39" s="129">
        <v>5.7743135199879614E-2</v>
      </c>
      <c r="H39" s="129">
        <v>-3.3900410039333972E-2</v>
      </c>
      <c r="I39" s="129">
        <v>3.9789235720013805E-2</v>
      </c>
      <c r="J39" s="129">
        <v>1.7761949928365883E-2</v>
      </c>
      <c r="K39" s="129">
        <v>-6.4189594408997408E-2</v>
      </c>
      <c r="L39" s="129">
        <v>6.1921396792683936E-2</v>
      </c>
      <c r="M39" s="129">
        <v>8.5289484757335998E-3</v>
      </c>
      <c r="N39" s="129">
        <v>-7.1593537703585564E-2</v>
      </c>
      <c r="O39" s="129">
        <v>6.0732118641622757E-2</v>
      </c>
      <c r="P39" s="129">
        <v>2.1692191415781492E-2</v>
      </c>
      <c r="Q39" s="129">
        <v>-3.0941031373865724E-2</v>
      </c>
      <c r="R39" s="129">
        <v>2.3178378079503847E-2</v>
      </c>
      <c r="S39" s="129">
        <v>1.8813948229752908E-2</v>
      </c>
      <c r="T39" s="129">
        <v>-3.360708855741501E-2</v>
      </c>
      <c r="U39" s="129">
        <v>-6.6164421194384038E-2</v>
      </c>
      <c r="V39" s="129">
        <v>-2.3301157267264561E-2</v>
      </c>
      <c r="W39" s="129">
        <v>-1.8008576705898616E-2</v>
      </c>
      <c r="X39" s="129">
        <v>3.9146394996310008E-2</v>
      </c>
      <c r="Y39" s="129">
        <v>6.0772468472380936E-2</v>
      </c>
      <c r="Z39" s="129">
        <v>-9.3275938613380793E-3</v>
      </c>
      <c r="AA39" s="129">
        <v>-2.4969941190714384E-2</v>
      </c>
      <c r="AB39" s="129">
        <v>-2.8652919347431194E-2</v>
      </c>
      <c r="AC39" s="128">
        <v>-4.7866491807598832E-3</v>
      </c>
    </row>
    <row r="40" spans="1:29" x14ac:dyDescent="0.3">
      <c r="A40" s="135">
        <v>41275</v>
      </c>
      <c r="B40" s="125">
        <v>-9.7992833700613624E-2</v>
      </c>
      <c r="C40" s="123">
        <v>-0.20883932356792612</v>
      </c>
      <c r="D40" s="123">
        <v>-8.2800620381840218E-2</v>
      </c>
      <c r="E40" s="123">
        <v>-0.32831697545259342</v>
      </c>
      <c r="F40" s="123">
        <v>6.3889198809747416E-2</v>
      </c>
      <c r="G40" s="123">
        <v>-3.672533616853535E-2</v>
      </c>
      <c r="H40" s="123">
        <v>-0.10423081439797688</v>
      </c>
      <c r="I40" s="123">
        <v>3.8285285572662087E-2</v>
      </c>
      <c r="J40" s="123">
        <v>-2.4524034465047806E-2</v>
      </c>
      <c r="K40" s="123">
        <v>7.2499562021618669E-2</v>
      </c>
      <c r="L40" s="123">
        <v>0.14437810212215818</v>
      </c>
      <c r="M40" s="123">
        <v>3.3890062509705832E-2</v>
      </c>
      <c r="N40" s="123">
        <v>1.6853342997927401E-2</v>
      </c>
      <c r="O40" s="123">
        <v>1.2070098859049416E-3</v>
      </c>
      <c r="P40" s="123">
        <v>2.4934945301583022E-2</v>
      </c>
      <c r="Q40" s="123">
        <v>-2.5300125458369571E-2</v>
      </c>
      <c r="R40" s="123">
        <v>0.11377090183192973</v>
      </c>
      <c r="S40" s="123">
        <v>0.10796124713409538</v>
      </c>
      <c r="T40" s="123">
        <v>-1.8270221152996147E-2</v>
      </c>
      <c r="U40" s="123">
        <v>-4.1848095465558011E-2</v>
      </c>
      <c r="V40" s="123">
        <v>-9.6178556295202999E-2</v>
      </c>
      <c r="W40" s="123">
        <v>-9.8536352448610254E-2</v>
      </c>
      <c r="X40" s="123">
        <v>-2.2293942844277881E-2</v>
      </c>
      <c r="Y40" s="123">
        <v>-3.1786012933811891E-2</v>
      </c>
      <c r="Z40" s="123">
        <v>-2.2867493698510044E-2</v>
      </c>
      <c r="AA40" s="123">
        <v>-4.439515977562225E-2</v>
      </c>
      <c r="AB40" s="123">
        <v>0.10448677486899927</v>
      </c>
      <c r="AC40" s="125">
        <v>9.2386651073073089E-4</v>
      </c>
    </row>
    <row r="41" spans="1:29" x14ac:dyDescent="0.3">
      <c r="A41" s="134">
        <v>41306</v>
      </c>
      <c r="B41" s="125">
        <v>-0.13634253878143665</v>
      </c>
      <c r="C41" s="123">
        <v>-0.13718609893524114</v>
      </c>
      <c r="D41" s="123">
        <v>-1.0653520311119768E-2</v>
      </c>
      <c r="E41" s="123">
        <v>-0.26404490798003522</v>
      </c>
      <c r="F41" s="123">
        <v>0.10633578706221258</v>
      </c>
      <c r="G41" s="123">
        <v>-7.6091811194893832E-3</v>
      </c>
      <c r="H41" s="123">
        <v>-9.5058013022529919E-2</v>
      </c>
      <c r="I41" s="123">
        <v>1.5505464930318569E-2</v>
      </c>
      <c r="J41" s="123">
        <v>3.6329193996539777E-2</v>
      </c>
      <c r="K41" s="123">
        <v>6.3502709178905326E-2</v>
      </c>
      <c r="L41" s="123">
        <v>0.10774854916246968</v>
      </c>
      <c r="M41" s="123">
        <v>3.3635629522614341E-2</v>
      </c>
      <c r="N41" s="123">
        <v>6.0422888841447087E-3</v>
      </c>
      <c r="O41" s="123">
        <v>1.1833143531568613E-2</v>
      </c>
      <c r="P41" s="123">
        <v>7.781013228058753E-2</v>
      </c>
      <c r="Q41" s="123">
        <v>-2.0810927234636067E-2</v>
      </c>
      <c r="R41" s="123">
        <v>4.2476003391270556E-2</v>
      </c>
      <c r="S41" s="123">
        <v>6.8386480973875452E-2</v>
      </c>
      <c r="T41" s="123">
        <v>-1.1588444018225008E-2</v>
      </c>
      <c r="U41" s="123">
        <v>1.0204817135466282E-2</v>
      </c>
      <c r="V41" s="123">
        <v>-2.4245374251243512E-2</v>
      </c>
      <c r="W41" s="123">
        <v>-9.9051864801006917E-2</v>
      </c>
      <c r="X41" s="123">
        <v>6.6385791297605135E-3</v>
      </c>
      <c r="Y41" s="123">
        <v>-1.1337662532841741E-2</v>
      </c>
      <c r="Z41" s="123">
        <v>-5.0008182214502428E-2</v>
      </c>
      <c r="AA41" s="123">
        <v>-3.9970063220869489E-2</v>
      </c>
      <c r="AB41" s="123">
        <v>7.5083572420403311E-2</v>
      </c>
      <c r="AC41" s="125">
        <v>8.152725713337805E-3</v>
      </c>
    </row>
    <row r="42" spans="1:29" x14ac:dyDescent="0.3">
      <c r="A42" s="134">
        <v>41334</v>
      </c>
      <c r="B42" s="125">
        <v>-9.39090335684577E-2</v>
      </c>
      <c r="C42" s="123">
        <v>-0.16898018790231151</v>
      </c>
      <c r="D42" s="123">
        <v>-4.1366271900501461E-2</v>
      </c>
      <c r="E42" s="123">
        <v>-0.2465094860813738</v>
      </c>
      <c r="F42" s="123">
        <v>2.6680381428927813E-2</v>
      </c>
      <c r="G42" s="123">
        <v>-6.3075452557844414E-2</v>
      </c>
      <c r="H42" s="123">
        <v>-0.14332416258717506</v>
      </c>
      <c r="I42" s="123">
        <v>-7.0290402077367919E-2</v>
      </c>
      <c r="J42" s="123">
        <v>1.9619479244308735E-2</v>
      </c>
      <c r="K42" s="123">
        <v>2.8845085158635264E-3</v>
      </c>
      <c r="L42" s="123">
        <v>3.4166379358655963E-2</v>
      </c>
      <c r="M42" s="123">
        <v>-1.8159228438872743E-2</v>
      </c>
      <c r="N42" s="123">
        <v>-4.3624683042603807E-2</v>
      </c>
      <c r="O42" s="123">
        <v>-2.0501628016362017E-2</v>
      </c>
      <c r="P42" s="123">
        <v>3.43937032463284E-2</v>
      </c>
      <c r="Q42" s="123">
        <v>-5.1298229194542522E-2</v>
      </c>
      <c r="R42" s="123">
        <v>4.0623984971151383E-2</v>
      </c>
      <c r="S42" s="123">
        <v>3.3183701659843523E-2</v>
      </c>
      <c r="T42" s="123">
        <v>-6.2566930314893798E-2</v>
      </c>
      <c r="U42" s="123">
        <v>-4.9850180264942368E-2</v>
      </c>
      <c r="V42" s="123">
        <v>-5.3109041843722893E-2</v>
      </c>
      <c r="W42" s="123">
        <v>-9.5033200420906128E-2</v>
      </c>
      <c r="X42" s="123">
        <v>-1.8648275569859152E-3</v>
      </c>
      <c r="Y42" s="123">
        <v>-4.758381978058468E-2</v>
      </c>
      <c r="Z42" s="123">
        <v>-0.10763961932933119</v>
      </c>
      <c r="AA42" s="123">
        <v>-9.7818818008000852E-2</v>
      </c>
      <c r="AB42" s="123">
        <v>6.1507966569851469E-2</v>
      </c>
      <c r="AC42" s="125">
        <v>-4.1126911007456135E-2</v>
      </c>
    </row>
    <row r="43" spans="1:29" x14ac:dyDescent="0.3">
      <c r="A43" s="134">
        <v>41365</v>
      </c>
      <c r="B43" s="125">
        <v>-2.6660951457534776E-2</v>
      </c>
      <c r="C43" s="123">
        <v>-0.11545039526518031</v>
      </c>
      <c r="D43" s="123">
        <v>1.6388442809740944E-2</v>
      </c>
      <c r="E43" s="123">
        <v>-0.14093637164289785</v>
      </c>
      <c r="F43" s="123">
        <v>5.350916897458724E-2</v>
      </c>
      <c r="G43" s="123">
        <v>-2.6738195861718439E-2</v>
      </c>
      <c r="H43" s="123">
        <v>-8.7039971911234137E-2</v>
      </c>
      <c r="I43" s="123">
        <v>-3.4450962957012443E-2</v>
      </c>
      <c r="J43" s="123">
        <v>8.0249844825039718E-2</v>
      </c>
      <c r="K43" s="123">
        <v>5.4903781434476162E-2</v>
      </c>
      <c r="L43" s="123">
        <v>6.6542472690859222E-2</v>
      </c>
      <c r="M43" s="123">
        <v>4.3183160593984082E-2</v>
      </c>
      <c r="N43" s="123">
        <v>1.2028862845040456E-2</v>
      </c>
      <c r="O43" s="123">
        <v>2.9786649954107736E-2</v>
      </c>
      <c r="P43" s="123">
        <v>6.6131220713166794E-2</v>
      </c>
      <c r="Q43" s="123">
        <v>-8.4371566324330516E-3</v>
      </c>
      <c r="R43" s="123">
        <v>8.6218808601209673E-2</v>
      </c>
      <c r="S43" s="123">
        <v>9.7926401417886222E-2</v>
      </c>
      <c r="T43" s="123">
        <v>-1.6469708316938836E-2</v>
      </c>
      <c r="U43" s="123">
        <v>-2.0341924217083029E-2</v>
      </c>
      <c r="V43" s="123">
        <v>-2.0449960783559318E-2</v>
      </c>
      <c r="W43" s="123">
        <v>3.6353496248062722E-3</v>
      </c>
      <c r="X43" s="123">
        <v>4.9198238325574017E-2</v>
      </c>
      <c r="Y43" s="123">
        <v>2.3252975240013907E-2</v>
      </c>
      <c r="Z43" s="123">
        <v>-2.1003997961075993E-2</v>
      </c>
      <c r="AA43" s="123">
        <v>-2.7733110224967716E-2</v>
      </c>
      <c r="AB43" s="123">
        <v>0.1631081886610064</v>
      </c>
      <c r="AC43" s="125">
        <v>1.3178245887727202E-2</v>
      </c>
    </row>
    <row r="44" spans="1:29" x14ac:dyDescent="0.3">
      <c r="A44" s="134">
        <v>41395</v>
      </c>
      <c r="B44" s="125">
        <v>-3.0844438377852557E-2</v>
      </c>
      <c r="C44" s="123">
        <v>-0.11256597543547431</v>
      </c>
      <c r="D44" s="123">
        <v>6.0489454135570497E-4</v>
      </c>
      <c r="E44" s="123">
        <v>-0.1541788695427142</v>
      </c>
      <c r="F44" s="123">
        <v>6.021738593361925E-2</v>
      </c>
      <c r="G44" s="123">
        <v>-2.3400112612182222E-2</v>
      </c>
      <c r="H44" s="123">
        <v>-8.5766663651631103E-2</v>
      </c>
      <c r="I44" s="123">
        <v>-1.9384598424097899E-2</v>
      </c>
      <c r="J44" s="123">
        <v>7.2779463168534786E-2</v>
      </c>
      <c r="K44" s="123">
        <v>5.562696804170808E-2</v>
      </c>
      <c r="L44" s="123">
        <v>4.892639990124148E-2</v>
      </c>
      <c r="M44" s="123">
        <v>1.5010684126346208E-2</v>
      </c>
      <c r="N44" s="123">
        <v>-4.7150213417310738E-3</v>
      </c>
      <c r="O44" s="123">
        <v>2.0280987657395055E-2</v>
      </c>
      <c r="P44" s="123">
        <v>6.2244511919080203E-2</v>
      </c>
      <c r="Q44" s="123">
        <v>-1.1636732790316073E-2</v>
      </c>
      <c r="R44" s="123">
        <v>5.4242621324448459E-2</v>
      </c>
      <c r="S44" s="123">
        <v>8.0505020540265315E-2</v>
      </c>
      <c r="T44" s="123">
        <v>-9.8982435368203392E-3</v>
      </c>
      <c r="U44" s="123">
        <v>-7.6201481217288425E-3</v>
      </c>
      <c r="V44" s="123">
        <v>-3.7434727678680724E-2</v>
      </c>
      <c r="W44" s="123">
        <v>-1.5890591122246667E-2</v>
      </c>
      <c r="X44" s="123">
        <v>3.0416972900522588E-2</v>
      </c>
      <c r="Y44" s="123">
        <v>2.1547735602324147E-2</v>
      </c>
      <c r="Z44" s="123">
        <v>-3.2593178532123179E-3</v>
      </c>
      <c r="AA44" s="123">
        <v>-2.4771253781544433E-2</v>
      </c>
      <c r="AB44" s="123">
        <v>0.17591086973560177</v>
      </c>
      <c r="AC44" s="125">
        <v>9.5488217804575726E-3</v>
      </c>
    </row>
    <row r="45" spans="1:29" x14ac:dyDescent="0.3">
      <c r="A45" s="134">
        <v>41426</v>
      </c>
      <c r="B45" s="125">
        <v>-3.2633920658635684E-2</v>
      </c>
      <c r="C45" s="123">
        <v>-9.3467507231630664E-2</v>
      </c>
      <c r="D45" s="123">
        <v>1.2712703235818745E-2</v>
      </c>
      <c r="E45" s="123">
        <v>-0.15528937464107051</v>
      </c>
      <c r="F45" s="123">
        <v>3.8612097977809512E-2</v>
      </c>
      <c r="G45" s="123">
        <v>-5.6432698042051532E-3</v>
      </c>
      <c r="H45" s="123">
        <v>-9.8175005774927881E-2</v>
      </c>
      <c r="I45" s="123">
        <v>-7.687108071302351E-3</v>
      </c>
      <c r="J45" s="123">
        <v>7.9493412411475228E-2</v>
      </c>
      <c r="K45" s="123">
        <v>6.2810383367804645E-2</v>
      </c>
      <c r="L45" s="123">
        <v>4.1650665097705319E-2</v>
      </c>
      <c r="M45" s="123">
        <v>1.2856366245946216E-2</v>
      </c>
      <c r="N45" s="123">
        <v>9.8803718819540087E-3</v>
      </c>
      <c r="O45" s="123">
        <v>3.1532419681584267E-2</v>
      </c>
      <c r="P45" s="123">
        <v>4.9876817026528686E-2</v>
      </c>
      <c r="Q45" s="123">
        <v>-1.753796396017604E-2</v>
      </c>
      <c r="R45" s="123">
        <v>6.1217128184257508E-2</v>
      </c>
      <c r="S45" s="123">
        <v>7.8730940896477142E-2</v>
      </c>
      <c r="T45" s="123">
        <v>-9.2511068165457289E-4</v>
      </c>
      <c r="U45" s="123">
        <v>-1.3554837349623483E-2</v>
      </c>
      <c r="V45" s="123">
        <v>-5.0256147203840307E-2</v>
      </c>
      <c r="W45" s="123">
        <v>1.2947419054088583E-2</v>
      </c>
      <c r="X45" s="123">
        <v>3.2666691152498428E-2</v>
      </c>
      <c r="Y45" s="123">
        <v>3.4879072210754591E-2</v>
      </c>
      <c r="Z45" s="123">
        <v>-4.6592012895115831E-3</v>
      </c>
      <c r="AA45" s="123">
        <v>-1.1934718258138188E-2</v>
      </c>
      <c r="AB45" s="123">
        <v>0.19195231617087494</v>
      </c>
      <c r="AC45" s="125">
        <v>1.3923237280143663E-2</v>
      </c>
    </row>
    <row r="46" spans="1:29" x14ac:dyDescent="0.3">
      <c r="A46" s="134">
        <v>41456</v>
      </c>
      <c r="B46" s="125">
        <v>-5.8615656922028636E-3</v>
      </c>
      <c r="C46" s="123">
        <v>-6.9136007189517623E-2</v>
      </c>
      <c r="D46" s="123">
        <v>-9.8280301156108418E-3</v>
      </c>
      <c r="E46" s="123">
        <v>-0.1555263196974318</v>
      </c>
      <c r="F46" s="123">
        <v>3.4583142590068672E-2</v>
      </c>
      <c r="G46" s="123">
        <v>4.7023940126480479E-2</v>
      </c>
      <c r="H46" s="123">
        <v>-8.9697324327241645E-2</v>
      </c>
      <c r="I46" s="123">
        <v>1.4217002510966692E-2</v>
      </c>
      <c r="J46" s="123">
        <v>0.10389655869181258</v>
      </c>
      <c r="K46" s="123">
        <v>7.8000961539284264E-2</v>
      </c>
      <c r="L46" s="123">
        <v>6.0835032493295138E-2</v>
      </c>
      <c r="M46" s="123">
        <v>5.9489638332115291E-3</v>
      </c>
      <c r="N46" s="123">
        <v>3.4635490854230344E-2</v>
      </c>
      <c r="O46" s="123">
        <v>1.5284514410442984E-2</v>
      </c>
      <c r="P46" s="123">
        <v>7.5113765300809598E-2</v>
      </c>
      <c r="Q46" s="123">
        <v>1.022258291229039E-2</v>
      </c>
      <c r="R46" s="123">
        <v>3.2378247198715515E-2</v>
      </c>
      <c r="S46" s="123">
        <v>9.0760935596865711E-2</v>
      </c>
      <c r="T46" s="123">
        <v>1.7625337859761059E-2</v>
      </c>
      <c r="U46" s="123">
        <v>-7.9454200627168126E-3</v>
      </c>
      <c r="V46" s="123">
        <v>-5.1083016893355815E-2</v>
      </c>
      <c r="W46" s="123">
        <v>-5.470405220662089E-2</v>
      </c>
      <c r="X46" s="123">
        <v>3.901032791118042E-2</v>
      </c>
      <c r="Y46" s="123">
        <v>5.2137340859078618E-2</v>
      </c>
      <c r="Z46" s="123">
        <v>-2.3817855156254897E-2</v>
      </c>
      <c r="AA46" s="123">
        <v>1.4555165547518456E-2</v>
      </c>
      <c r="AB46" s="123">
        <v>0.22655970362133937</v>
      </c>
      <c r="AC46" s="125">
        <v>3.1028231926838679E-2</v>
      </c>
    </row>
    <row r="47" spans="1:29" x14ac:dyDescent="0.3">
      <c r="A47" s="134">
        <v>41487</v>
      </c>
      <c r="B47" s="125">
        <v>-1.1599030578132163E-3</v>
      </c>
      <c r="C47" s="123">
        <v>-5.3784954484100478E-2</v>
      </c>
      <c r="D47" s="123">
        <v>-1.314623775759427E-2</v>
      </c>
      <c r="E47" s="123">
        <v>-0.11883706329880339</v>
      </c>
      <c r="F47" s="123">
        <v>5.211333194193668E-2</v>
      </c>
      <c r="G47" s="123">
        <v>7.5725017569538977E-2</v>
      </c>
      <c r="H47" s="123">
        <v>-7.1857859360127785E-2</v>
      </c>
      <c r="I47" s="123">
        <v>2.5692914779987586E-2</v>
      </c>
      <c r="J47" s="123">
        <v>0.12102463121476048</v>
      </c>
      <c r="K47" s="123">
        <v>8.242789061049316E-2</v>
      </c>
      <c r="L47" s="123">
        <v>6.781134472636241E-2</v>
      </c>
      <c r="M47" s="123">
        <v>1.484268684614487E-2</v>
      </c>
      <c r="N47" s="123">
        <v>5.1495690812148665E-2</v>
      </c>
      <c r="O47" s="123">
        <v>2.2779235284478672E-2</v>
      </c>
      <c r="P47" s="123">
        <v>8.9669805660505419E-2</v>
      </c>
      <c r="Q47" s="123">
        <v>2.6731016188008994E-2</v>
      </c>
      <c r="R47" s="123">
        <v>5.520854444309764E-2</v>
      </c>
      <c r="S47" s="123">
        <v>9.413744622666087E-2</v>
      </c>
      <c r="T47" s="123">
        <v>3.8350551324039639E-2</v>
      </c>
      <c r="U47" s="123">
        <v>4.5138732701411666E-2</v>
      </c>
      <c r="V47" s="123">
        <v>-4.3339031762327895E-2</v>
      </c>
      <c r="W47" s="123">
        <v>-2.9840535194441631E-2</v>
      </c>
      <c r="X47" s="123">
        <v>4.0394395879111533E-2</v>
      </c>
      <c r="Y47" s="123">
        <v>5.6941230314713653E-2</v>
      </c>
      <c r="Z47" s="123">
        <v>6.7543876597959684E-3</v>
      </c>
      <c r="AA47" s="123">
        <v>2.7535695248575687E-2</v>
      </c>
      <c r="AB47" s="123">
        <v>0.21797741075253763</v>
      </c>
      <c r="AC47" s="125">
        <v>4.372421408394378E-2</v>
      </c>
    </row>
    <row r="48" spans="1:29" x14ac:dyDescent="0.3">
      <c r="A48" s="134">
        <v>41518</v>
      </c>
      <c r="B48" s="125">
        <v>1.5489131800253908E-2</v>
      </c>
      <c r="C48" s="123">
        <v>-1.8552124330348585E-2</v>
      </c>
      <c r="D48" s="123">
        <v>2.1766658400355077E-2</v>
      </c>
      <c r="E48" s="123">
        <v>-8.0888463617784012E-2</v>
      </c>
      <c r="F48" s="123">
        <v>7.2547720794588155E-2</v>
      </c>
      <c r="G48" s="123">
        <v>0.1105689834023984</v>
      </c>
      <c r="H48" s="123">
        <v>-5.1126878494736405E-2</v>
      </c>
      <c r="I48" s="123">
        <v>5.8679185534677325E-2</v>
      </c>
      <c r="J48" s="123">
        <v>0.15203090983694767</v>
      </c>
      <c r="K48" s="123">
        <v>0.12647253789120905</v>
      </c>
      <c r="L48" s="123">
        <v>9.5166476096314678E-2</v>
      </c>
      <c r="M48" s="123">
        <v>3.4222064404531238E-2</v>
      </c>
      <c r="N48" s="123">
        <v>7.825222201551596E-2</v>
      </c>
      <c r="O48" s="123">
        <v>4.1948226680397438E-2</v>
      </c>
      <c r="P48" s="123">
        <v>0.11181898452228412</v>
      </c>
      <c r="Q48" s="123">
        <v>5.6614223623493443E-2</v>
      </c>
      <c r="R48" s="123">
        <v>8.2596985285102731E-2</v>
      </c>
      <c r="S48" s="123">
        <v>0.11729182711335295</v>
      </c>
      <c r="T48" s="123">
        <v>6.6438951887834108E-2</v>
      </c>
      <c r="U48" s="123">
        <v>7.852077623757947E-2</v>
      </c>
      <c r="V48" s="123">
        <v>-1.8161770822156087E-2</v>
      </c>
      <c r="W48" s="123">
        <v>-1.3752505656653868E-2</v>
      </c>
      <c r="X48" s="123">
        <v>6.1658613695811271E-2</v>
      </c>
      <c r="Y48" s="123">
        <v>7.7346212927406954E-2</v>
      </c>
      <c r="Z48" s="123">
        <v>1.7341765853735813E-2</v>
      </c>
      <c r="AA48" s="123">
        <v>5.5796957222138399E-2</v>
      </c>
      <c r="AB48" s="123">
        <v>0.24419725530872305</v>
      </c>
      <c r="AC48" s="125">
        <v>7.0431582789336478E-2</v>
      </c>
    </row>
    <row r="49" spans="1:29" x14ac:dyDescent="0.3">
      <c r="A49" s="134">
        <v>41548</v>
      </c>
      <c r="B49" s="125">
        <v>3.6487100109541482E-2</v>
      </c>
      <c r="C49" s="123">
        <v>-7.8348344288654559E-3</v>
      </c>
      <c r="D49" s="123">
        <v>3.4917331203424107E-2</v>
      </c>
      <c r="E49" s="123">
        <v>-4.7650212583815077E-2</v>
      </c>
      <c r="F49" s="123">
        <v>8.3143627087308047E-2</v>
      </c>
      <c r="G49" s="123">
        <v>0.12459685813593446</v>
      </c>
      <c r="H49" s="123">
        <v>-3.772576934741223E-2</v>
      </c>
      <c r="I49" s="123">
        <v>8.2587847832456873E-2</v>
      </c>
      <c r="J49" s="123">
        <v>0.16219486463769583</v>
      </c>
      <c r="K49" s="123">
        <v>0.14250276019428987</v>
      </c>
      <c r="L49" s="123">
        <v>0.1091920147353298</v>
      </c>
      <c r="M49" s="123">
        <v>4.0071275665994888E-2</v>
      </c>
      <c r="N49" s="123">
        <v>9.7711387708955488E-2</v>
      </c>
      <c r="O49" s="123">
        <v>4.839149454978342E-2</v>
      </c>
      <c r="P49" s="123">
        <v>0.12389881698190064</v>
      </c>
      <c r="Q49" s="123">
        <v>7.8946364460425578E-2</v>
      </c>
      <c r="R49" s="123">
        <v>0.10095535763707653</v>
      </c>
      <c r="S49" s="123">
        <v>0.12079334273887388</v>
      </c>
      <c r="T49" s="123">
        <v>7.604842001543588E-2</v>
      </c>
      <c r="U49" s="123">
        <v>8.5636595877892407E-2</v>
      </c>
      <c r="V49" s="123">
        <v>4.4925802657438396E-3</v>
      </c>
      <c r="W49" s="123">
        <v>2.3931521141601797E-2</v>
      </c>
      <c r="X49" s="123">
        <v>6.4758163909015787E-2</v>
      </c>
      <c r="Y49" s="123">
        <v>9.4153478351456599E-2</v>
      </c>
      <c r="Z49" s="123">
        <v>2.4351915902524723E-2</v>
      </c>
      <c r="AA49" s="123">
        <v>6.4480467413104758E-2</v>
      </c>
      <c r="AB49" s="123">
        <v>0.26245614150518382</v>
      </c>
      <c r="AC49" s="125">
        <v>8.1300086018852635E-2</v>
      </c>
    </row>
    <row r="50" spans="1:29" x14ac:dyDescent="0.3">
      <c r="A50" s="134">
        <v>41579</v>
      </c>
      <c r="B50" s="125">
        <v>5.0379197370673756E-2</v>
      </c>
      <c r="C50" s="123">
        <v>6.0981363419143619E-4</v>
      </c>
      <c r="D50" s="123">
        <v>3.733781142067083E-2</v>
      </c>
      <c r="E50" s="123">
        <v>-4.8113965733522335E-2</v>
      </c>
      <c r="F50" s="123">
        <v>8.6153863616609927E-2</v>
      </c>
      <c r="G50" s="123">
        <v>0.13181871792442434</v>
      </c>
      <c r="H50" s="123">
        <v>-1.9184573807244476E-2</v>
      </c>
      <c r="I50" s="123">
        <v>9.7507564501023936E-2</v>
      </c>
      <c r="J50" s="123">
        <v>0.17044103383862552</v>
      </c>
      <c r="K50" s="123">
        <v>0.14136134042015414</v>
      </c>
      <c r="L50" s="123">
        <v>0.11832870918067195</v>
      </c>
      <c r="M50" s="123">
        <v>4.6871939749788316E-2</v>
      </c>
      <c r="N50" s="123">
        <v>0.11636862254138913</v>
      </c>
      <c r="O50" s="123">
        <v>5.8231995732556774E-2</v>
      </c>
      <c r="P50" s="123">
        <v>0.131514355781851</v>
      </c>
      <c r="Q50" s="123">
        <v>9.2066129078565373E-2</v>
      </c>
      <c r="R50" s="123">
        <v>0.10203984513034525</v>
      </c>
      <c r="S50" s="123">
        <v>0.1246012155037266</v>
      </c>
      <c r="T50" s="123">
        <v>9.0369802196787141E-2</v>
      </c>
      <c r="U50" s="123">
        <v>9.2928003251348645E-2</v>
      </c>
      <c r="V50" s="123">
        <v>9.5099316100029085E-3</v>
      </c>
      <c r="W50" s="123">
        <v>2.9372726870322108E-2</v>
      </c>
      <c r="X50" s="123">
        <v>6.5472987749683353E-2</v>
      </c>
      <c r="Y50" s="123">
        <v>0.10057206889713699</v>
      </c>
      <c r="Z50" s="123">
        <v>2.7189089870592431E-2</v>
      </c>
      <c r="AA50" s="123">
        <v>7.420555815694474E-2</v>
      </c>
      <c r="AB50" s="123">
        <v>0.27885023889194227</v>
      </c>
      <c r="AC50" s="125">
        <v>9.0000502685826156E-2</v>
      </c>
    </row>
    <row r="51" spans="1:29" ht="13.5" thickBot="1" x14ac:dyDescent="0.35">
      <c r="A51" s="140">
        <v>41609</v>
      </c>
      <c r="B51" s="128">
        <v>4.8308472538265645E-2</v>
      </c>
      <c r="C51" s="129">
        <v>8.5148702698811807E-3</v>
      </c>
      <c r="D51" s="129">
        <v>2.2598287410884987E-2</v>
      </c>
      <c r="E51" s="129">
        <v>-4.9346387240315481E-2</v>
      </c>
      <c r="F51" s="129">
        <v>7.5910814962921958E-2</v>
      </c>
      <c r="G51" s="129">
        <v>0.13108876740942121</v>
      </c>
      <c r="H51" s="129">
        <v>-1.9026400498845297E-2</v>
      </c>
      <c r="I51" s="129">
        <v>9.6292913390239265E-2</v>
      </c>
      <c r="J51" s="129">
        <v>0.16556344871299022</v>
      </c>
      <c r="K51" s="129">
        <v>0.13036387021991436</v>
      </c>
      <c r="L51" s="129">
        <v>0.11827866243381613</v>
      </c>
      <c r="M51" s="129">
        <v>4.6067895407118753E-2</v>
      </c>
      <c r="N51" s="129">
        <v>0.11741062935596847</v>
      </c>
      <c r="O51" s="129">
        <v>5.3099241030999167E-2</v>
      </c>
      <c r="P51" s="129">
        <v>0.12853250482050615</v>
      </c>
      <c r="Q51" s="129">
        <v>9.0339128808383684E-2</v>
      </c>
      <c r="R51" s="129">
        <v>6.4581921098641359E-2</v>
      </c>
      <c r="S51" s="129">
        <v>0.12013286629357323</v>
      </c>
      <c r="T51" s="129">
        <v>9.2961753036577166E-2</v>
      </c>
      <c r="U51" s="129">
        <v>9.0455964479848605E-2</v>
      </c>
      <c r="V51" s="129">
        <v>1.1082236847111515E-2</v>
      </c>
      <c r="W51" s="129">
        <v>2.845586819837731E-2</v>
      </c>
      <c r="X51" s="129">
        <v>6.2279274963953135E-2</v>
      </c>
      <c r="Y51" s="129">
        <v>9.7993965690668317E-2</v>
      </c>
      <c r="Z51" s="129">
        <v>2.6019155979586817E-2</v>
      </c>
      <c r="AA51" s="129">
        <v>7.5670701731435752E-2</v>
      </c>
      <c r="AB51" s="129">
        <v>0.26851004589808958</v>
      </c>
      <c r="AC51" s="128">
        <v>8.837855418938001E-2</v>
      </c>
    </row>
    <row r="52" spans="1:29" x14ac:dyDescent="0.3">
      <c r="A52" s="135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1">
        <v>-2.4997713809425948E-3</v>
      </c>
      <c r="AC52" s="120">
        <v>8.8307800817474691E-2</v>
      </c>
    </row>
    <row r="53" spans="1:29" x14ac:dyDescent="0.3">
      <c r="A53" s="134">
        <v>41671</v>
      </c>
      <c r="B53" s="125">
        <v>0.17538323552042678</v>
      </c>
      <c r="C53" s="123">
        <v>0.29004483514412005</v>
      </c>
      <c r="D53" s="123">
        <v>-1.255885770918086E-2</v>
      </c>
      <c r="E53" s="123">
        <v>0.18543320619686887</v>
      </c>
      <c r="F53" s="123">
        <v>4.2459686889711801E-2</v>
      </c>
      <c r="G53" s="123">
        <v>0.18031914927309911</v>
      </c>
      <c r="H53" s="123">
        <v>0.11798773685267649</v>
      </c>
      <c r="I53" s="123">
        <v>0.14273998356581008</v>
      </c>
      <c r="J53" s="123">
        <v>8.815478241062058E-2</v>
      </c>
      <c r="K53" s="123">
        <v>3.4289548977049389E-2</v>
      </c>
      <c r="L53" s="123">
        <v>0.1271214071588731</v>
      </c>
      <c r="M53" s="123">
        <v>6.6588222314948764E-2</v>
      </c>
      <c r="N53" s="123">
        <v>9.7438088895691166E-2</v>
      </c>
      <c r="O53" s="123">
        <v>0.16428838036378712</v>
      </c>
      <c r="P53" s="123">
        <v>0.21182290209478882</v>
      </c>
      <c r="Q53" s="123">
        <v>0.15832877182659622</v>
      </c>
      <c r="R53" s="123">
        <v>0.24455750875941429</v>
      </c>
      <c r="S53" s="123">
        <v>8.3306662905782147E-2</v>
      </c>
      <c r="T53" s="123">
        <v>0.21348433479139395</v>
      </c>
      <c r="U53" s="123">
        <v>0.20565088444949153</v>
      </c>
      <c r="V53" s="123">
        <v>0.1360413583278155</v>
      </c>
      <c r="W53" s="123">
        <v>0.29969952110667508</v>
      </c>
      <c r="X53" s="123">
        <v>3.5871865920103607E-2</v>
      </c>
      <c r="Y53" s="123">
        <v>0.15883622013041965</v>
      </c>
      <c r="Z53" s="123">
        <v>0.21137345953938214</v>
      </c>
      <c r="AA53" s="123">
        <v>0.11734572462398019</v>
      </c>
      <c r="AB53" s="123">
        <v>6.7915427955064223E-2</v>
      </c>
      <c r="AC53" s="125">
        <v>0.12235675778464694</v>
      </c>
    </row>
    <row r="54" spans="1:29" x14ac:dyDescent="0.3">
      <c r="A54" s="134">
        <v>41699</v>
      </c>
      <c r="B54" s="125">
        <v>0.1415633867468038</v>
      </c>
      <c r="C54" s="123">
        <v>0.20911245793588806</v>
      </c>
      <c r="D54" s="123">
        <v>-6.1019503872812297E-3</v>
      </c>
      <c r="E54" s="123">
        <v>6.1717662168355503E-2</v>
      </c>
      <c r="F54" s="123">
        <v>2.555569729574092E-2</v>
      </c>
      <c r="G54" s="123">
        <v>0.12003870713898945</v>
      </c>
      <c r="H54" s="123">
        <v>8.8459469904603294E-2</v>
      </c>
      <c r="I54" s="123">
        <v>0.10338078777900295</v>
      </c>
      <c r="J54" s="123">
        <v>3.969998008753084E-2</v>
      </c>
      <c r="K54" s="123">
        <v>1.4664344832816978E-2</v>
      </c>
      <c r="L54" s="123">
        <v>9.3740747290910864E-2</v>
      </c>
      <c r="M54" s="123">
        <v>2.8952800078062113E-2</v>
      </c>
      <c r="N54" s="123">
        <v>7.261685086853098E-2</v>
      </c>
      <c r="O54" s="123">
        <v>0.11254895320950897</v>
      </c>
      <c r="P54" s="123">
        <v>0.17728742380139106</v>
      </c>
      <c r="Q54" s="123">
        <v>0.11627256466259128</v>
      </c>
      <c r="R54" s="123">
        <v>9.689429566806651E-2</v>
      </c>
      <c r="S54" s="123">
        <v>6.2729265354277475E-2</v>
      </c>
      <c r="T54" s="123">
        <v>0.16127663263986114</v>
      </c>
      <c r="U54" s="123">
        <v>0.10523887086819883</v>
      </c>
      <c r="V54" s="123">
        <v>5.0075181361760368E-2</v>
      </c>
      <c r="W54" s="123">
        <v>0.14802009951028605</v>
      </c>
      <c r="X54" s="123">
        <v>9.2715857869072327E-3</v>
      </c>
      <c r="Y54" s="123">
        <v>0.13806743998232252</v>
      </c>
      <c r="Z54" s="123">
        <v>0.14066541994615078</v>
      </c>
      <c r="AA54" s="123">
        <v>0.12095801885028723</v>
      </c>
      <c r="AB54" s="123">
        <v>5.1324729493300136E-2</v>
      </c>
      <c r="AC54" s="125">
        <v>9.5122889859732274E-2</v>
      </c>
    </row>
    <row r="55" spans="1:29" x14ac:dyDescent="0.3">
      <c r="A55" s="134">
        <v>41730</v>
      </c>
      <c r="B55" s="125">
        <v>0.19868951188029427</v>
      </c>
      <c r="C55" s="123">
        <v>0.12734297796269489</v>
      </c>
      <c r="D55" s="123">
        <v>2.8124420883567813E-2</v>
      </c>
      <c r="E55" s="123">
        <v>2.1907465041337559E-2</v>
      </c>
      <c r="F55" s="123">
        <v>2.4790024578680736E-2</v>
      </c>
      <c r="G55" s="123">
        <v>7.4088800678163702E-2</v>
      </c>
      <c r="H55" s="123">
        <v>9.7601897431110807E-2</v>
      </c>
      <c r="I55" s="123">
        <v>8.4574691100343546E-2</v>
      </c>
      <c r="J55" s="123">
        <v>2.1738235044910681E-2</v>
      </c>
      <c r="K55" s="123">
        <v>2.8106277305562033E-2</v>
      </c>
      <c r="L55" s="123">
        <v>6.24979282958531E-2</v>
      </c>
      <c r="M55" s="123">
        <v>2.8597191308916692E-3</v>
      </c>
      <c r="N55" s="123">
        <v>4.5174811262047365E-2</v>
      </c>
      <c r="O55" s="123">
        <v>7.7070378992164512E-2</v>
      </c>
      <c r="P55" s="123">
        <v>0.16551956441507865</v>
      </c>
      <c r="Q55" s="123">
        <v>8.314850606091162E-2</v>
      </c>
      <c r="R55" s="123">
        <v>0.10915187244696978</v>
      </c>
      <c r="S55" s="123">
        <v>3.2431016146377223E-2</v>
      </c>
      <c r="T55" s="123">
        <v>0.13055899949633032</v>
      </c>
      <c r="U55" s="123">
        <v>0.10083176428631946</v>
      </c>
      <c r="V55" s="123">
        <v>3.3243210737743389E-3</v>
      </c>
      <c r="W55" s="123">
        <v>8.7040895294445697E-2</v>
      </c>
      <c r="X55" s="123">
        <v>-9.2553846582822397E-3</v>
      </c>
      <c r="Y55" s="123">
        <v>8.5093844080206038E-2</v>
      </c>
      <c r="Z55" s="123">
        <v>0.11378353714049871</v>
      </c>
      <c r="AA55" s="123">
        <v>9.0391685194913141E-2</v>
      </c>
      <c r="AB55" s="123">
        <v>1.8412515025214571E-3</v>
      </c>
      <c r="AC55" s="125">
        <v>6.9064145747326888E-2</v>
      </c>
    </row>
    <row r="56" spans="1:29" x14ac:dyDescent="0.3">
      <c r="A56" s="134">
        <v>41760</v>
      </c>
      <c r="B56" s="125">
        <v>0.11681227504495073</v>
      </c>
      <c r="C56" s="123">
        <v>7.658156670787819E-2</v>
      </c>
      <c r="D56" s="123">
        <v>5.5764875776722622E-3</v>
      </c>
      <c r="E56" s="123">
        <v>4.535535976231575E-2</v>
      </c>
      <c r="F56" s="123">
        <v>-1.5293683745872588E-2</v>
      </c>
      <c r="G56" s="123">
        <v>4.5378599489400262E-2</v>
      </c>
      <c r="H56" s="123">
        <v>7.5215449396451861E-2</v>
      </c>
      <c r="I56" s="123">
        <v>6.7252665256385846E-2</v>
      </c>
      <c r="J56" s="123">
        <v>1.5780418553854814E-2</v>
      </c>
      <c r="K56" s="123">
        <v>1.6833058643128229E-2</v>
      </c>
      <c r="L56" s="123">
        <v>5.2636826660739988E-2</v>
      </c>
      <c r="M56" s="123">
        <v>6.3588704237711458E-3</v>
      </c>
      <c r="N56" s="123">
        <v>4.2237342490225149E-2</v>
      </c>
      <c r="O56" s="123">
        <v>4.3102127870108253E-2</v>
      </c>
      <c r="P56" s="123">
        <v>0.14376359498555313</v>
      </c>
      <c r="Q56" s="123">
        <v>6.4786994803914588E-2</v>
      </c>
      <c r="R56" s="123">
        <v>6.7273224177788471E-2</v>
      </c>
      <c r="S56" s="123">
        <v>2.7424826841244698E-2</v>
      </c>
      <c r="T56" s="123">
        <v>0.10380806299869461</v>
      </c>
      <c r="U56" s="123">
        <v>4.7021810100891903E-2</v>
      </c>
      <c r="V56" s="123">
        <v>-2.6608335932540639E-2</v>
      </c>
      <c r="W56" s="123">
        <v>5.0880391305876849E-2</v>
      </c>
      <c r="X56" s="123">
        <v>-1.3827266159995077E-2</v>
      </c>
      <c r="Y56" s="123">
        <v>7.4393834025735073E-2</v>
      </c>
      <c r="Z56" s="123">
        <v>6.2823813892004754E-2</v>
      </c>
      <c r="AA56" s="123">
        <v>7.4872765567167709E-2</v>
      </c>
      <c r="AB56" s="123">
        <v>-2.0592176207802737E-2</v>
      </c>
      <c r="AC56" s="125">
        <v>5.1830659845130356E-2</v>
      </c>
    </row>
    <row r="57" spans="1:29" x14ac:dyDescent="0.3">
      <c r="A57" s="134">
        <v>41791</v>
      </c>
      <c r="B57" s="125">
        <v>6.5356366848180247E-2</v>
      </c>
      <c r="C57" s="123">
        <v>6.2006588677433694E-2</v>
      </c>
      <c r="D57" s="123">
        <v>-4.2176126110569756E-2</v>
      </c>
      <c r="E57" s="123">
        <v>3.2064514815546952E-2</v>
      </c>
      <c r="F57" s="123">
        <v>-1.4083721108138159E-2</v>
      </c>
      <c r="G57" s="123">
        <v>2.4953910367404575E-2</v>
      </c>
      <c r="H57" s="123">
        <v>4.4422570885167323E-2</v>
      </c>
      <c r="I57" s="123">
        <v>6.0216169466832614E-2</v>
      </c>
      <c r="J57" s="123">
        <v>7.6247407224507846E-3</v>
      </c>
      <c r="K57" s="123">
        <v>1.5813542774294476E-2</v>
      </c>
      <c r="L57" s="123">
        <v>4.9155005031791266E-2</v>
      </c>
      <c r="M57" s="123">
        <v>-1.4712541984126526E-3</v>
      </c>
      <c r="N57" s="123">
        <v>2.6654425593839237E-2</v>
      </c>
      <c r="O57" s="123">
        <v>1.2256725595771956E-2</v>
      </c>
      <c r="P57" s="123">
        <v>0.14926012202218564</v>
      </c>
      <c r="Q57" s="123">
        <v>5.6466227397605762E-2</v>
      </c>
      <c r="R57" s="123">
        <v>4.720095058909024E-2</v>
      </c>
      <c r="S57" s="123">
        <v>2.6319063251947439E-2</v>
      </c>
      <c r="T57" s="123">
        <v>9.7077962784666294E-2</v>
      </c>
      <c r="U57" s="123">
        <v>3.7493425294522709E-2</v>
      </c>
      <c r="V57" s="123">
        <v>-3.8709177125672678E-2</v>
      </c>
      <c r="W57" s="123">
        <v>2.8032554980706781E-2</v>
      </c>
      <c r="X57" s="123">
        <v>-1.8235140353897838E-2</v>
      </c>
      <c r="Y57" s="123">
        <v>5.1240881207964328E-2</v>
      </c>
      <c r="Z57" s="123">
        <v>6.4185006917589105E-2</v>
      </c>
      <c r="AA57" s="123">
        <v>6.7150347709424407E-2</v>
      </c>
      <c r="AB57" s="123">
        <v>-3.0008887958780872E-2</v>
      </c>
      <c r="AC57" s="125">
        <v>4.3303660645835684E-2</v>
      </c>
    </row>
    <row r="58" spans="1:29" x14ac:dyDescent="0.3">
      <c r="A58" s="134">
        <v>41821</v>
      </c>
      <c r="B58" s="125">
        <v>-4.7135171479097515E-2</v>
      </c>
      <c r="C58" s="123">
        <v>4.3881036221812497E-2</v>
      </c>
      <c r="D58" s="123">
        <v>-7.5036066355594899E-2</v>
      </c>
      <c r="E58" s="123">
        <v>1.5617807394254779E-3</v>
      </c>
      <c r="F58" s="123">
        <v>-2.0827456694999635E-2</v>
      </c>
      <c r="G58" s="123">
        <v>-1.0812452540629014E-2</v>
      </c>
      <c r="H58" s="123">
        <v>-8.929015562006648E-3</v>
      </c>
      <c r="I58" s="123">
        <v>4.8112405522529933E-2</v>
      </c>
      <c r="J58" s="123">
        <v>-7.0299559604078965E-3</v>
      </c>
      <c r="K58" s="123">
        <v>-4.1883703060696664E-4</v>
      </c>
      <c r="L58" s="123">
        <v>3.9616183808636185E-2</v>
      </c>
      <c r="M58" s="123">
        <v>5.3780848332891651E-3</v>
      </c>
      <c r="N58" s="123">
        <v>6.7565844994521562E-4</v>
      </c>
      <c r="O58" s="123">
        <v>2.117415814232082E-3</v>
      </c>
      <c r="P58" s="123">
        <v>0.10530041112662292</v>
      </c>
      <c r="Q58" s="123">
        <v>3.7926133548326968E-2</v>
      </c>
      <c r="R58" s="123">
        <v>-2.284571322915796E-2</v>
      </c>
      <c r="S58" s="123">
        <v>1.6180481980530903E-2</v>
      </c>
      <c r="T58" s="123">
        <v>8.5539940612535448E-2</v>
      </c>
      <c r="U58" s="123">
        <v>3.6434265426614765E-3</v>
      </c>
      <c r="V58" s="123">
        <v>-5.4126934094594681E-2</v>
      </c>
      <c r="W58" s="123">
        <v>-1.3961599871545549E-2</v>
      </c>
      <c r="X58" s="123">
        <v>-3.0792468309340015E-2</v>
      </c>
      <c r="Y58" s="123">
        <v>3.6344758380269182E-2</v>
      </c>
      <c r="Z58" s="123">
        <v>7.0756368451963425E-2</v>
      </c>
      <c r="AA58" s="123">
        <v>5.7123613326372613E-2</v>
      </c>
      <c r="AB58" s="123">
        <v>-4.7515127498385268E-2</v>
      </c>
      <c r="AC58" s="125">
        <v>2.8594523669119409E-2</v>
      </c>
    </row>
    <row r="59" spans="1:29" x14ac:dyDescent="0.3">
      <c r="A59" s="134">
        <v>41852</v>
      </c>
      <c r="B59" s="125">
        <v>-5.627277325831348E-2</v>
      </c>
      <c r="C59" s="123">
        <v>3.2807910916211158E-2</v>
      </c>
      <c r="D59" s="123">
        <v>-7.2598099564271767E-2</v>
      </c>
      <c r="E59" s="123">
        <v>-3.947088400511034E-2</v>
      </c>
      <c r="F59" s="123">
        <v>-2.1798613152162805E-2</v>
      </c>
      <c r="G59" s="123">
        <v>-1.139911193421117E-2</v>
      </c>
      <c r="H59" s="123">
        <v>-2.1607932860496892E-2</v>
      </c>
      <c r="I59" s="123">
        <v>5.0167065889302087E-2</v>
      </c>
      <c r="J59" s="123">
        <v>-1.7259279421339313E-2</v>
      </c>
      <c r="K59" s="123">
        <v>-5.4213164354646182E-3</v>
      </c>
      <c r="L59" s="123">
        <v>3.3152381951117249E-2</v>
      </c>
      <c r="M59" s="123">
        <v>-6.7608940345066371E-3</v>
      </c>
      <c r="N59" s="123">
        <v>-2.7915059654700647E-3</v>
      </c>
      <c r="O59" s="123">
        <v>-9.8126537538723024E-4</v>
      </c>
      <c r="P59" s="123">
        <v>9.1083893802134108E-2</v>
      </c>
      <c r="Q59" s="123">
        <v>2.4106919528281257E-2</v>
      </c>
      <c r="R59" s="123">
        <v>-3.6790902137489256E-2</v>
      </c>
      <c r="S59" s="123">
        <v>9.6885776057871187E-3</v>
      </c>
      <c r="T59" s="123">
        <v>6.786782448508144E-2</v>
      </c>
      <c r="U59" s="123">
        <v>-3.2280362883000513E-2</v>
      </c>
      <c r="V59" s="123">
        <v>-4.6945930541031244E-2</v>
      </c>
      <c r="W59" s="123">
        <v>-5.1273714008991167E-2</v>
      </c>
      <c r="X59" s="123">
        <v>-3.3431474949247697E-2</v>
      </c>
      <c r="Y59" s="123">
        <v>3.0045831384141852E-2</v>
      </c>
      <c r="Z59" s="123">
        <v>3.8734539207481156E-2</v>
      </c>
      <c r="AA59" s="123">
        <v>4.321682106803415E-2</v>
      </c>
      <c r="AB59" s="123">
        <v>-2.9000360877191156E-2</v>
      </c>
      <c r="AC59" s="125">
        <v>1.9328916308865685E-2</v>
      </c>
    </row>
    <row r="60" spans="1:29" x14ac:dyDescent="0.3">
      <c r="A60" s="134">
        <v>41883</v>
      </c>
      <c r="B60" s="125">
        <v>-5.7256740131898187E-2</v>
      </c>
      <c r="C60" s="123">
        <v>2.2739379202478371E-2</v>
      </c>
      <c r="D60" s="123">
        <v>-7.1667111818881191E-2</v>
      </c>
      <c r="E60" s="123">
        <v>-4.8097503974137035E-2</v>
      </c>
      <c r="F60" s="123">
        <v>-1.6847502490198618E-2</v>
      </c>
      <c r="G60" s="123">
        <v>-1.178958761236315E-2</v>
      </c>
      <c r="H60" s="123">
        <v>-3.4031194989005975E-3</v>
      </c>
      <c r="I60" s="123">
        <v>5.1907900705779886E-2</v>
      </c>
      <c r="J60" s="123">
        <v>-1.4491055256374175E-2</v>
      </c>
      <c r="K60" s="123">
        <v>-1.1124768260012963E-2</v>
      </c>
      <c r="L60" s="123">
        <v>3.0248637978137705E-2</v>
      </c>
      <c r="M60" s="123">
        <v>5.7924100688999669E-3</v>
      </c>
      <c r="N60" s="123">
        <v>-1.336011258106562E-3</v>
      </c>
      <c r="O60" s="123">
        <v>-6.6526787987908342E-5</v>
      </c>
      <c r="P60" s="123">
        <v>9.0930818724750617E-2</v>
      </c>
      <c r="Q60" s="123">
        <v>2.9396985914210916E-2</v>
      </c>
      <c r="R60" s="123">
        <v>-3.898591750841951E-2</v>
      </c>
      <c r="S60" s="123">
        <v>1.2586324553861994E-2</v>
      </c>
      <c r="T60" s="123">
        <v>6.5926604372088748E-2</v>
      </c>
      <c r="U60" s="123">
        <v>-2.7830410530038985E-2</v>
      </c>
      <c r="V60" s="123">
        <v>-4.645358099009822E-2</v>
      </c>
      <c r="W60" s="123">
        <v>-5.17852830625255E-2</v>
      </c>
      <c r="X60" s="123">
        <v>-1.902756786766735E-2</v>
      </c>
      <c r="Y60" s="123">
        <v>3.3434070514510417E-2</v>
      </c>
      <c r="Z60" s="123">
        <v>3.9629203063791918E-2</v>
      </c>
      <c r="AA60" s="123">
        <v>4.3416558992503074E-2</v>
      </c>
      <c r="AB60" s="123">
        <v>-3.1564009719954322E-2</v>
      </c>
      <c r="AC60" s="125">
        <v>2.1376754598355197E-2</v>
      </c>
    </row>
    <row r="61" spans="1:29" x14ac:dyDescent="0.3">
      <c r="A61" s="134">
        <v>41913</v>
      </c>
      <c r="B61" s="125">
        <v>-9.3941889919590071E-2</v>
      </c>
      <c r="C61" s="123">
        <v>3.9655506561186993E-3</v>
      </c>
      <c r="D61" s="123">
        <v>-7.3348786844543046E-2</v>
      </c>
      <c r="E61" s="123">
        <v>-7.2984843474512173E-2</v>
      </c>
      <c r="F61" s="123">
        <v>-2.8890693780552312E-2</v>
      </c>
      <c r="G61" s="123">
        <v>-2.2678391405808185E-2</v>
      </c>
      <c r="H61" s="123">
        <v>-2.7891703978100146E-3</v>
      </c>
      <c r="I61" s="123">
        <v>3.8457139948109287E-2</v>
      </c>
      <c r="J61" s="123">
        <v>-2.2788426953501695E-2</v>
      </c>
      <c r="K61" s="123">
        <v>-2.9790608145638275E-2</v>
      </c>
      <c r="L61" s="123">
        <v>1.7315920975709664E-2</v>
      </c>
      <c r="M61" s="123">
        <v>-7.0958412251913572E-3</v>
      </c>
      <c r="N61" s="123">
        <v>-1.866855166674164E-2</v>
      </c>
      <c r="O61" s="123">
        <v>-1.82930396063683E-2</v>
      </c>
      <c r="P61" s="123">
        <v>6.9881335911642362E-2</v>
      </c>
      <c r="Q61" s="123">
        <v>1.7537126296272465E-2</v>
      </c>
      <c r="R61" s="123">
        <v>-4.8702773840604507E-2</v>
      </c>
      <c r="S61" s="123">
        <v>5.8675921828164057E-3</v>
      </c>
      <c r="T61" s="123">
        <v>5.7429146965442435E-2</v>
      </c>
      <c r="U61" s="123">
        <v>-3.1069418745543365E-2</v>
      </c>
      <c r="V61" s="123">
        <v>-6.3892534506944321E-2</v>
      </c>
      <c r="W61" s="123">
        <v>-8.657616905149712E-2</v>
      </c>
      <c r="X61" s="123">
        <v>-2.3646937210878072E-2</v>
      </c>
      <c r="Y61" s="123">
        <v>2.3523363828569677E-2</v>
      </c>
      <c r="Z61" s="123">
        <v>2.7084381518592826E-2</v>
      </c>
      <c r="AA61" s="123">
        <v>3.2802376091552121E-2</v>
      </c>
      <c r="AB61" s="123">
        <v>-3.3261216937693572E-2</v>
      </c>
      <c r="AC61" s="125">
        <v>1.1041998760522809E-2</v>
      </c>
    </row>
    <row r="62" spans="1:29" x14ac:dyDescent="0.3">
      <c r="A62" s="134">
        <v>41944</v>
      </c>
      <c r="B62" s="125">
        <v>-0.10270928848587746</v>
      </c>
      <c r="C62" s="123">
        <v>8.7052436607699679E-3</v>
      </c>
      <c r="D62" s="123">
        <v>-6.6417759564977752E-2</v>
      </c>
      <c r="E62" s="123">
        <v>-7.2460986487601575E-2</v>
      </c>
      <c r="F62" s="123">
        <v>-2.5147437932560468E-2</v>
      </c>
      <c r="G62" s="123">
        <v>-2.3651312244842626E-2</v>
      </c>
      <c r="H62" s="123">
        <v>2.8645472263111316E-4</v>
      </c>
      <c r="I62" s="123">
        <v>4.4801824769641341E-2</v>
      </c>
      <c r="J62" s="123">
        <v>-2.2612479376915906E-2</v>
      </c>
      <c r="K62" s="123">
        <v>-3.0495728233628339E-2</v>
      </c>
      <c r="L62" s="123">
        <v>1.2719241065928033E-2</v>
      </c>
      <c r="M62" s="123">
        <v>-3.2211670009703042E-3</v>
      </c>
      <c r="N62" s="123">
        <v>-2.0396801199103698E-2</v>
      </c>
      <c r="O62" s="123">
        <v>-2.4294379461232585E-2</v>
      </c>
      <c r="P62" s="123">
        <v>5.7946233536583014E-2</v>
      </c>
      <c r="Q62" s="123">
        <v>1.1540803790681231E-2</v>
      </c>
      <c r="R62" s="123">
        <v>-4.5711373501729269E-2</v>
      </c>
      <c r="S62" s="123">
        <v>7.6537021716249765E-3</v>
      </c>
      <c r="T62" s="123">
        <v>5.5839063310179071E-2</v>
      </c>
      <c r="U62" s="123">
        <v>-2.7946938191267368E-2</v>
      </c>
      <c r="V62" s="123">
        <v>-6.0739718613013971E-2</v>
      </c>
      <c r="W62" s="123">
        <v>-8.8282359025364632E-2</v>
      </c>
      <c r="X62" s="123">
        <v>-1.7106439475822244E-2</v>
      </c>
      <c r="Y62" s="123">
        <v>2.4058599158305771E-2</v>
      </c>
      <c r="Z62" s="123">
        <v>2.4861203017605416E-2</v>
      </c>
      <c r="AA62" s="123">
        <v>3.1299616548375431E-2</v>
      </c>
      <c r="AB62" s="123">
        <v>-2.6117284058394974E-2</v>
      </c>
      <c r="AC62" s="125">
        <v>1.0744519407101638E-2</v>
      </c>
    </row>
    <row r="63" spans="1:29" ht="13.5" thickBot="1" x14ac:dyDescent="0.35">
      <c r="A63" s="140">
        <v>41974</v>
      </c>
      <c r="B63" s="128">
        <v>-9.5954923441661566E-2</v>
      </c>
      <c r="C63" s="129">
        <v>1.1804496345895421E-2</v>
      </c>
      <c r="D63" s="129">
        <v>-5.7435052452641688E-2</v>
      </c>
      <c r="E63" s="129">
        <v>-5.9410626416297574E-2</v>
      </c>
      <c r="F63" s="129">
        <v>-1.8236673975690953E-2</v>
      </c>
      <c r="G63" s="129">
        <v>-2.0769560630533701E-2</v>
      </c>
      <c r="H63" s="129">
        <v>5.2954722625095929E-3</v>
      </c>
      <c r="I63" s="129">
        <v>5.3763757363419984E-2</v>
      </c>
      <c r="J63" s="129">
        <v>-1.8689643226495356E-2</v>
      </c>
      <c r="K63" s="129">
        <v>-2.1315629882714959E-2</v>
      </c>
      <c r="L63" s="129">
        <v>1.3777662919455258E-2</v>
      </c>
      <c r="M63" s="129">
        <v>-2.2459116716722072E-5</v>
      </c>
      <c r="N63" s="129">
        <v>-2.1518274189452735E-2</v>
      </c>
      <c r="O63" s="129">
        <v>-2.6513365818575774E-2</v>
      </c>
      <c r="P63" s="129">
        <v>6.5905642727623226E-2</v>
      </c>
      <c r="Q63" s="129">
        <v>1.347124426052404E-2</v>
      </c>
      <c r="R63" s="129">
        <v>-4.2062348623454704E-2</v>
      </c>
      <c r="S63" s="129">
        <v>1.0234696404172627E-2</v>
      </c>
      <c r="T63" s="129">
        <v>5.708006223804496E-2</v>
      </c>
      <c r="U63" s="129">
        <v>-2.9466818907863179E-2</v>
      </c>
      <c r="V63" s="129">
        <v>-5.8855601733942664E-2</v>
      </c>
      <c r="W63" s="129">
        <v>-8.1515002549069737E-2</v>
      </c>
      <c r="X63" s="129">
        <v>-1.0442798428700772E-2</v>
      </c>
      <c r="Y63" s="129">
        <v>2.9351640729534223E-2</v>
      </c>
      <c r="Z63" s="129">
        <v>2.6441012277720111E-2</v>
      </c>
      <c r="AA63" s="129">
        <v>3.2433708679777018E-2</v>
      </c>
      <c r="AB63" s="129">
        <v>-2.4143307147264759E-2</v>
      </c>
      <c r="AC63" s="128">
        <v>1.3583443827874797E-2</v>
      </c>
    </row>
    <row r="64" spans="1:29" x14ac:dyDescent="0.3">
      <c r="A64" s="134">
        <v>42005</v>
      </c>
      <c r="B64" s="125">
        <f>SUM('Ufs mensal'!$B$64:B64)/SUM('Ufs mensal'!$B$52:B52)-1</f>
        <v>-7.5647191077179321E-2</v>
      </c>
      <c r="C64" s="123">
        <f>SUM('Ufs mensal'!$C$64:C64)/SUM('Ufs mensal'!$C$52:C52)-1</f>
        <v>-0.16150103047661102</v>
      </c>
      <c r="D64" s="123">
        <f>SUM('Ufs mensal'!$D$64:D64)/SUM('Ufs mensal'!$D$52:D52)-1</f>
        <v>7.3705640386021232E-2</v>
      </c>
      <c r="E64" s="123">
        <f>SUM('Ufs mensal'!$E$64:E64)/SUM('Ufs mensal'!$E$52:E52)-1</f>
        <v>-6.6028518405583769E-2</v>
      </c>
      <c r="F64" s="123">
        <f>SUM('Ufs mensal'!$F$64:F64)/SUM('Ufs mensal'!$F$52:F52)-1</f>
        <v>-7.7771827386033721E-2</v>
      </c>
      <c r="G64" s="123">
        <f>SUM('Ufs mensal'!$G$64:G64)/SUM('Ufs mensal'!$G$52:G52)-1</f>
        <v>-7.7046659288365293E-2</v>
      </c>
      <c r="H64" s="123">
        <f>SUM('Ufs mensal'!$H$64:H64)/SUM('Ufs mensal'!$H$52:H52)-1</f>
        <v>-0.15091560361545653</v>
      </c>
      <c r="I64" s="123">
        <f>SUM('Ufs mensal'!$I$64:I64)/SUM('Ufs mensal'!$I$52:I52)-1</f>
        <v>1.6833727779530294E-2</v>
      </c>
      <c r="J64" s="123">
        <f>SUM('Ufs mensal'!$J$64:J64)/SUM('Ufs mensal'!$J$52:J52)-1</f>
        <v>-3.2930149780947326E-2</v>
      </c>
      <c r="K64" s="123">
        <f>SUM('Ufs mensal'!$K$64:K64)/SUM('Ufs mensal'!$K$52:K52)-1</f>
        <v>-6.1183393076526427E-2</v>
      </c>
      <c r="L64" s="123">
        <f>SUM('Ufs mensal'!$L$64:L64)/SUM('Ufs mensal'!$L$52:L52)-1</f>
        <v>-5.0814200632343987E-2</v>
      </c>
      <c r="M64" s="123">
        <f>SUM('Ufs mensal'!$M$64:M64)/SUM('Ufs mensal'!$M$52:M52)-1</f>
        <v>-8.1155662072444956E-2</v>
      </c>
      <c r="N64" s="123">
        <f>SUM('Ufs mensal'!$N$64:N64)/SUM('Ufs mensal'!$N$52:N52)-1</f>
        <v>-3.6674339762015729E-2</v>
      </c>
      <c r="O64" s="123">
        <f>SUM('Ufs mensal'!$O$64:O64)/SUM('Ufs mensal'!$O$52:O52)-1</f>
        <v>-0.10276472378173462</v>
      </c>
      <c r="P64" s="123">
        <f>SUM('Ufs mensal'!$P$64:P64)/SUM('Ufs mensal'!$P$52:P52)-1</f>
        <v>-7.4225866596060008E-2</v>
      </c>
      <c r="Q64" s="123">
        <f>SUM('Ufs mensal'!$Q$64:Q64)/SUM('Ufs mensal'!$Q$52:Q52)-1</f>
        <v>-2.5253557347740152E-2</v>
      </c>
      <c r="R64" s="123">
        <f>SUM('Ufs mensal'!$R$64:R64)/SUM('Ufs mensal'!$R$52:R52)-1</f>
        <v>-3.1104657892444987E-2</v>
      </c>
      <c r="S64" s="123">
        <f>SUM('Ufs mensal'!$S$64:S64)/SUM('Ufs mensal'!$S$52:S52)-1</f>
        <v>-1.32674868939473E-2</v>
      </c>
      <c r="T64" s="123">
        <f>SUM('Ufs mensal'!$T$64:T64)/SUM('Ufs mensal'!$T$52:T52)-1</f>
        <v>-6.1851721533464188E-2</v>
      </c>
      <c r="U64" s="123">
        <f>SUM('Ufs mensal'!$U$64:U64)/SUM('Ufs mensal'!$U$52:U52)-1</f>
        <v>-2.8024592591674446E-2</v>
      </c>
      <c r="V64" s="123">
        <f>SUM('Ufs mensal'!$V$64:V64)/SUM('Ufs mensal'!$V$52:V52)-1</f>
        <v>-6.7579327033025161E-2</v>
      </c>
      <c r="W64" s="123">
        <f>SUM('Ufs mensal'!$W$64:W64)/SUM('Ufs mensal'!$W$52:W52)-1</f>
        <v>0.15362283143535516</v>
      </c>
      <c r="X64" s="123">
        <f>SUM('Ufs mensal'!$X$64:X64)/SUM('Ufs mensal'!$X$52:X52)-1</f>
        <v>-8.7016444069883514E-2</v>
      </c>
      <c r="Y64" s="123">
        <f>SUM('Ufs mensal'!$Y$64:Y64)/SUM('Ufs mensal'!$Y$52:Y52)-1</f>
        <v>-4.8955189309865754E-2</v>
      </c>
      <c r="Z64" s="123">
        <f>SUM('Ufs mensal'!$Z$64:Z64)/SUM('Ufs mensal'!$Z$52:Z52)-1</f>
        <v>-7.0960883511587358E-2</v>
      </c>
      <c r="AA64" s="123">
        <f>SUM('Ufs mensal'!$AA$64:AA64)/SUM('Ufs mensal'!$AA$52:AA52)-1</f>
        <v>-6.5534782720915508E-2</v>
      </c>
      <c r="AB64" s="123">
        <f>SUM('Ufs mensal'!$AB$64:AB64)/SUM('Ufs mensal'!$AB$52:AB52)-1</f>
        <v>-4.0267830842760421E-2</v>
      </c>
      <c r="AC64" s="120">
        <f>SUM('Ufs mensal'!$AC$64:AC64)/SUM('Ufs mensal'!$AC$52:AC52)-1</f>
        <v>-5.8560131713522923E-2</v>
      </c>
    </row>
    <row r="65" spans="1:29" x14ac:dyDescent="0.3">
      <c r="A65" s="134">
        <v>42036</v>
      </c>
      <c r="B65" s="125">
        <f>SUM('Ufs mensal'!$B$64:B65)/SUM('Ufs mensal'!$B$52:B53)-1</f>
        <v>-0.20790929039022932</v>
      </c>
      <c r="C65" s="123">
        <f>SUM('Ufs mensal'!$C$64:C65)/SUM('Ufs mensal'!$C$52:C53)-1</f>
        <v>-0.10173963645145234</v>
      </c>
      <c r="D65" s="123">
        <f>SUM('Ufs mensal'!$D$64:D65)/SUM('Ufs mensal'!$D$52:D53)-1</f>
        <v>3.2614252749369577E-2</v>
      </c>
      <c r="E65" s="123">
        <f>SUM('Ufs mensal'!$E$64:E65)/SUM('Ufs mensal'!$E$52:E53)-1</f>
        <v>-0.10241861242797667</v>
      </c>
      <c r="F65" s="123">
        <f>SUM('Ufs mensal'!$F$64:F65)/SUM('Ufs mensal'!$F$52:F53)-1</f>
        <v>-9.6491105360545282E-2</v>
      </c>
      <c r="G65" s="123">
        <f>SUM('Ufs mensal'!$G$64:G65)/SUM('Ufs mensal'!$G$52:G53)-1</f>
        <v>-8.1778624170925962E-2</v>
      </c>
      <c r="H65" s="123">
        <f>SUM('Ufs mensal'!$H$64:H65)/SUM('Ufs mensal'!$H$52:H53)-1</f>
        <v>-0.10450497365095035</v>
      </c>
      <c r="I65" s="123">
        <f>SUM('Ufs mensal'!$I$64:I65)/SUM('Ufs mensal'!$I$52:I53)-1</f>
        <v>-3.9943002046554432E-2</v>
      </c>
      <c r="J65" s="123">
        <f>SUM('Ufs mensal'!$J$64:J65)/SUM('Ufs mensal'!$J$52:J53)-1</f>
        <v>-6.6243996508437375E-2</v>
      </c>
      <c r="K65" s="123">
        <f>SUM('Ufs mensal'!$K$64:K65)/SUM('Ufs mensal'!$K$52:K53)-1</f>
        <v>-0.10608636075993494</v>
      </c>
      <c r="L65" s="123">
        <f>SUM('Ufs mensal'!$L$64:L65)/SUM('Ufs mensal'!$L$52:L53)-1</f>
        <v>-8.9819602133477283E-2</v>
      </c>
      <c r="M65" s="123">
        <f>SUM('Ufs mensal'!$M$64:M65)/SUM('Ufs mensal'!$M$52:M53)-1</f>
        <v>-0.12065548065953391</v>
      </c>
      <c r="N65" s="123">
        <f>SUM('Ufs mensal'!$N$64:N65)/SUM('Ufs mensal'!$N$52:N53)-1</f>
        <v>-5.500420069328904E-2</v>
      </c>
      <c r="O65" s="123">
        <f>SUM('Ufs mensal'!$O$64:O65)/SUM('Ufs mensal'!$O$52:O53)-1</f>
        <v>-0.12339539629564944</v>
      </c>
      <c r="P65" s="123">
        <f>SUM('Ufs mensal'!$P$64:P65)/SUM('Ufs mensal'!$P$52:P53)-1</f>
        <v>-0.10972215464703361</v>
      </c>
      <c r="Q65" s="123">
        <f>SUM('Ufs mensal'!$Q$64:Q65)/SUM('Ufs mensal'!$Q$52:Q53)-1</f>
        <v>-5.8208412671204024E-2</v>
      </c>
      <c r="R65" s="123">
        <f>SUM('Ufs mensal'!$R$64:R65)/SUM('Ufs mensal'!$R$52:R53)-1</f>
        <v>-0.10850461294461422</v>
      </c>
      <c r="S65" s="123">
        <f>SUM('Ufs mensal'!$S$64:S65)/SUM('Ufs mensal'!$S$52:S53)-1</f>
        <v>-2.7773363895400527E-2</v>
      </c>
      <c r="T65" s="123">
        <f>SUM('Ufs mensal'!$T$64:T65)/SUM('Ufs mensal'!$T$52:T53)-1</f>
        <v>-8.6182979246641978E-2</v>
      </c>
      <c r="U65" s="123">
        <f>SUM('Ufs mensal'!$U$64:U65)/SUM('Ufs mensal'!$U$52:U53)-1</f>
        <v>-3.6835041483604725E-2</v>
      </c>
      <c r="V65" s="123">
        <f>SUM('Ufs mensal'!$V$64:V65)/SUM('Ufs mensal'!$V$52:V53)-1</f>
        <v>-9.2495358835633645E-2</v>
      </c>
      <c r="W65" s="123">
        <f>SUM('Ufs mensal'!$W$64:W65)/SUM('Ufs mensal'!$W$52:W53)-1</f>
        <v>-1.872955756091188E-2</v>
      </c>
      <c r="X65" s="123">
        <f>SUM('Ufs mensal'!$X$64:X65)/SUM('Ufs mensal'!$X$52:X53)-1</f>
        <v>-0.10352644030006686</v>
      </c>
      <c r="Y65" s="123">
        <f>SUM('Ufs mensal'!$Y$64:Y65)/SUM('Ufs mensal'!$Y$52:Y53)-1</f>
        <v>-5.4594973142675696E-2</v>
      </c>
      <c r="Z65" s="123">
        <f>SUM('Ufs mensal'!$Z$64:Z65)/SUM('Ufs mensal'!$Z$52:Z53)-1</f>
        <v>-6.5587720082065482E-2</v>
      </c>
      <c r="AA65" s="123">
        <f>SUM('Ufs mensal'!$AA$64:AA65)/SUM('Ufs mensal'!$AA$52:AA53)-1</f>
        <v>-5.3094073305365641E-2</v>
      </c>
      <c r="AB65" s="123">
        <f>SUM('Ufs mensal'!$AB$64:AB65)/SUM('Ufs mensal'!$AB$52:AB53)-1</f>
        <v>-6.2536678223298447E-2</v>
      </c>
      <c r="AC65" s="125">
        <f>SUM('Ufs mensal'!$AC$64:AC65)/SUM('Ufs mensal'!$AC$52:AC53)-1</f>
        <v>-7.1966353719402854E-2</v>
      </c>
    </row>
    <row r="66" spans="1:29" x14ac:dyDescent="0.3">
      <c r="A66" s="134">
        <v>42064</v>
      </c>
      <c r="B66" s="125">
        <f>SUM('Ufs mensal'!$B$64:B66)/SUM('Ufs mensal'!$B$52:B54)-1</f>
        <v>-0.21789001042192313</v>
      </c>
      <c r="C66" s="123">
        <f>SUM('Ufs mensal'!$C$64:C66)/SUM('Ufs mensal'!$C$52:C54)-1</f>
        <v>-8.1823947097992011E-3</v>
      </c>
      <c r="D66" s="123">
        <f>SUM('Ufs mensal'!$D$64:D66)/SUM('Ufs mensal'!$D$52:D54)-1</f>
        <v>0.10122267237505489</v>
      </c>
      <c r="E66" s="123">
        <f>SUM('Ufs mensal'!$E$64:E66)/SUM('Ufs mensal'!$E$52:E54)-1</f>
        <v>4.7089786378384124E-2</v>
      </c>
      <c r="F66" s="123">
        <f>SUM('Ufs mensal'!$F$64:F66)/SUM('Ufs mensal'!$F$52:F54)-1</f>
        <v>-1.2424711525626742E-2</v>
      </c>
      <c r="G66" s="123">
        <f>SUM('Ufs mensal'!$G$64:G66)/SUM('Ufs mensal'!$G$52:G54)-1</f>
        <v>2.0829586181865256E-2</v>
      </c>
      <c r="H66" s="123">
        <f>SUM('Ufs mensal'!$H$64:H66)/SUM('Ufs mensal'!$H$52:H54)-1</f>
        <v>8.6431941554332425E-5</v>
      </c>
      <c r="I66" s="123">
        <f>SUM('Ufs mensal'!$I$64:I66)/SUM('Ufs mensal'!$I$52:I54)-1</f>
        <v>7.6902774251766726E-2</v>
      </c>
      <c r="J66" s="123">
        <f>SUM('Ufs mensal'!$J$64:J66)/SUM('Ufs mensal'!$J$52:J54)-1</f>
        <v>6.9060613914739832E-3</v>
      </c>
      <c r="K66" s="123">
        <f>SUM('Ufs mensal'!$K$64:K66)/SUM('Ufs mensal'!$K$52:K54)-1</f>
        <v>2.6062288310155779E-3</v>
      </c>
      <c r="L66" s="123">
        <f>SUM('Ufs mensal'!$L$64:L66)/SUM('Ufs mensal'!$L$52:L54)-1</f>
        <v>1.0922076968175265E-2</v>
      </c>
      <c r="M66" s="123">
        <f>SUM('Ufs mensal'!$M$64:M66)/SUM('Ufs mensal'!$M$52:M54)-1</f>
        <v>-1.0238752721920319E-2</v>
      </c>
      <c r="N66" s="123">
        <f>SUM('Ufs mensal'!$N$64:N66)/SUM('Ufs mensal'!$N$52:N54)-1</f>
        <v>3.4309430538927321E-2</v>
      </c>
      <c r="O66" s="123">
        <f>SUM('Ufs mensal'!$O$64:O66)/SUM('Ufs mensal'!$O$52:O54)-1</f>
        <v>-5.545237531887548E-2</v>
      </c>
      <c r="P66" s="123">
        <f>SUM('Ufs mensal'!$P$64:P66)/SUM('Ufs mensal'!$P$52:P54)-1</f>
        <v>-2.8511336196301196E-2</v>
      </c>
      <c r="Q66" s="123">
        <f>SUM('Ufs mensal'!$Q$64:Q66)/SUM('Ufs mensal'!$Q$52:Q54)-1</f>
        <v>2.9581501384418507E-2</v>
      </c>
      <c r="R66" s="123">
        <f>SUM('Ufs mensal'!$R$64:R66)/SUM('Ufs mensal'!$R$52:R54)-1</f>
        <v>-1.3699596505054368E-2</v>
      </c>
      <c r="S66" s="123">
        <f>SUM('Ufs mensal'!$S$64:S66)/SUM('Ufs mensal'!$S$52:S54)-1</f>
        <v>6.1953648697663288E-2</v>
      </c>
      <c r="T66" s="123">
        <f>SUM('Ufs mensal'!$T$64:T66)/SUM('Ufs mensal'!$T$52:T54)-1</f>
        <v>5.5027226712554667E-2</v>
      </c>
      <c r="U66" s="123">
        <f>SUM('Ufs mensal'!$U$64:U66)/SUM('Ufs mensal'!$U$52:U54)-1</f>
        <v>4.3309321672559964E-2</v>
      </c>
      <c r="V66" s="123">
        <f>SUM('Ufs mensal'!$V$64:V66)/SUM('Ufs mensal'!$V$52:V54)-1</f>
        <v>-1.9635072190260727E-2</v>
      </c>
      <c r="W66" s="123">
        <f>SUM('Ufs mensal'!$W$64:W66)/SUM('Ufs mensal'!$W$52:W54)-1</f>
        <v>2.7496529055672125E-2</v>
      </c>
      <c r="X66" s="123">
        <f>SUM('Ufs mensal'!$X$64:X66)/SUM('Ufs mensal'!$X$52:X54)-1</f>
        <v>-1.5679728683630989E-2</v>
      </c>
      <c r="Y66" s="123">
        <f>SUM('Ufs mensal'!$Y$64:Y66)/SUM('Ufs mensal'!$Y$52:Y54)-1</f>
        <v>1.5951830923116805E-2</v>
      </c>
      <c r="Z66" s="123">
        <f>SUM('Ufs mensal'!$Z$64:Z66)/SUM('Ufs mensal'!$Z$52:Z54)-1</f>
        <v>3.3266900770148489E-2</v>
      </c>
      <c r="AA66" s="123">
        <f>SUM('Ufs mensal'!$AA$64:AA66)/SUM('Ufs mensal'!$AA$52:AA54)-1</f>
        <v>3.7547349499881477E-2</v>
      </c>
      <c r="AB66" s="123">
        <f>SUM('Ufs mensal'!$AB$64:AB66)/SUM('Ufs mensal'!$AB$52:AB54)-1</f>
        <v>3.7176403716849382E-2</v>
      </c>
      <c r="AC66" s="125">
        <f>SUM('Ufs mensal'!$AC$64:AC66)/SUM('Ufs mensal'!$AC$52:AC54)-1</f>
        <v>2.3087211729325929E-2</v>
      </c>
    </row>
    <row r="67" spans="1:29" x14ac:dyDescent="0.3">
      <c r="A67" s="134">
        <v>42095</v>
      </c>
      <c r="B67" s="125">
        <f>SUM('Ufs mensal'!$B$64:B67)/SUM('Ufs mensal'!$B$52:B55)-1</f>
        <v>-0.18285032722880112</v>
      </c>
      <c r="C67" s="123">
        <f>SUM('Ufs mensal'!$C$64:C67)/SUM('Ufs mensal'!$C$52:C55)-1</f>
        <v>2.843003402130595E-2</v>
      </c>
      <c r="D67" s="123">
        <f>SUM('Ufs mensal'!$D$64:D67)/SUM('Ufs mensal'!$D$52:D55)-1</f>
        <v>5.6686342246957899E-2</v>
      </c>
      <c r="E67" s="123">
        <f>SUM('Ufs mensal'!$E$64:E67)/SUM('Ufs mensal'!$E$52:E55)-1</f>
        <v>5.8498932082520438E-2</v>
      </c>
      <c r="F67" s="123">
        <f>SUM('Ufs mensal'!$F$64:F67)/SUM('Ufs mensal'!$F$52:F55)-1</f>
        <v>-1.4663167188134651E-2</v>
      </c>
      <c r="G67" s="123">
        <f>SUM('Ufs mensal'!$G$64:G67)/SUM('Ufs mensal'!$G$52:G55)-1</f>
        <v>3.6501639250987816E-2</v>
      </c>
      <c r="H67" s="123">
        <f>SUM('Ufs mensal'!$H$64:H67)/SUM('Ufs mensal'!$H$52:H55)-1</f>
        <v>6.194936339844781E-2</v>
      </c>
      <c r="I67" s="123">
        <f>SUM('Ufs mensal'!$I$64:I67)/SUM('Ufs mensal'!$I$52:I55)-1</f>
        <v>7.3426848922207411E-2</v>
      </c>
      <c r="J67" s="123">
        <f>SUM('Ufs mensal'!$J$64:J67)/SUM('Ufs mensal'!$J$52:J55)-1</f>
        <v>-1.4098550873616555E-2</v>
      </c>
      <c r="K67" s="123">
        <f>SUM('Ufs mensal'!$K$64:K67)/SUM('Ufs mensal'!$K$52:K55)-1</f>
        <v>5.1849958603342738E-3</v>
      </c>
      <c r="L67" s="123">
        <f>SUM('Ufs mensal'!$L$64:L67)/SUM('Ufs mensal'!$L$52:L55)-1</f>
        <v>1.4672653711339745E-2</v>
      </c>
      <c r="M67" s="123">
        <f>SUM('Ufs mensal'!$M$64:M67)/SUM('Ufs mensal'!$M$52:M55)-1</f>
        <v>-8.1010762245095069E-3</v>
      </c>
      <c r="N67" s="123">
        <f>SUM('Ufs mensal'!$N$64:N67)/SUM('Ufs mensal'!$N$52:N55)-1</f>
        <v>9.6275903608193936E-3</v>
      </c>
      <c r="O67" s="123">
        <f>SUM('Ufs mensal'!$O$64:O67)/SUM('Ufs mensal'!$O$52:O55)-1</f>
        <v>-6.2658919126913237E-2</v>
      </c>
      <c r="P67" s="123">
        <f>SUM('Ufs mensal'!$P$64:P67)/SUM('Ufs mensal'!$P$52:P55)-1</f>
        <v>-3.0834152955608762E-2</v>
      </c>
      <c r="Q67" s="123">
        <f>SUM('Ufs mensal'!$Q$64:Q67)/SUM('Ufs mensal'!$Q$52:Q55)-1</f>
        <v>2.7099463363371434E-2</v>
      </c>
      <c r="R67" s="123">
        <f>SUM('Ufs mensal'!$R$64:R67)/SUM('Ufs mensal'!$R$52:R55)-1</f>
        <v>3.8006493685545317E-2</v>
      </c>
      <c r="S67" s="123">
        <f>SUM('Ufs mensal'!$S$64:S67)/SUM('Ufs mensal'!$S$52:S55)-1</f>
        <v>6.7015363057492339E-2</v>
      </c>
      <c r="T67" s="123">
        <f>SUM('Ufs mensal'!$T$64:T67)/SUM('Ufs mensal'!$T$52:T55)-1</f>
        <v>6.9953714753710816E-2</v>
      </c>
      <c r="U67" s="123">
        <f>SUM('Ufs mensal'!$U$64:U67)/SUM('Ufs mensal'!$U$52:U55)-1</f>
        <v>5.0413037086177281E-2</v>
      </c>
      <c r="V67" s="123">
        <f>SUM('Ufs mensal'!$V$64:V67)/SUM('Ufs mensal'!$V$52:V55)-1</f>
        <v>-9.8034364738275315E-3</v>
      </c>
      <c r="W67" s="123">
        <f>SUM('Ufs mensal'!$W$64:W67)/SUM('Ufs mensal'!$W$52:W55)-1</f>
        <v>1.1300869631762911E-3</v>
      </c>
      <c r="X67" s="123">
        <f>SUM('Ufs mensal'!$X$64:X67)/SUM('Ufs mensal'!$X$52:X55)-1</f>
        <v>3.0667039665681628E-3</v>
      </c>
      <c r="Y67" s="123">
        <f>SUM('Ufs mensal'!$Y$64:Y67)/SUM('Ufs mensal'!$Y$52:Y55)-1</f>
        <v>2.5267233707022996E-2</v>
      </c>
      <c r="Z67" s="123">
        <f>SUM('Ufs mensal'!$Z$64:Z67)/SUM('Ufs mensal'!$Z$52:Z55)-1</f>
        <v>5.6134468878025645E-2</v>
      </c>
      <c r="AA67" s="123">
        <f>SUM('Ufs mensal'!$AA$64:AA67)/SUM('Ufs mensal'!$AA$52:AA55)-1</f>
        <v>2.8799219550204036E-2</v>
      </c>
      <c r="AB67" s="123">
        <f>SUM('Ufs mensal'!$AB$64:AB67)/SUM('Ufs mensal'!$AB$52:AB55)-1</f>
        <v>2.3373484681893819E-2</v>
      </c>
      <c r="AC67" s="125">
        <f>SUM('Ufs mensal'!$AC$64:AC67)/SUM('Ufs mensal'!$AC$52:AC55)-1</f>
        <v>2.5201289390353709E-2</v>
      </c>
    </row>
    <row r="68" spans="1:29" x14ac:dyDescent="0.3">
      <c r="A68" s="134">
        <v>42125</v>
      </c>
      <c r="B68" s="125">
        <f>SUM('Ufs mensal'!$B$64:B68)/SUM('Ufs mensal'!$B$52:B56)-1</f>
        <v>-0.12655778935002515</v>
      </c>
      <c r="C68" s="123">
        <f>SUM('Ufs mensal'!$C$64:C68)/SUM('Ufs mensal'!$C$52:C56)-1</f>
        <v>7.3177744714878035E-2</v>
      </c>
      <c r="D68" s="123">
        <f>SUM('Ufs mensal'!$D$64:D68)/SUM('Ufs mensal'!$D$52:D56)-1</f>
        <v>5.9937358556420683E-2</v>
      </c>
      <c r="E68" s="123">
        <f>SUM('Ufs mensal'!$E$64:E68)/SUM('Ufs mensal'!$E$52:E56)-1</f>
        <v>3.1887648360712229E-2</v>
      </c>
      <c r="F68" s="123">
        <f>SUM('Ufs mensal'!$F$64:F68)/SUM('Ufs mensal'!$F$52:F56)-1</f>
        <v>6.290214744261613E-3</v>
      </c>
      <c r="G68" s="123">
        <f>SUM('Ufs mensal'!$G$64:G68)/SUM('Ufs mensal'!$G$52:G56)-1</f>
        <v>5.6742855609296594E-2</v>
      </c>
      <c r="H68" s="123">
        <f>SUM('Ufs mensal'!$H$64:H68)/SUM('Ufs mensal'!$H$52:H56)-1</f>
        <v>4.9598618925944304E-2</v>
      </c>
      <c r="I68" s="123">
        <f>SUM('Ufs mensal'!$I$64:I68)/SUM('Ufs mensal'!$I$52:I56)-1</f>
        <v>8.0771627207961716E-2</v>
      </c>
      <c r="J68" s="123">
        <f>SUM('Ufs mensal'!$J$64:J68)/SUM('Ufs mensal'!$J$52:J56)-1</f>
        <v>-1.5109944000541664E-2</v>
      </c>
      <c r="K68" s="123">
        <f>SUM('Ufs mensal'!$K$64:K68)/SUM('Ufs mensal'!$K$52:K56)-1</f>
        <v>3.1105670039374811E-2</v>
      </c>
      <c r="L68" s="123">
        <f>SUM('Ufs mensal'!$L$64:L68)/SUM('Ufs mensal'!$L$52:L56)-1</f>
        <v>1.6982373595663791E-2</v>
      </c>
      <c r="M68" s="123">
        <f>SUM('Ufs mensal'!$M$64:M68)/SUM('Ufs mensal'!$M$52:M56)-1</f>
        <v>-7.118290597255772E-3</v>
      </c>
      <c r="N68" s="123">
        <f>SUM('Ufs mensal'!$N$64:N68)/SUM('Ufs mensal'!$N$52:N56)-1</f>
        <v>4.4418627116522558E-3</v>
      </c>
      <c r="O68" s="123">
        <f>SUM('Ufs mensal'!$O$64:O68)/SUM('Ufs mensal'!$O$52:O56)-1</f>
        <v>-2.1572477498280618E-2</v>
      </c>
      <c r="P68" s="123">
        <f>SUM('Ufs mensal'!$P$64:P68)/SUM('Ufs mensal'!$P$52:P56)-1</f>
        <v>-2.0504667257728926E-2</v>
      </c>
      <c r="Q68" s="123">
        <f>SUM('Ufs mensal'!$Q$64:Q68)/SUM('Ufs mensal'!$Q$52:Q56)-1</f>
        <v>3.4384380677584758E-2</v>
      </c>
      <c r="R68" s="123">
        <f>SUM('Ufs mensal'!$R$64:R68)/SUM('Ufs mensal'!$R$52:R56)-1</f>
        <v>3.2753741684861781E-2</v>
      </c>
      <c r="S68" s="123">
        <f>SUM('Ufs mensal'!$S$64:S68)/SUM('Ufs mensal'!$S$52:S56)-1</f>
        <v>6.4510729506665809E-2</v>
      </c>
      <c r="T68" s="123">
        <f>SUM('Ufs mensal'!$T$64:T68)/SUM('Ufs mensal'!$T$52:T56)-1</f>
        <v>8.6442696504391847E-2</v>
      </c>
      <c r="U68" s="123">
        <f>SUM('Ufs mensal'!$U$64:U68)/SUM('Ufs mensal'!$U$52:U56)-1</f>
        <v>8.592218464382495E-2</v>
      </c>
      <c r="V68" s="123">
        <f>SUM('Ufs mensal'!$V$64:V68)/SUM('Ufs mensal'!$V$52:V56)-1</f>
        <v>-7.0756985749995671E-3</v>
      </c>
      <c r="W68" s="123">
        <f>SUM('Ufs mensal'!$W$64:W68)/SUM('Ufs mensal'!$W$52:W56)-1</f>
        <v>1.9525520962487386E-2</v>
      </c>
      <c r="X68" s="123">
        <f>SUM('Ufs mensal'!$X$64:X68)/SUM('Ufs mensal'!$X$52:X56)-1</f>
        <v>6.5027749977630833E-3</v>
      </c>
      <c r="Y68" s="123">
        <f>SUM('Ufs mensal'!$Y$64:Y68)/SUM('Ufs mensal'!$Y$52:Y56)-1</f>
        <v>3.977473237056417E-2</v>
      </c>
      <c r="Z68" s="123">
        <f>SUM('Ufs mensal'!$Z$64:Z68)/SUM('Ufs mensal'!$Z$52:Z56)-1</f>
        <v>7.772095928792E-2</v>
      </c>
      <c r="AA68" s="123">
        <f>SUM('Ufs mensal'!$AA$64:AA68)/SUM('Ufs mensal'!$AA$52:AA56)-1</f>
        <v>3.5865682055791881E-2</v>
      </c>
      <c r="AB68" s="123">
        <f>SUM('Ufs mensal'!$AB$64:AB68)/SUM('Ufs mensal'!$AB$52:AB56)-1</f>
        <v>3.1780519110346406E-2</v>
      </c>
      <c r="AC68" s="125">
        <f>SUM('Ufs mensal'!$AC$64:AC68)/SUM('Ufs mensal'!$AC$52:AC56)-1</f>
        <v>3.4188410316246864E-2</v>
      </c>
    </row>
    <row r="69" spans="1:29" x14ac:dyDescent="0.3">
      <c r="A69" s="134">
        <f>Var.Anual!A69</f>
        <v>42174</v>
      </c>
      <c r="B69" s="125">
        <f>SUM('Ufs mensal'!$B$64:B69)/SUM('Ufs mensal'!$B$52:B57)-1</f>
        <v>-9.5867589476155479E-2</v>
      </c>
      <c r="C69" s="123">
        <f>SUM('Ufs mensal'!$C$64:C69)/SUM('Ufs mensal'!$C$52:C57)-1</f>
        <v>8.9857601912085361E-2</v>
      </c>
      <c r="D69" s="123">
        <f>SUM('Ufs mensal'!$D$64:D69)/SUM('Ufs mensal'!$D$52:D57)-1</f>
        <v>9.7604942472658163E-2</v>
      </c>
      <c r="E69" s="123">
        <f>SUM('Ufs mensal'!$E$64:E69)/SUM('Ufs mensal'!$E$52:E57)-1</f>
        <v>4.5118213077153468E-2</v>
      </c>
      <c r="F69" s="123">
        <f>SUM('Ufs mensal'!$F$64:F69)/SUM('Ufs mensal'!$F$52:F57)-1</f>
        <v>1.1098871109033404E-2</v>
      </c>
      <c r="G69" s="123">
        <f>SUM('Ufs mensal'!$G$64:G69)/SUM('Ufs mensal'!$G$52:G57)-1</f>
        <v>8.3606438246890624E-2</v>
      </c>
      <c r="H69" s="123">
        <f>SUM('Ufs mensal'!$H$64:H69)/SUM('Ufs mensal'!$H$52:H57)-1</f>
        <v>8.9779244354674326E-2</v>
      </c>
      <c r="I69" s="123">
        <f>SUM('Ufs mensal'!$I$64:I69)/SUM('Ufs mensal'!$I$52:I57)-1</f>
        <v>8.0753028196990151E-2</v>
      </c>
      <c r="J69" s="123">
        <f>SUM('Ufs mensal'!$J$64:J69)/SUM('Ufs mensal'!$J$52:J57)-1</f>
        <v>-3.3856831993572811E-4</v>
      </c>
      <c r="K69" s="123">
        <f>SUM('Ufs mensal'!$K$64:K69)/SUM('Ufs mensal'!$K$52:K57)-1</f>
        <v>3.814808945003767E-2</v>
      </c>
      <c r="L69" s="123">
        <f>SUM('Ufs mensal'!$L$64:L69)/SUM('Ufs mensal'!$L$52:L57)-1</f>
        <v>3.3248456068202925E-2</v>
      </c>
      <c r="M69" s="123">
        <f>SUM('Ufs mensal'!$M$64:M69)/SUM('Ufs mensal'!$M$52:M57)-1</f>
        <v>7.2921382466195617E-3</v>
      </c>
      <c r="N69" s="123">
        <f>SUM('Ufs mensal'!$N$64:N69)/SUM('Ufs mensal'!$N$52:N57)-1</f>
        <v>2.0627031248814154E-2</v>
      </c>
      <c r="O69" s="123">
        <f>SUM('Ufs mensal'!$O$64:O69)/SUM('Ufs mensal'!$O$52:O57)-1</f>
        <v>-4.2702883398582081E-3</v>
      </c>
      <c r="P69" s="123">
        <f>SUM('Ufs mensal'!$P$64:P69)/SUM('Ufs mensal'!$P$52:P57)-1</f>
        <v>-5.6037439394487354E-3</v>
      </c>
      <c r="Q69" s="123">
        <f>SUM('Ufs mensal'!$Q$64:Q69)/SUM('Ufs mensal'!$Q$52:Q57)-1</f>
        <v>5.3516585739603606E-2</v>
      </c>
      <c r="R69" s="123">
        <f>SUM('Ufs mensal'!$R$64:R69)/SUM('Ufs mensal'!$R$52:R57)-1</f>
        <v>5.6249310081034842E-2</v>
      </c>
      <c r="S69" s="123">
        <f>SUM('Ufs mensal'!$S$64:S69)/SUM('Ufs mensal'!$S$52:S57)-1</f>
        <v>6.8160549300455342E-2</v>
      </c>
      <c r="T69" s="123">
        <f>SUM('Ufs mensal'!$T$64:T69)/SUM('Ufs mensal'!$T$52:T57)-1</f>
        <v>0.10684217286589992</v>
      </c>
      <c r="U69" s="123">
        <f>SUM('Ufs mensal'!$U$64:U69)/SUM('Ufs mensal'!$U$52:U57)-1</f>
        <v>0.11647706371947941</v>
      </c>
      <c r="V69" s="123">
        <f>SUM('Ufs mensal'!$V$64:V69)/SUM('Ufs mensal'!$V$52:V57)-1</f>
        <v>1.6832805736091139E-3</v>
      </c>
      <c r="W69" s="123">
        <f>SUM('Ufs mensal'!$W$64:W69)/SUM('Ufs mensal'!$W$52:W57)-1</f>
        <v>9.0325638053490032E-3</v>
      </c>
      <c r="X69" s="123">
        <f>SUM('Ufs mensal'!$X$64:X69)/SUM('Ufs mensal'!$X$52:X57)-1</f>
        <v>2.2845632311544017E-2</v>
      </c>
      <c r="Y69" s="123">
        <f>SUM('Ufs mensal'!$Y$64:Y69)/SUM('Ufs mensal'!$Y$52:Y57)-1</f>
        <v>6.4655542057649784E-2</v>
      </c>
      <c r="Z69" s="123">
        <f>SUM('Ufs mensal'!$Z$64:Z69)/SUM('Ufs mensal'!$Z$52:Z57)-1</f>
        <v>8.401645026922E-2</v>
      </c>
      <c r="AA69" s="123">
        <f>SUM('Ufs mensal'!$AA$64:AA69)/SUM('Ufs mensal'!$AA$52:AA57)-1</f>
        <v>4.6396759377344887E-2</v>
      </c>
      <c r="AB69" s="123">
        <f>SUM('Ufs mensal'!$AB$64:AB69)/SUM('Ufs mensal'!$AB$52:AB57)-1</f>
        <v>3.5126820237604717E-2</v>
      </c>
      <c r="AC69" s="125">
        <f>SUM('Ufs mensal'!$AC$64:AC69)/SUM('Ufs mensal'!$AC$52:AC57)-1</f>
        <v>4.8996589314030725E-2</v>
      </c>
    </row>
    <row r="70" spans="1:29" x14ac:dyDescent="0.3">
      <c r="A70" s="134">
        <f>Var.Anual!A70</f>
        <v>42205</v>
      </c>
      <c r="B70" s="125">
        <f>SUM('Ufs mensal'!$B$64:B70)/SUM('Ufs mensal'!$B$52:B58)-1</f>
        <v>-5.7245823990257017E-2</v>
      </c>
      <c r="C70" s="123">
        <f>SUM('Ufs mensal'!$C$64:C70)/SUM('Ufs mensal'!$C$52:C58)-1</f>
        <v>8.2721083860396449E-2</v>
      </c>
      <c r="D70" s="123">
        <f>SUM('Ufs mensal'!$D$64:D70)/SUM('Ufs mensal'!$D$52:D58)-1</f>
        <v>0.10220628828025125</v>
      </c>
      <c r="E70" s="123">
        <f>SUM('Ufs mensal'!$E$64:E70)/SUM('Ufs mensal'!$E$52:E58)-1</f>
        <v>4.9097131399509664E-2</v>
      </c>
      <c r="F70" s="123">
        <f>SUM('Ufs mensal'!$F$64:F70)/SUM('Ufs mensal'!$F$52:F58)-1</f>
        <v>1.7120019556653654E-2</v>
      </c>
      <c r="G70" s="123">
        <f>SUM('Ufs mensal'!$G$64:G70)/SUM('Ufs mensal'!$G$52:G58)-1</f>
        <v>7.9771345753214096E-2</v>
      </c>
      <c r="H70" s="123">
        <f>SUM('Ufs mensal'!$H$64:H70)/SUM('Ufs mensal'!$H$52:H58)-1</f>
        <v>0.10742886849028754</v>
      </c>
      <c r="I70" s="123">
        <f>SUM('Ufs mensal'!$I$64:I70)/SUM('Ufs mensal'!$I$52:I58)-1</f>
        <v>8.9294384987345543E-2</v>
      </c>
      <c r="J70" s="123">
        <f>SUM('Ufs mensal'!$J$64:J70)/SUM('Ufs mensal'!$J$52:J58)-1</f>
        <v>2.327172600581795E-3</v>
      </c>
      <c r="K70" s="123">
        <f>SUM('Ufs mensal'!$K$64:K70)/SUM('Ufs mensal'!$K$52:K58)-1</f>
        <v>4.1876307030784821E-2</v>
      </c>
      <c r="L70" s="123">
        <f>SUM('Ufs mensal'!$L$64:L70)/SUM('Ufs mensal'!$L$52:L58)-1</f>
        <v>3.8411370851090032E-2</v>
      </c>
      <c r="M70" s="123">
        <f>SUM('Ufs mensal'!$M$64:M70)/SUM('Ufs mensal'!$M$52:M58)-1</f>
        <v>1.1618352469505044E-2</v>
      </c>
      <c r="N70" s="123">
        <f>SUM('Ufs mensal'!$N$64:N70)/SUM('Ufs mensal'!$N$52:N58)-1</f>
        <v>2.1666359591615558E-2</v>
      </c>
      <c r="O70" s="123">
        <f>SUM('Ufs mensal'!$O$64:O70)/SUM('Ufs mensal'!$O$52:O58)-1</f>
        <v>-8.3770243528686894E-3</v>
      </c>
      <c r="P70" s="123">
        <f>SUM('Ufs mensal'!$P$64:P70)/SUM('Ufs mensal'!$P$52:P58)-1</f>
        <v>2.6502606523008954E-2</v>
      </c>
      <c r="Q70" s="123">
        <f>SUM('Ufs mensal'!$Q$64:Q70)/SUM('Ufs mensal'!$Q$52:Q58)-1</f>
        <v>5.992797594213406E-2</v>
      </c>
      <c r="R70" s="123">
        <f>SUM('Ufs mensal'!$R$64:R70)/SUM('Ufs mensal'!$R$52:R58)-1</f>
        <v>6.989696108052712E-2</v>
      </c>
      <c r="S70" s="123">
        <f>SUM('Ufs mensal'!$S$64:S70)/SUM('Ufs mensal'!$S$52:S58)-1</f>
        <v>7.4205692728712247E-2</v>
      </c>
      <c r="T70" s="123">
        <f>SUM('Ufs mensal'!$T$64:T70)/SUM('Ufs mensal'!$T$52:T58)-1</f>
        <v>0.12898990791768639</v>
      </c>
      <c r="U70" s="123">
        <f>SUM('Ufs mensal'!$U$64:U70)/SUM('Ufs mensal'!$U$52:U58)-1</f>
        <v>0.11602525706645306</v>
      </c>
      <c r="V70" s="123">
        <f>SUM('Ufs mensal'!$V$64:V70)/SUM('Ufs mensal'!$V$52:V58)-1</f>
        <v>-4.2399552548957331E-3</v>
      </c>
      <c r="W70" s="123">
        <f>SUM('Ufs mensal'!$W$64:W70)/SUM('Ufs mensal'!$W$52:W58)-1</f>
        <v>1.0516696968328576E-2</v>
      </c>
      <c r="X70" s="123">
        <f>SUM('Ufs mensal'!$X$64:X70)/SUM('Ufs mensal'!$X$52:X58)-1</f>
        <v>3.6631041747783311E-2</v>
      </c>
      <c r="Y70" s="123">
        <f>SUM('Ufs mensal'!$Y$64:Y70)/SUM('Ufs mensal'!$Y$52:Y58)-1</f>
        <v>7.2032882830018741E-2</v>
      </c>
      <c r="Z70" s="123">
        <f>SUM('Ufs mensal'!$Z$64:Z70)/SUM('Ufs mensal'!$Z$52:Z58)-1</f>
        <v>9.1579101533288521E-2</v>
      </c>
      <c r="AA70" s="123">
        <f>SUM('Ufs mensal'!$AA$64:AA70)/SUM('Ufs mensal'!$AA$52:AA58)-1</f>
        <v>5.0110565527041073E-2</v>
      </c>
      <c r="AB70" s="123">
        <f>SUM('Ufs mensal'!$AB$64:AB70)/SUM('Ufs mensal'!$AB$52:AB58)-1</f>
        <v>3.5806830527062461E-2</v>
      </c>
      <c r="AC70" s="125">
        <f>SUM('Ufs mensal'!$AC$64:AC70)/SUM('Ufs mensal'!$AC$52:AC58)-1</f>
        <v>5.6224734006794286E-2</v>
      </c>
    </row>
    <row r="71" spans="1:29" x14ac:dyDescent="0.3">
      <c r="A71" s="134">
        <f>Var.Anual!A71</f>
        <v>42218</v>
      </c>
      <c r="B71" s="125">
        <f>SUM('Ufs mensal'!$B$64:B71)/SUM('Ufs mensal'!$B$52:B59)-1</f>
        <v>-4.3552347444620887E-2</v>
      </c>
      <c r="C71" s="123">
        <f>SUM('Ufs mensal'!$C$64:C71)/SUM('Ufs mensal'!$C$52:C59)-1</f>
        <v>6.5269986188053242E-2</v>
      </c>
      <c r="D71" s="123">
        <f>SUM('Ufs mensal'!$D$64:D71)/SUM('Ufs mensal'!$D$52:D59)-1</f>
        <v>8.1619584787834709E-2</v>
      </c>
      <c r="E71" s="123">
        <f>SUM('Ufs mensal'!$E$64:E71)/SUM('Ufs mensal'!$E$52:E59)-1</f>
        <v>5.5993068732699935E-2</v>
      </c>
      <c r="F71" s="123">
        <f>SUM('Ufs mensal'!$F$64:F71)/SUM('Ufs mensal'!$F$52:F59)-1</f>
        <v>1.7584649185463652E-2</v>
      </c>
      <c r="G71" s="123">
        <f>SUM('Ufs mensal'!$G$64:G71)/SUM('Ufs mensal'!$G$52:G59)-1</f>
        <v>5.4908245399930111E-2</v>
      </c>
      <c r="H71" s="123">
        <f>SUM('Ufs mensal'!$H$64:H71)/SUM('Ufs mensal'!$H$52:H59)-1</f>
        <v>0.10762258900472932</v>
      </c>
      <c r="I71" s="123">
        <f>SUM('Ufs mensal'!$I$64:I71)/SUM('Ufs mensal'!$I$52:I59)-1</f>
        <v>7.3513801413309654E-2</v>
      </c>
      <c r="J71" s="123">
        <f>SUM('Ufs mensal'!$J$64:J71)/SUM('Ufs mensal'!$J$52:J59)-1</f>
        <v>-4.7518272569477826E-3</v>
      </c>
      <c r="K71" s="123">
        <f>SUM('Ufs mensal'!$K$64:K71)/SUM('Ufs mensal'!$K$52:K59)-1</f>
        <v>3.927236125545841E-2</v>
      </c>
      <c r="L71" s="123">
        <f>SUM('Ufs mensal'!$L$64:L71)/SUM('Ufs mensal'!$L$52:L59)-1</f>
        <v>3.6447945835578199E-2</v>
      </c>
      <c r="M71" s="123">
        <f>SUM('Ufs mensal'!$M$64:M71)/SUM('Ufs mensal'!$M$52:M59)-1</f>
        <v>9.6552571963857137E-3</v>
      </c>
      <c r="N71" s="123">
        <f>SUM('Ufs mensal'!$N$64:N71)/SUM('Ufs mensal'!$N$52:N59)-1</f>
        <v>3.3544335114807922E-3</v>
      </c>
      <c r="O71" s="123">
        <f>SUM('Ufs mensal'!$O$64:O71)/SUM('Ufs mensal'!$O$52:O59)-1</f>
        <v>-6.9752036625448932E-3</v>
      </c>
      <c r="P71" s="123">
        <f>SUM('Ufs mensal'!$P$64:P71)/SUM('Ufs mensal'!$P$52:P59)-1</f>
        <v>2.9283606912237081E-2</v>
      </c>
      <c r="Q71" s="123">
        <f>SUM('Ufs mensal'!$Q$64:Q71)/SUM('Ufs mensal'!$Q$52:Q59)-1</f>
        <v>6.2686190074152215E-2</v>
      </c>
      <c r="R71" s="123">
        <f>SUM('Ufs mensal'!$R$64:R71)/SUM('Ufs mensal'!$R$52:R59)-1</f>
        <v>6.5851797647339616E-2</v>
      </c>
      <c r="S71" s="123">
        <f>SUM('Ufs mensal'!$S$64:S71)/SUM('Ufs mensal'!$S$52:S59)-1</f>
        <v>6.5586289055065361E-2</v>
      </c>
      <c r="T71" s="123">
        <f>SUM('Ufs mensal'!$T$64:T71)/SUM('Ufs mensal'!$T$52:T59)-1</f>
        <v>0.13332625672960963</v>
      </c>
      <c r="U71" s="123">
        <f>SUM('Ufs mensal'!$U$64:U71)/SUM('Ufs mensal'!$U$52:U59)-1</f>
        <v>0.10716655390989804</v>
      </c>
      <c r="V71" s="123">
        <f>SUM('Ufs mensal'!$V$64:V71)/SUM('Ufs mensal'!$V$52:V59)-1</f>
        <v>-2.2596558854751425E-2</v>
      </c>
      <c r="W71" s="123">
        <f>SUM('Ufs mensal'!$W$64:W71)/SUM('Ufs mensal'!$W$52:W59)-1</f>
        <v>1.4382458077631499E-2</v>
      </c>
      <c r="X71" s="123">
        <f>SUM('Ufs mensal'!$X$64:X71)/SUM('Ufs mensal'!$X$52:X59)-1</f>
        <v>2.9973805297365486E-2</v>
      </c>
      <c r="Y71" s="123">
        <f>SUM('Ufs mensal'!$Y$64:Y71)/SUM('Ufs mensal'!$Y$52:Y59)-1</f>
        <v>6.9294968822642744E-2</v>
      </c>
      <c r="Z71" s="123">
        <f>SUM('Ufs mensal'!$Z$64:Z71)/SUM('Ufs mensal'!$Z$52:Z59)-1</f>
        <v>9.5371295489231622E-2</v>
      </c>
      <c r="AA71" s="123">
        <f>SUM('Ufs mensal'!$AA$64:AA71)/SUM('Ufs mensal'!$AA$52:AA59)-1</f>
        <v>4.431542197240379E-2</v>
      </c>
      <c r="AB71" s="123">
        <f>SUM('Ufs mensal'!$AB$64:AB71)/SUM('Ufs mensal'!$AB$52:AB59)-1</f>
        <v>2.004484142829277E-2</v>
      </c>
      <c r="AC71" s="125">
        <f>SUM('Ufs mensal'!$AC$64:AC71)/SUM('Ufs mensal'!$AC$52:AC59)-1</f>
        <v>5.1536535822894525E-2</v>
      </c>
    </row>
    <row r="72" spans="1:29" x14ac:dyDescent="0.3">
      <c r="A72" s="134">
        <f>Var.Anual!A72</f>
        <v>42250</v>
      </c>
      <c r="B72" s="125">
        <f>SUM('Ufs mensal'!$B$64:B72)/SUM('Ufs mensal'!$B$52:B60)-1</f>
        <v>-4.487039856894115E-2</v>
      </c>
      <c r="C72" s="123">
        <f>SUM('Ufs mensal'!$C$64:C72)/SUM('Ufs mensal'!$C$52:C60)-1</f>
        <v>6.5015854231406545E-2</v>
      </c>
      <c r="D72" s="123">
        <f>SUM('Ufs mensal'!$D$64:D72)/SUM('Ufs mensal'!$D$52:D60)-1</f>
        <v>7.1754276850652943E-2</v>
      </c>
      <c r="E72" s="123">
        <f>SUM('Ufs mensal'!$E$64:E72)/SUM('Ufs mensal'!$E$52:E60)-1</f>
        <v>4.7794249669491196E-2</v>
      </c>
      <c r="F72" s="123">
        <f>SUM('Ufs mensal'!$F$64:F72)/SUM('Ufs mensal'!$F$52:F60)-1</f>
        <v>1.5059705606135676E-2</v>
      </c>
      <c r="G72" s="123">
        <f>SUM('Ufs mensal'!$G$64:G72)/SUM('Ufs mensal'!$G$52:G60)-1</f>
        <v>3.3443209887947356E-2</v>
      </c>
      <c r="H72" s="123">
        <f>SUM('Ufs mensal'!$H$64:H72)/SUM('Ufs mensal'!$H$52:H60)-1</f>
        <v>9.0470862702913379E-2</v>
      </c>
      <c r="I72" s="123">
        <f>SUM('Ufs mensal'!$I$64:I72)/SUM('Ufs mensal'!$I$52:I60)-1</f>
        <v>6.1635221370126558E-2</v>
      </c>
      <c r="J72" s="123">
        <f>SUM('Ufs mensal'!$J$64:J72)/SUM('Ufs mensal'!$J$52:J60)-1</f>
        <v>-1.4658923216344211E-2</v>
      </c>
      <c r="K72" s="123">
        <f>SUM('Ufs mensal'!$K$64:K72)/SUM('Ufs mensal'!$K$52:K60)-1</f>
        <v>2.7975434058575166E-2</v>
      </c>
      <c r="L72" s="123">
        <f>SUM('Ufs mensal'!$L$64:L72)/SUM('Ufs mensal'!$L$52:L60)-1</f>
        <v>2.956025955476882E-2</v>
      </c>
      <c r="M72" s="123">
        <f>SUM('Ufs mensal'!$M$64:M72)/SUM('Ufs mensal'!$M$52:M60)-1</f>
        <v>-4.1253979407016583E-3</v>
      </c>
      <c r="N72" s="123">
        <f>SUM('Ufs mensal'!$N$64:N72)/SUM('Ufs mensal'!$N$52:N60)-1</f>
        <v>-1.1166370354264155E-3</v>
      </c>
      <c r="O72" s="123">
        <f>SUM('Ufs mensal'!$O$64:O72)/SUM('Ufs mensal'!$O$52:O60)-1</f>
        <v>-7.4978758701704784E-3</v>
      </c>
      <c r="P72" s="123">
        <f>SUM('Ufs mensal'!$P$64:P72)/SUM('Ufs mensal'!$P$52:P60)-1</f>
        <v>2.8869898137941163E-2</v>
      </c>
      <c r="Q72" s="123">
        <f>SUM('Ufs mensal'!$Q$64:Q72)/SUM('Ufs mensal'!$Q$52:Q60)-1</f>
        <v>4.937472454216052E-2</v>
      </c>
      <c r="R72" s="123">
        <f>SUM('Ufs mensal'!$R$64:R72)/SUM('Ufs mensal'!$R$52:R60)-1</f>
        <v>6.2195291678017517E-2</v>
      </c>
      <c r="S72" s="123">
        <f>SUM('Ufs mensal'!$S$64:S72)/SUM('Ufs mensal'!$S$52:S60)-1</f>
        <v>5.6061875257159999E-2</v>
      </c>
      <c r="T72" s="123">
        <f>SUM('Ufs mensal'!$T$64:T72)/SUM('Ufs mensal'!$T$52:T60)-1</f>
        <v>0.13025590644016094</v>
      </c>
      <c r="U72" s="123">
        <f>SUM('Ufs mensal'!$U$64:U72)/SUM('Ufs mensal'!$U$52:U60)-1</f>
        <v>0.10299878841702825</v>
      </c>
      <c r="V72" s="123">
        <f>SUM('Ufs mensal'!$V$64:V72)/SUM('Ufs mensal'!$V$52:V60)-1</f>
        <v>-2.7010690937074311E-2</v>
      </c>
      <c r="W72" s="123">
        <f>SUM('Ufs mensal'!$W$64:W72)/SUM('Ufs mensal'!$W$52:W60)-1</f>
        <v>2.0123576252993658E-2</v>
      </c>
      <c r="X72" s="123">
        <f>SUM('Ufs mensal'!$X$64:X72)/SUM('Ufs mensal'!$X$52:X60)-1</f>
        <v>1.8971297613548765E-2</v>
      </c>
      <c r="Y72" s="123">
        <f>SUM('Ufs mensal'!$Y$64:Y72)/SUM('Ufs mensal'!$Y$52:Y60)-1</f>
        <v>6.3467668020826373E-2</v>
      </c>
      <c r="Z72" s="123">
        <f>SUM('Ufs mensal'!$Z$64:Z72)/SUM('Ufs mensal'!$Z$52:Z60)-1</f>
        <v>0.10055690354763702</v>
      </c>
      <c r="AA72" s="123">
        <f>SUM('Ufs mensal'!$AA$64:AA72)/SUM('Ufs mensal'!$AA$52:AA60)-1</f>
        <v>3.857307168577484E-2</v>
      </c>
      <c r="AB72" s="123">
        <f>SUM('Ufs mensal'!$AB$64:AB72)/SUM('Ufs mensal'!$AB$52:AB60)-1</f>
        <v>2.4587944365775494E-2</v>
      </c>
      <c r="AC72" s="125">
        <f>SUM('Ufs mensal'!$AC$64:AC72)/SUM('Ufs mensal'!$AC$52:AC60)-1</f>
        <v>4.4604912631108107E-2</v>
      </c>
    </row>
    <row r="73" spans="1:29" x14ac:dyDescent="0.3">
      <c r="A73" s="134">
        <f>Var.Anual!A73</f>
        <v>42281</v>
      </c>
      <c r="B73" s="125">
        <f>SUM('Ufs mensal'!$B$64:B73)/SUM('Ufs mensal'!$B$52:B61)-1</f>
        <v>-3.2893719059363224E-2</v>
      </c>
      <c r="C73" s="123">
        <f>SUM('Ufs mensal'!$C$64:C73)/SUM('Ufs mensal'!$C$52:C61)-1</f>
        <v>6.3661714063940611E-2</v>
      </c>
      <c r="D73" s="123">
        <f>SUM('Ufs mensal'!$D$64:D73)/SUM('Ufs mensal'!$D$52:D61)-1</f>
        <v>5.5844950403991067E-2</v>
      </c>
      <c r="E73" s="123">
        <f>SUM('Ufs mensal'!$E$64:E73)/SUM('Ufs mensal'!$E$52:E61)-1</f>
        <v>8.936332775018907E-2</v>
      </c>
      <c r="F73" s="123">
        <f>SUM('Ufs mensal'!$F$64:F73)/SUM('Ufs mensal'!$F$52:F61)-1</f>
        <v>1.5880743977648715E-2</v>
      </c>
      <c r="G73" s="123">
        <f>SUM('Ufs mensal'!$G$64:G73)/SUM('Ufs mensal'!$G$52:G61)-1</f>
        <v>3.2150203639722097E-2</v>
      </c>
      <c r="H73" s="123">
        <f>SUM('Ufs mensal'!$H$64:H73)/SUM('Ufs mensal'!$H$52:H61)-1</f>
        <v>7.3505464611378191E-2</v>
      </c>
      <c r="I73" s="123">
        <f>SUM('Ufs mensal'!$I$64:I73)/SUM('Ufs mensal'!$I$52:I61)-1</f>
        <v>5.7848072589068433E-2</v>
      </c>
      <c r="J73" s="123">
        <f>SUM('Ufs mensal'!$J$64:J73)/SUM('Ufs mensal'!$J$52:J61)-1</f>
        <v>-1.4116601710569054E-2</v>
      </c>
      <c r="K73" s="123">
        <f>SUM('Ufs mensal'!$K$64:K73)/SUM('Ufs mensal'!$K$52:K61)-1</f>
        <v>2.4061813923449415E-2</v>
      </c>
      <c r="L73" s="123">
        <f>SUM('Ufs mensal'!$L$64:L73)/SUM('Ufs mensal'!$L$52:L61)-1</f>
        <v>2.7911873322521874E-2</v>
      </c>
      <c r="M73" s="123">
        <f>SUM('Ufs mensal'!$M$64:M73)/SUM('Ufs mensal'!$M$52:M61)-1</f>
        <v>1.0970065557598385E-2</v>
      </c>
      <c r="N73" s="123">
        <f>SUM('Ufs mensal'!$N$64:N73)/SUM('Ufs mensal'!$N$52:N61)-1</f>
        <v>1.5357383713212602E-3</v>
      </c>
      <c r="O73" s="123">
        <f>SUM('Ufs mensal'!$O$64:O73)/SUM('Ufs mensal'!$O$52:O61)-1</f>
        <v>2.6659988887476338E-3</v>
      </c>
      <c r="P73" s="123">
        <f>SUM('Ufs mensal'!$P$64:P73)/SUM('Ufs mensal'!$P$52:P61)-1</f>
        <v>3.9329786612945616E-2</v>
      </c>
      <c r="Q73" s="123">
        <f>SUM('Ufs mensal'!$Q$64:Q73)/SUM('Ufs mensal'!$Q$52:Q61)-1</f>
        <v>4.8867370551642697E-2</v>
      </c>
      <c r="R73" s="123">
        <f>SUM('Ufs mensal'!$R$64:R73)/SUM('Ufs mensal'!$R$52:R61)-1</f>
        <v>6.0429628029617932E-2</v>
      </c>
      <c r="S73" s="123">
        <f>SUM('Ufs mensal'!$S$64:S73)/SUM('Ufs mensal'!$S$52:S61)-1</f>
        <v>4.9623903290043403E-2</v>
      </c>
      <c r="T73" s="123">
        <f>SUM('Ufs mensal'!$T$64:T73)/SUM('Ufs mensal'!$T$52:T61)-1</f>
        <v>0.1291519659879703</v>
      </c>
      <c r="U73" s="123">
        <f>SUM('Ufs mensal'!$U$64:U73)/SUM('Ufs mensal'!$U$52:U61)-1</f>
        <v>0.11268358979223825</v>
      </c>
      <c r="V73" s="123">
        <f>SUM('Ufs mensal'!$V$64:V73)/SUM('Ufs mensal'!$V$52:V61)-1</f>
        <v>-2.1155466665613187E-2</v>
      </c>
      <c r="W73" s="123">
        <f>SUM('Ufs mensal'!$W$64:W73)/SUM('Ufs mensal'!$W$52:W61)-1</f>
        <v>2.9518840693923076E-2</v>
      </c>
      <c r="X73" s="123">
        <f>SUM('Ufs mensal'!$X$64:X73)/SUM('Ufs mensal'!$X$52:X61)-1</f>
        <v>1.62540616031559E-2</v>
      </c>
      <c r="Y73" s="123">
        <f>SUM('Ufs mensal'!$Y$64:Y73)/SUM('Ufs mensal'!$Y$52:Y61)-1</f>
        <v>6.1324457589297721E-2</v>
      </c>
      <c r="Z73" s="123">
        <f>SUM('Ufs mensal'!$Z$64:Z73)/SUM('Ufs mensal'!$Z$52:Z61)-1</f>
        <v>0.10808906469203294</v>
      </c>
      <c r="AA73" s="123">
        <f>SUM('Ufs mensal'!$AA$64:AA73)/SUM('Ufs mensal'!$AA$52:AA61)-1</f>
        <v>4.4870699563218208E-2</v>
      </c>
      <c r="AB73" s="123">
        <f>SUM('Ufs mensal'!$AB$64:AB73)/SUM('Ufs mensal'!$AB$52:AB61)-1</f>
        <v>1.6356310895734527E-2</v>
      </c>
      <c r="AC73" s="125">
        <f>SUM('Ufs mensal'!$AC$64:AC73)/SUM('Ufs mensal'!$AC$52:AC61)-1</f>
        <v>4.5742728985643355E-2</v>
      </c>
    </row>
    <row r="74" spans="1:29" x14ac:dyDescent="0.3">
      <c r="A74" s="134">
        <f>Var.Anual!A74</f>
        <v>42313</v>
      </c>
      <c r="B74" s="125">
        <f>SUM('Ufs mensal'!$B$64:B74)/SUM('Ufs mensal'!$B$52:B62)-1</f>
        <v>-2.39930358934074E-2</v>
      </c>
      <c r="C74" s="123">
        <f>SUM('Ufs mensal'!$C$64:C74)/SUM('Ufs mensal'!$C$52:C62)-1</f>
        <v>5.4870697776685962E-2</v>
      </c>
      <c r="D74" s="123">
        <f>SUM('Ufs mensal'!$D$64:D74)/SUM('Ufs mensal'!$D$52:D62)-1</f>
        <v>5.6327104733079114E-2</v>
      </c>
      <c r="E74" s="123">
        <f>SUM('Ufs mensal'!$E$64:E74)/SUM('Ufs mensal'!$E$52:E62)-1</f>
        <v>0.10397306861039612</v>
      </c>
      <c r="F74" s="123">
        <f>SUM('Ufs mensal'!$F$64:F74)/SUM('Ufs mensal'!$F$52:F62)-1</f>
        <v>1.739174258616516E-2</v>
      </c>
      <c r="G74" s="123">
        <f>SUM('Ufs mensal'!$G$64:G74)/SUM('Ufs mensal'!$G$52:G62)-1</f>
        <v>3.2514625912105188E-2</v>
      </c>
      <c r="H74" s="123">
        <f>SUM('Ufs mensal'!$H$64:H74)/SUM('Ufs mensal'!$H$52:H62)-1</f>
        <v>7.0664789036940734E-2</v>
      </c>
      <c r="I74" s="123">
        <f>SUM('Ufs mensal'!$I$64:I74)/SUM('Ufs mensal'!$I$52:I62)-1</f>
        <v>5.8055570975083404E-2</v>
      </c>
      <c r="J74" s="123">
        <f>SUM('Ufs mensal'!$J$64:J74)/SUM('Ufs mensal'!$J$52:J62)-1</f>
        <v>-1.5136479330422503E-2</v>
      </c>
      <c r="K74" s="123">
        <f>SUM('Ufs mensal'!$K$64:K74)/SUM('Ufs mensal'!$K$52:K62)-1</f>
        <v>2.1798702184475438E-2</v>
      </c>
      <c r="L74" s="123">
        <f>SUM('Ufs mensal'!$L$64:L74)/SUM('Ufs mensal'!$L$52:L62)-1</f>
        <v>3.2746155330691806E-2</v>
      </c>
      <c r="M74" s="123">
        <f>SUM('Ufs mensal'!$M$64:M74)/SUM('Ufs mensal'!$M$52:M62)-1</f>
        <v>1.5615068257482934E-2</v>
      </c>
      <c r="N74" s="123">
        <f>SUM('Ufs mensal'!$N$64:N74)/SUM('Ufs mensal'!$N$52:N62)-1</f>
        <v>1.5791317256124149E-3</v>
      </c>
      <c r="O74" s="123">
        <f>SUM('Ufs mensal'!$O$64:O74)/SUM('Ufs mensal'!$O$52:O62)-1</f>
        <v>1.2624767340055021E-2</v>
      </c>
      <c r="P74" s="123">
        <f>SUM('Ufs mensal'!$P$64:P74)/SUM('Ufs mensal'!$P$52:P62)-1</f>
        <v>4.9490650587457941E-2</v>
      </c>
      <c r="Q74" s="123">
        <f>SUM('Ufs mensal'!$Q$64:Q74)/SUM('Ufs mensal'!$Q$52:Q62)-1</f>
        <v>4.7048456461750154E-2</v>
      </c>
      <c r="R74" s="123">
        <f>SUM('Ufs mensal'!$R$64:R74)/SUM('Ufs mensal'!$R$52:R62)-1</f>
        <v>5.77894296277357E-2</v>
      </c>
      <c r="S74" s="123">
        <f>SUM('Ufs mensal'!$S$64:S74)/SUM('Ufs mensal'!$S$52:S62)-1</f>
        <v>5.3517322663622746E-2</v>
      </c>
      <c r="T74" s="123">
        <f>SUM('Ufs mensal'!$T$64:T74)/SUM('Ufs mensal'!$T$52:T62)-1</f>
        <v>0.13754500966125138</v>
      </c>
      <c r="U74" s="123">
        <f>SUM('Ufs mensal'!$U$64:U74)/SUM('Ufs mensal'!$U$52:U62)-1</f>
        <v>0.11055750527356212</v>
      </c>
      <c r="V74" s="123">
        <f>SUM('Ufs mensal'!$V$64:V74)/SUM('Ufs mensal'!$V$52:V62)-1</f>
        <v>-2.0487122006444758E-2</v>
      </c>
      <c r="W74" s="123">
        <f>SUM('Ufs mensal'!$W$64:W74)/SUM('Ufs mensal'!$W$52:W62)-1</f>
        <v>4.5515565803190938E-2</v>
      </c>
      <c r="X74" s="123">
        <f>SUM('Ufs mensal'!$X$64:X74)/SUM('Ufs mensal'!$X$52:X62)-1</f>
        <v>2.0354131560321953E-2</v>
      </c>
      <c r="Y74" s="123">
        <f>SUM('Ufs mensal'!$Y$64:Y74)/SUM('Ufs mensal'!$Y$52:Y62)-1</f>
        <v>6.9771729670474514E-2</v>
      </c>
      <c r="Z74" s="123">
        <f>SUM('Ufs mensal'!$Z$64:Z74)/SUM('Ufs mensal'!$Z$52:Z62)-1</f>
        <v>0.10105425471650831</v>
      </c>
      <c r="AA74" s="123">
        <f>SUM('Ufs mensal'!$AA$64:AA74)/SUM('Ufs mensal'!$AA$52:AA62)-1</f>
        <v>5.2577132173378338E-2</v>
      </c>
      <c r="AB74" s="123">
        <f>SUM('Ufs mensal'!$AB$64:AB74)/SUM('Ufs mensal'!$AB$52:AB62)-1</f>
        <v>5.8332052211806928E-3</v>
      </c>
      <c r="AC74" s="125">
        <f>SUM('Ufs mensal'!$AC$64:AC74)/SUM('Ufs mensal'!$AC$52:AC62)-1</f>
        <v>5.0296352313948356E-2</v>
      </c>
    </row>
    <row r="75" spans="1:29" ht="13.5" thickBot="1" x14ac:dyDescent="0.35">
      <c r="A75" s="134">
        <f>Var.Anual!A75</f>
        <v>42344</v>
      </c>
      <c r="B75" s="125">
        <f>SUM('Ufs mensal'!$B$64:B75)/SUM('Ufs mensal'!$B$52:B63)-1</f>
        <v>-1.830543394441686E-2</v>
      </c>
      <c r="C75" s="123">
        <f>SUM('Ufs mensal'!$C$64:C75)/SUM('Ufs mensal'!$C$52:C63)-1</f>
        <v>4.9746474442280419E-2</v>
      </c>
      <c r="D75" s="123">
        <f>SUM('Ufs mensal'!$D$64:D75)/SUM('Ufs mensal'!$D$52:D63)-1</f>
        <v>5.2601968168621394E-2</v>
      </c>
      <c r="E75" s="123">
        <f>SUM('Ufs mensal'!$E$64:E75)/SUM('Ufs mensal'!$E$52:E63)-1</f>
        <v>9.5821301997113473E-2</v>
      </c>
      <c r="F75" s="123">
        <f>SUM('Ufs mensal'!$F$64:F75)/SUM('Ufs mensal'!$F$52:F63)-1</f>
        <v>1.7882033935455288E-2</v>
      </c>
      <c r="G75" s="123">
        <f>SUM('Ufs mensal'!$G$64:G75)/SUM('Ufs mensal'!$G$52:G63)-1</f>
        <v>3.3826445528279958E-2</v>
      </c>
      <c r="H75" s="123">
        <f>SUM('Ufs mensal'!$H$64:H75)/SUM('Ufs mensal'!$H$52:H63)-1</f>
        <v>6.9686218764021479E-2</v>
      </c>
      <c r="I75" s="123">
        <f>SUM('Ufs mensal'!$I$64:I75)/SUM('Ufs mensal'!$I$52:I63)-1</f>
        <v>5.5119503818145565E-2</v>
      </c>
      <c r="J75" s="123">
        <f>SUM('Ufs mensal'!$J$64:J75)/SUM('Ufs mensal'!$J$52:J63)-1</f>
        <v>-1.3084432550302338E-2</v>
      </c>
      <c r="K75" s="123">
        <f>SUM('Ufs mensal'!$K$64:K75)/SUM('Ufs mensal'!$K$52:K63)-1</f>
        <v>1.314801515520414E-2</v>
      </c>
      <c r="L75" s="123">
        <f>SUM('Ufs mensal'!$L$64:L75)/SUM('Ufs mensal'!$L$52:L63)-1</f>
        <v>3.6759665792840623E-2</v>
      </c>
      <c r="M75" s="123">
        <f>SUM('Ufs mensal'!$M$64:M75)/SUM('Ufs mensal'!$M$52:M63)-1</f>
        <v>1.6659247760712148E-2</v>
      </c>
      <c r="N75" s="123">
        <f>SUM('Ufs mensal'!$N$64:N75)/SUM('Ufs mensal'!$N$52:N63)-1</f>
        <v>4.0125983463079606E-3</v>
      </c>
      <c r="O75" s="123">
        <f>SUM('Ufs mensal'!$O$64:O75)/SUM('Ufs mensal'!$O$52:O63)-1</f>
        <v>1.9077986253108081E-2</v>
      </c>
      <c r="P75" s="123">
        <f>SUM('Ufs mensal'!$P$64:P75)/SUM('Ufs mensal'!$P$52:P63)-1</f>
        <v>3.9501216560564156E-2</v>
      </c>
      <c r="Q75" s="123">
        <f>SUM('Ufs mensal'!$Q$64:Q75)/SUM('Ufs mensal'!$Q$52:Q63)-1</f>
        <v>4.59423764250253E-2</v>
      </c>
      <c r="R75" s="123">
        <f>SUM('Ufs mensal'!$R$64:R75)/SUM('Ufs mensal'!$R$52:R63)-1</f>
        <v>5.4283238674594392E-2</v>
      </c>
      <c r="S75" s="123">
        <f>SUM('Ufs mensal'!$S$64:S75)/SUM('Ufs mensal'!$S$52:S63)-1</f>
        <v>5.7067388310892087E-2</v>
      </c>
      <c r="T75" s="123">
        <f>SUM('Ufs mensal'!$T$64:T75)/SUM('Ufs mensal'!$T$52:T63)-1</f>
        <v>0.14227470342981063</v>
      </c>
      <c r="U75" s="123">
        <f>SUM('Ufs mensal'!$U$64:U75)/SUM('Ufs mensal'!$U$52:U63)-1</f>
        <v>0.11475639352934364</v>
      </c>
      <c r="V75" s="123">
        <f>SUM('Ufs mensal'!$V$64:V75)/SUM('Ufs mensal'!$V$52:V63)-1</f>
        <v>-1.157908978883404E-2</v>
      </c>
      <c r="W75" s="123">
        <f>SUM('Ufs mensal'!$W$64:W75)/SUM('Ufs mensal'!$W$52:W63)-1</f>
        <v>4.5905688442272163E-2</v>
      </c>
      <c r="X75" s="123">
        <f>SUM('Ufs mensal'!$X$64:X75)/SUM('Ufs mensal'!$X$52:X63)-1</f>
        <v>2.2478739353966715E-2</v>
      </c>
      <c r="Y75" s="123">
        <f>SUM('Ufs mensal'!$Y$64:Y75)/SUM('Ufs mensal'!$Y$52:Y63)-1</f>
        <v>7.2923568920056026E-2</v>
      </c>
      <c r="Z75" s="123">
        <f>SUM('Ufs mensal'!$Z$64:Z75)/SUM('Ufs mensal'!$Z$52:Z63)-1</f>
        <v>9.6282899641882747E-2</v>
      </c>
      <c r="AA75" s="123">
        <f>SUM('Ufs mensal'!$AA$64:AA75)/SUM('Ufs mensal'!$AA$52:AA63)-1</f>
        <v>5.7267199667737634E-2</v>
      </c>
      <c r="AB75" s="123">
        <f>SUM('Ufs mensal'!$AB$64:AB75)/SUM('Ufs mensal'!$AB$52:AB63)-1</f>
        <v>5.9140498800820396E-3</v>
      </c>
      <c r="AC75" s="125">
        <f>SUM('Ufs mensal'!$AC$64:AC75)/SUM('Ufs mensal'!$AC$52:AC63)-1</f>
        <v>5.2953828878563813E-2</v>
      </c>
    </row>
    <row r="76" spans="1:29" x14ac:dyDescent="0.3">
      <c r="A76" s="135">
        <f>Var.Anual!A76</f>
        <v>42370</v>
      </c>
      <c r="B76" s="120">
        <f>SUM('Ufs mensal'!B$76:B76)/SUM('Ufs mensal'!B$64:B64)-1</f>
        <v>-9.9425809672514909E-2</v>
      </c>
      <c r="C76" s="121">
        <f>SUM('Ufs mensal'!C$76:C76)/SUM('Ufs mensal'!C$64:C64)-1</f>
        <v>0.13626078040298806</v>
      </c>
      <c r="D76" s="121">
        <f>SUM('Ufs mensal'!D$76:D76)/SUM('Ufs mensal'!D$64:D64)-1</f>
        <v>-5.2816634575546528E-3</v>
      </c>
      <c r="E76" s="121">
        <f>SUM('Ufs mensal'!E$76:E76)/SUM('Ufs mensal'!E$64:E64)-1</f>
        <v>0.44879491603629407</v>
      </c>
      <c r="F76" s="121">
        <f>SUM('Ufs mensal'!F$76:F76)/SUM('Ufs mensal'!F$64:F64)-1</f>
        <v>-1.8160788405718442E-2</v>
      </c>
      <c r="G76" s="121">
        <f>SUM('Ufs mensal'!G$76:G76)/SUM('Ufs mensal'!G$64:G64)-1</f>
        <v>-2.1936716114198118E-3</v>
      </c>
      <c r="H76" s="121">
        <f>SUM('Ufs mensal'!H$76:H76)/SUM('Ufs mensal'!H$64:H64)-1</f>
        <v>0.20220409524539673</v>
      </c>
      <c r="I76" s="121">
        <f>SUM('Ufs mensal'!I$76:I76)/SUM('Ufs mensal'!I$64:I64)-1</f>
        <v>9.8576168084065996E-2</v>
      </c>
      <c r="J76" s="121">
        <f>SUM('Ufs mensal'!J$76:J76)/SUM('Ufs mensal'!J$64:J64)-1</f>
        <v>-7.1094398219976318E-2</v>
      </c>
      <c r="K76" s="121">
        <f>SUM('Ufs mensal'!K$76:K76)/SUM('Ufs mensal'!K$64:K64)-1</f>
        <v>1.2372398901215886E-2</v>
      </c>
      <c r="L76" s="121">
        <f>SUM('Ufs mensal'!L$76:L76)/SUM('Ufs mensal'!L$64:L64)-1</f>
        <v>0.11204871239341574</v>
      </c>
      <c r="M76" s="121">
        <f>SUM('Ufs mensal'!M$76:M76)/SUM('Ufs mensal'!M$64:M64)-1</f>
        <v>1.5326225584123332E-2</v>
      </c>
      <c r="N76" s="121">
        <f>SUM('Ufs mensal'!N$76:N76)/SUM('Ufs mensal'!N$64:N64)-1</f>
        <v>-5.2124220074119099E-2</v>
      </c>
      <c r="O76" s="121">
        <f>SUM('Ufs mensal'!O$76:O76)/SUM('Ufs mensal'!O$64:O64)-1</f>
        <v>8.813706156306278E-2</v>
      </c>
      <c r="P76" s="121">
        <f>SUM('Ufs mensal'!P$76:P76)/SUM('Ufs mensal'!P$64:P64)-1</f>
        <v>5.8175951894790856E-2</v>
      </c>
      <c r="Q76" s="121">
        <f>SUM('Ufs mensal'!Q$76:Q76)/SUM('Ufs mensal'!Q$64:Q64)-1</f>
        <v>1.9534991450308903E-2</v>
      </c>
      <c r="R76" s="121">
        <f>SUM('Ufs mensal'!R$76:R76)/SUM('Ufs mensal'!R$64:R64)-1</f>
        <v>-9.3064800944814063E-2</v>
      </c>
      <c r="S76" s="121">
        <f>SUM('Ufs mensal'!S$76:S76)/SUM('Ufs mensal'!S$64:S64)-1</f>
        <v>4.0310788795590469E-2</v>
      </c>
      <c r="T76" s="121">
        <f>SUM('Ufs mensal'!T$76:T76)/SUM('Ufs mensal'!T$64:T64)-1</f>
        <v>0.31998444489366684</v>
      </c>
      <c r="U76" s="121">
        <f>SUM('Ufs mensal'!U$76:U76)/SUM('Ufs mensal'!U$64:U64)-1</f>
        <v>-1.2627154569058496E-2</v>
      </c>
      <c r="V76" s="121">
        <f>SUM('Ufs mensal'!V$76:V76)/SUM('Ufs mensal'!V$64:V64)-1</f>
        <v>-3.300243462498087E-2</v>
      </c>
      <c r="W76" s="121">
        <f>SUM('Ufs mensal'!W$76:W76)/SUM('Ufs mensal'!W$64:W64)-1</f>
        <v>-7.0097380451140334E-2</v>
      </c>
      <c r="X76" s="121">
        <f>SUM('Ufs mensal'!X$76:X76)/SUM('Ufs mensal'!X$64:X64)-1</f>
        <v>7.1737572347573053E-2</v>
      </c>
      <c r="Y76" s="121">
        <f>SUM('Ufs mensal'!Y$76:Y76)/SUM('Ufs mensal'!Y$64:Y64)-1</f>
        <v>0.14304733440672979</v>
      </c>
      <c r="Z76" s="121">
        <f>SUM('Ufs mensal'!Z$76:Z76)/SUM('Ufs mensal'!Z$64:Z64)-1</f>
        <v>3.0285268542645349E-2</v>
      </c>
      <c r="AA76" s="121">
        <f>SUM('Ufs mensal'!AA$76:AA76)/SUM('Ufs mensal'!AA$64:AA64)-1</f>
        <v>0.16032583002613676</v>
      </c>
      <c r="AB76" s="121">
        <f>SUM('Ufs mensal'!AB$76:AB76)/SUM('Ufs mensal'!AB$64:AB64)-1</f>
        <v>7.2467012995294677E-2</v>
      </c>
      <c r="AC76" s="120">
        <f>SUM('Ufs mensal'!AC$76:AC76)/SUM('Ufs mensal'!AC$64:AC64)-1</f>
        <v>0.10369945004612791</v>
      </c>
    </row>
    <row r="77" spans="1:29" x14ac:dyDescent="0.3">
      <c r="A77" s="134" t="str">
        <f>Var.Anual!A77</f>
        <v>fev-16</v>
      </c>
      <c r="B77" s="125">
        <f>SUM('Ufs mensal'!B$76:B77)/SUM('Ufs mensal'!B$64:B65)-1</f>
        <v>5.8303095537649119E-2</v>
      </c>
      <c r="C77" s="123">
        <f>SUM('Ufs mensal'!C$76:C77)/SUM('Ufs mensal'!C$64:C65)-1</f>
        <v>4.8040871681641395E-2</v>
      </c>
      <c r="D77" s="123">
        <f>SUM('Ufs mensal'!D$76:D77)/SUM('Ufs mensal'!D$64:D65)-1</f>
        <v>6.7537389097921618E-2</v>
      </c>
      <c r="E77" s="123">
        <f>SUM('Ufs mensal'!E$76:E77)/SUM('Ufs mensal'!E$64:E65)-1</f>
        <v>0.46484485254050778</v>
      </c>
      <c r="F77" s="123">
        <f>SUM('Ufs mensal'!F$76:F77)/SUM('Ufs mensal'!F$64:F65)-1</f>
        <v>8.4980194599078018E-3</v>
      </c>
      <c r="G77" s="123">
        <f>SUM('Ufs mensal'!G$76:G77)/SUM('Ufs mensal'!G$64:G65)-1</f>
        <v>2.7606539077213998E-3</v>
      </c>
      <c r="H77" s="123">
        <f>SUM('Ufs mensal'!H$76:H77)/SUM('Ufs mensal'!H$64:H65)-1</f>
        <v>0.11835822074987545</v>
      </c>
      <c r="I77" s="123">
        <f>SUM('Ufs mensal'!I$76:I77)/SUM('Ufs mensal'!I$64:I65)-1</f>
        <v>0.12669715761047695</v>
      </c>
      <c r="J77" s="123">
        <f>SUM('Ufs mensal'!J$76:J77)/SUM('Ufs mensal'!J$64:J65)-1</f>
        <v>-2.9757994856050018E-3</v>
      </c>
      <c r="K77" s="123">
        <f>SUM('Ufs mensal'!K$76:K77)/SUM('Ufs mensal'!K$64:K65)-1</f>
        <v>4.16158242965603E-2</v>
      </c>
      <c r="L77" s="123">
        <f>SUM('Ufs mensal'!L$76:L77)/SUM('Ufs mensal'!L$64:L65)-1</f>
        <v>0.13793064022266943</v>
      </c>
      <c r="M77" s="123">
        <f>SUM('Ufs mensal'!M$76:M77)/SUM('Ufs mensal'!M$64:M65)-1</f>
        <v>7.5441566190653342E-2</v>
      </c>
      <c r="N77" s="123">
        <f>SUM('Ufs mensal'!N$76:N77)/SUM('Ufs mensal'!N$64:N65)-1</f>
        <v>-4.4866809189689438E-2</v>
      </c>
      <c r="O77" s="123">
        <f>SUM('Ufs mensal'!O$76:O77)/SUM('Ufs mensal'!O$64:O65)-1</f>
        <v>8.6184439025003501E-2</v>
      </c>
      <c r="P77" s="123">
        <f>SUM('Ufs mensal'!P$76:P77)/SUM('Ufs mensal'!P$64:P65)-1</f>
        <v>5.9123363746892199E-2</v>
      </c>
      <c r="Q77" s="123">
        <f>SUM('Ufs mensal'!Q$76:Q77)/SUM('Ufs mensal'!Q$64:Q65)-1</f>
        <v>1.5935264205873878E-2</v>
      </c>
      <c r="R77" s="123">
        <f>SUM('Ufs mensal'!R$76:R77)/SUM('Ufs mensal'!R$64:R65)-1</f>
        <v>7.841699591749407E-3</v>
      </c>
      <c r="S77" s="123">
        <f>SUM('Ufs mensal'!S$76:S77)/SUM('Ufs mensal'!S$64:S65)-1</f>
        <v>9.0387383278415445E-2</v>
      </c>
      <c r="T77" s="123">
        <f>SUM('Ufs mensal'!T$76:T77)/SUM('Ufs mensal'!T$64:T65)-1</f>
        <v>0.28511405122211952</v>
      </c>
      <c r="U77" s="123">
        <f>SUM('Ufs mensal'!U$76:U77)/SUM('Ufs mensal'!U$64:U65)-1</f>
        <v>1.7342749525565804E-2</v>
      </c>
      <c r="V77" s="123">
        <f>SUM('Ufs mensal'!V$76:V77)/SUM('Ufs mensal'!V$64:V65)-1</f>
        <v>6.8922426791946378E-3</v>
      </c>
      <c r="W77" s="123">
        <f>SUM('Ufs mensal'!W$76:W77)/SUM('Ufs mensal'!W$64:W65)-1</f>
        <v>-3.4422298488584691E-2</v>
      </c>
      <c r="X77" s="123">
        <f>SUM('Ufs mensal'!X$76:X77)/SUM('Ufs mensal'!X$64:X65)-1</f>
        <v>0.1367591000500834</v>
      </c>
      <c r="Y77" s="123">
        <f>SUM('Ufs mensal'!Y$76:Y77)/SUM('Ufs mensal'!Y$64:Y65)-1</f>
        <v>0.18986178557061595</v>
      </c>
      <c r="Z77" s="123">
        <f>SUM('Ufs mensal'!Z$76:Z77)/SUM('Ufs mensal'!Z$64:Z65)-1</f>
        <v>5.5210678049224526E-2</v>
      </c>
      <c r="AA77" s="123">
        <f>SUM('Ufs mensal'!AA$76:AA77)/SUM('Ufs mensal'!AA$64:AA65)-1</f>
        <v>0.17221489363395537</v>
      </c>
      <c r="AB77" s="123">
        <f>SUM('Ufs mensal'!AB$76:AB77)/SUM('Ufs mensal'!AB$64:AB65)-1</f>
        <v>1.7102693342593067E-2</v>
      </c>
      <c r="AC77" s="125">
        <f>SUM('Ufs mensal'!AC$76:AC77)/SUM('Ufs mensal'!AC$64:AC65)-1</f>
        <v>0.12245669615780419</v>
      </c>
    </row>
    <row r="78" spans="1:29" x14ac:dyDescent="0.3">
      <c r="A78" s="134">
        <f>Var.Anual!A78</f>
        <v>42445</v>
      </c>
      <c r="B78" s="125">
        <f>SUM('Ufs mensal'!B$76:B78)/SUM('Ufs mensal'!B$64:B66)-1</f>
        <v>0.10698372804935508</v>
      </c>
      <c r="C78" s="123">
        <f>SUM('Ufs mensal'!C$76:C78)/SUM('Ufs mensal'!C$64:C66)-1</f>
        <v>2.0937083504148246E-2</v>
      </c>
      <c r="D78" s="123">
        <f>SUM('Ufs mensal'!D$76:D78)/SUM('Ufs mensal'!D$64:D66)-1</f>
        <v>-7.8023222422097804E-3</v>
      </c>
      <c r="E78" s="123">
        <f>SUM('Ufs mensal'!E$76:E78)/SUM('Ufs mensal'!E$64:E66)-1</f>
        <v>0.37669565327290755</v>
      </c>
      <c r="F78" s="123">
        <f>SUM('Ufs mensal'!F$76:F78)/SUM('Ufs mensal'!F$64:F66)-1</f>
        <v>-3.5964079489739786E-3</v>
      </c>
      <c r="G78" s="123">
        <f>SUM('Ufs mensal'!G$76:G78)/SUM('Ufs mensal'!G$64:G66)-1</f>
        <v>-9.016073529016233E-3</v>
      </c>
      <c r="H78" s="123">
        <f>SUM('Ufs mensal'!H$76:H78)/SUM('Ufs mensal'!H$64:H66)-1</f>
        <v>6.3314711576548444E-2</v>
      </c>
      <c r="I78" s="123">
        <f>SUM('Ufs mensal'!I$76:I78)/SUM('Ufs mensal'!I$64:I66)-1</f>
        <v>7.7292014106892681E-2</v>
      </c>
      <c r="J78" s="123">
        <f>SUM('Ufs mensal'!J$76:J78)/SUM('Ufs mensal'!J$64:J66)-1</f>
        <v>-2.4807058865397691E-2</v>
      </c>
      <c r="K78" s="123">
        <f>SUM('Ufs mensal'!K$76:K78)/SUM('Ufs mensal'!K$64:K66)-1</f>
        <v>4.4294805601150511E-3</v>
      </c>
      <c r="L78" s="123">
        <f>SUM('Ufs mensal'!L$76:L78)/SUM('Ufs mensal'!L$64:L66)-1</f>
        <v>8.323243720133533E-2</v>
      </c>
      <c r="M78" s="123">
        <f>SUM('Ufs mensal'!M$76:M78)/SUM('Ufs mensal'!M$64:M66)-1</f>
        <v>3.2684944639918001E-2</v>
      </c>
      <c r="N78" s="123">
        <f>SUM('Ufs mensal'!N$76:N78)/SUM('Ufs mensal'!N$64:N66)-1</f>
        <v>-4.9465927961704792E-2</v>
      </c>
      <c r="O78" s="123">
        <f>SUM('Ufs mensal'!O$76:O78)/SUM('Ufs mensal'!O$64:O66)-1</f>
        <v>4.6666536400200354E-2</v>
      </c>
      <c r="P78" s="123">
        <f>SUM('Ufs mensal'!P$76:P78)/SUM('Ufs mensal'!P$64:P66)-1</f>
        <v>1.8228916379843696E-2</v>
      </c>
      <c r="Q78" s="123">
        <f>SUM('Ufs mensal'!Q$76:Q78)/SUM('Ufs mensal'!Q$64:Q66)-1</f>
        <v>3.4326807220552702E-4</v>
      </c>
      <c r="R78" s="123">
        <f>SUM('Ufs mensal'!R$76:R78)/SUM('Ufs mensal'!R$64:R66)-1</f>
        <v>-1.9663307342605463E-2</v>
      </c>
      <c r="S78" s="123">
        <f>SUM('Ufs mensal'!S$76:S78)/SUM('Ufs mensal'!S$64:S66)-1</f>
        <v>4.6865607292023492E-2</v>
      </c>
      <c r="T78" s="123">
        <f>SUM('Ufs mensal'!T$76:T78)/SUM('Ufs mensal'!T$64:T66)-1</f>
        <v>0.18749954223778764</v>
      </c>
      <c r="U78" s="123">
        <f>SUM('Ufs mensal'!U$76:U78)/SUM('Ufs mensal'!U$64:U66)-1</f>
        <v>8.9854483432341148E-3</v>
      </c>
      <c r="V78" s="123">
        <f>SUM('Ufs mensal'!V$76:V78)/SUM('Ufs mensal'!V$64:V66)-1</f>
        <v>2.1303108772603441E-3</v>
      </c>
      <c r="W78" s="123">
        <f>SUM('Ufs mensal'!W$76:W78)/SUM('Ufs mensal'!W$64:W66)-1</f>
        <v>-6.3090347591169382E-2</v>
      </c>
      <c r="X78" s="123">
        <f>SUM('Ufs mensal'!X$76:X78)/SUM('Ufs mensal'!X$64:X66)-1</f>
        <v>9.2736953803720157E-2</v>
      </c>
      <c r="Y78" s="123">
        <f>SUM('Ufs mensal'!Y$76:Y78)/SUM('Ufs mensal'!Y$64:Y66)-1</f>
        <v>0.14231216433521432</v>
      </c>
      <c r="Z78" s="123">
        <f>SUM('Ufs mensal'!Z$76:Z78)/SUM('Ufs mensal'!Z$64:Z66)-1</f>
        <v>1.9285212386685346E-2</v>
      </c>
      <c r="AA78" s="123">
        <f>SUM('Ufs mensal'!AA$76:AA78)/SUM('Ufs mensal'!AA$64:AA66)-1</f>
        <v>0.109306133408825</v>
      </c>
      <c r="AB78" s="123">
        <f>SUM('Ufs mensal'!AB$76:AB78)/SUM('Ufs mensal'!AB$64:AB66)-1</f>
        <v>-2.5530810433510243E-2</v>
      </c>
      <c r="AC78" s="125">
        <f>SUM('Ufs mensal'!AC$76:AC78)/SUM('Ufs mensal'!AC$64:AC66)-1</f>
        <v>7.4599739853049352E-2</v>
      </c>
    </row>
    <row r="79" spans="1:29" x14ac:dyDescent="0.3">
      <c r="A79" s="134">
        <f>Var.Anual!A79</f>
        <v>42477</v>
      </c>
      <c r="B79" s="125">
        <f>SUM('Ufs mensal'!B$76:B79)/SUM('Ufs mensal'!B$64:B67)-1</f>
        <v>-5.7254400183317844E-2</v>
      </c>
      <c r="C79" s="123">
        <f>SUM('Ufs mensal'!C$76:C79)/SUM('Ufs mensal'!C$64:C67)-1</f>
        <v>-1.060465672794042E-2</v>
      </c>
      <c r="D79" s="123">
        <f>SUM('Ufs mensal'!D$76:D79)/SUM('Ufs mensal'!D$64:D67)-1</f>
        <v>-6.3714567770413288E-2</v>
      </c>
      <c r="E79" s="123">
        <f>SUM('Ufs mensal'!E$76:E79)/SUM('Ufs mensal'!E$64:E67)-1</f>
        <v>0.26467557938466357</v>
      </c>
      <c r="F79" s="123">
        <f>SUM('Ufs mensal'!F$76:F79)/SUM('Ufs mensal'!F$64:F67)-1</f>
        <v>-1.4971131801457815E-2</v>
      </c>
      <c r="G79" s="123">
        <f>SUM('Ufs mensal'!G$76:G79)/SUM('Ufs mensal'!G$64:G67)-1</f>
        <v>-3.791294745210716E-2</v>
      </c>
      <c r="H79" s="123">
        <f>SUM('Ufs mensal'!H$76:H79)/SUM('Ufs mensal'!H$64:H67)-1</f>
        <v>-7.1795827969183823E-2</v>
      </c>
      <c r="I79" s="123">
        <f>SUM('Ufs mensal'!I$76:I79)/SUM('Ufs mensal'!I$64:I67)-1</f>
        <v>5.2862974920077743E-2</v>
      </c>
      <c r="J79" s="123">
        <f>SUM('Ufs mensal'!J$76:J79)/SUM('Ufs mensal'!J$64:J67)-1</f>
        <v>-4.0135415173974009E-2</v>
      </c>
      <c r="K79" s="123">
        <f>SUM('Ufs mensal'!K$76:K79)/SUM('Ufs mensal'!K$64:K67)-1</f>
        <v>-3.4313963449001395E-2</v>
      </c>
      <c r="L79" s="123">
        <f>SUM('Ufs mensal'!L$76:L79)/SUM('Ufs mensal'!L$64:L67)-1</f>
        <v>6.2473798314184315E-2</v>
      </c>
      <c r="M79" s="123">
        <f>SUM('Ufs mensal'!M$76:M79)/SUM('Ufs mensal'!M$64:M67)-1</f>
        <v>1.7296951458817267E-2</v>
      </c>
      <c r="N79" s="123">
        <f>SUM('Ufs mensal'!N$76:N79)/SUM('Ufs mensal'!N$64:N67)-1</f>
        <v>-5.670652463464565E-2</v>
      </c>
      <c r="O79" s="123">
        <f>SUM('Ufs mensal'!O$76:O79)/SUM('Ufs mensal'!O$64:O67)-1</f>
        <v>2.5623008122497959E-2</v>
      </c>
      <c r="P79" s="123">
        <f>SUM('Ufs mensal'!P$76:P79)/SUM('Ufs mensal'!P$64:P67)-1</f>
        <v>-1.9508194139362667E-3</v>
      </c>
      <c r="Q79" s="123">
        <f>SUM('Ufs mensal'!Q$76:Q79)/SUM('Ufs mensal'!Q$64:Q67)-1</f>
        <v>-1.7714464552896381E-2</v>
      </c>
      <c r="R79" s="123">
        <f>SUM('Ufs mensal'!R$76:R79)/SUM('Ufs mensal'!R$64:R67)-1</f>
        <v>-0.13417776188146413</v>
      </c>
      <c r="S79" s="123">
        <f>SUM('Ufs mensal'!S$76:S79)/SUM('Ufs mensal'!S$64:S67)-1</f>
        <v>1.7871587958122159E-2</v>
      </c>
      <c r="T79" s="123">
        <f>SUM('Ufs mensal'!T$76:T79)/SUM('Ufs mensal'!T$64:T67)-1</f>
        <v>0.12680451968993856</v>
      </c>
      <c r="U79" s="123">
        <f>SUM('Ufs mensal'!U$76:U79)/SUM('Ufs mensal'!U$64:U67)-1</f>
        <v>-2.8461546381159275E-2</v>
      </c>
      <c r="V79" s="123">
        <f>SUM('Ufs mensal'!V$76:V79)/SUM('Ufs mensal'!V$64:V67)-1</f>
        <v>-1.8261248252287476E-2</v>
      </c>
      <c r="W79" s="123">
        <f>SUM('Ufs mensal'!W$76:W79)/SUM('Ufs mensal'!W$64:W67)-1</f>
        <v>-0.12964275618692822</v>
      </c>
      <c r="X79" s="123">
        <f>SUM('Ufs mensal'!X$76:X79)/SUM('Ufs mensal'!X$64:X67)-1</f>
        <v>3.9502010394457443E-2</v>
      </c>
      <c r="Y79" s="123">
        <f>SUM('Ufs mensal'!Y$76:Y79)/SUM('Ufs mensal'!Y$64:Y67)-1</f>
        <v>0.11111327684832251</v>
      </c>
      <c r="Z79" s="123">
        <f>SUM('Ufs mensal'!Z$76:Z79)/SUM('Ufs mensal'!Z$64:Z67)-1</f>
        <v>-2.8110469332751631E-2</v>
      </c>
      <c r="AA79" s="123">
        <f>SUM('Ufs mensal'!AA$76:AA79)/SUM('Ufs mensal'!AA$64:AA67)-1</f>
        <v>8.1311926333375695E-2</v>
      </c>
      <c r="AB79" s="123">
        <f>SUM('Ufs mensal'!AB$76:AB79)/SUM('Ufs mensal'!AB$64:AB67)-1</f>
        <v>-4.792052786690737E-2</v>
      </c>
      <c r="AC79" s="125">
        <f>SUM('Ufs mensal'!AC$76:AC79)/SUM('Ufs mensal'!AC$64:AC67)-1</f>
        <v>4.0840315268304783E-2</v>
      </c>
    </row>
    <row r="80" spans="1:29" x14ac:dyDescent="0.3">
      <c r="A80" s="134">
        <f>Var.Anual!A80</f>
        <v>42508</v>
      </c>
      <c r="B80" s="125">
        <f>SUM('Ufs mensal'!B$76:B80)/SUM('Ufs mensal'!B$64:B68)-1</f>
        <v>-8.9610314022752546E-2</v>
      </c>
      <c r="C80" s="123">
        <f>SUM('Ufs mensal'!C$76:C80)/SUM('Ufs mensal'!C$64:C68)-1</f>
        <v>-2.2506310011122688E-2</v>
      </c>
      <c r="D80" s="123">
        <f>SUM('Ufs mensal'!D$76:D80)/SUM('Ufs mensal'!D$64:D68)-1</f>
        <v>-4.9243970528255465E-2</v>
      </c>
      <c r="E80" s="123">
        <f>SUM('Ufs mensal'!E$76:E80)/SUM('Ufs mensal'!E$64:E68)-1</f>
        <v>0.30644471878691215</v>
      </c>
      <c r="F80" s="123">
        <f>SUM('Ufs mensal'!F$76:F80)/SUM('Ufs mensal'!F$64:F68)-1</f>
        <v>-3.4489121496295017E-3</v>
      </c>
      <c r="G80" s="123">
        <f>SUM('Ufs mensal'!G$76:G80)/SUM('Ufs mensal'!G$64:G68)-1</f>
        <v>-4.6393939763686332E-2</v>
      </c>
      <c r="H80" s="123">
        <f>SUM('Ufs mensal'!H$76:H80)/SUM('Ufs mensal'!H$64:H68)-1</f>
        <v>-4.6302336607160322E-2</v>
      </c>
      <c r="I80" s="123">
        <f>SUM('Ufs mensal'!I$76:I80)/SUM('Ufs mensal'!I$64:I68)-1</f>
        <v>3.8313123909404334E-2</v>
      </c>
      <c r="J80" s="123">
        <f>SUM('Ufs mensal'!J$76:J80)/SUM('Ufs mensal'!J$64:J68)-1</f>
        <v>-3.9394325050957191E-2</v>
      </c>
      <c r="K80" s="123">
        <f>SUM('Ufs mensal'!K$76:K80)/SUM('Ufs mensal'!K$64:K68)-1</f>
        <v>-5.9537366425801874E-2</v>
      </c>
      <c r="L80" s="123">
        <f>SUM('Ufs mensal'!L$76:L80)/SUM('Ufs mensal'!L$64:L68)-1</f>
        <v>5.559157796212788E-2</v>
      </c>
      <c r="M80" s="123">
        <f>SUM('Ufs mensal'!M$76:M80)/SUM('Ufs mensal'!M$64:M68)-1</f>
        <v>2.1913738302522523E-2</v>
      </c>
      <c r="N80" s="123">
        <f>SUM('Ufs mensal'!N$76:N80)/SUM('Ufs mensal'!N$64:N68)-1</f>
        <v>-5.1450556268882952E-2</v>
      </c>
      <c r="O80" s="123">
        <f>SUM('Ufs mensal'!O$76:O80)/SUM('Ufs mensal'!O$64:O68)-1</f>
        <v>1.2209426356573072E-2</v>
      </c>
      <c r="P80" s="123">
        <f>SUM('Ufs mensal'!P$76:P80)/SUM('Ufs mensal'!P$64:P68)-1</f>
        <v>-6.2585516923718831E-3</v>
      </c>
      <c r="Q80" s="123">
        <f>SUM('Ufs mensal'!Q$76:Q80)/SUM('Ufs mensal'!Q$64:Q68)-1</f>
        <v>-1.8214520686849811E-2</v>
      </c>
      <c r="R80" s="123">
        <f>SUM('Ufs mensal'!R$76:R80)/SUM('Ufs mensal'!R$64:R68)-1</f>
        <v>-8.2773778726487723E-2</v>
      </c>
      <c r="S80" s="123">
        <f>SUM('Ufs mensal'!S$76:S80)/SUM('Ufs mensal'!S$64:S68)-1</f>
        <v>1.8507049080125793E-2</v>
      </c>
      <c r="T80" s="123">
        <f>SUM('Ufs mensal'!T$76:T80)/SUM('Ufs mensal'!T$64:T68)-1</f>
        <v>9.1227822224714039E-2</v>
      </c>
      <c r="U80" s="123">
        <f>SUM('Ufs mensal'!U$76:U80)/SUM('Ufs mensal'!U$64:U68)-1</f>
        <v>-1.1362323291105203E-2</v>
      </c>
      <c r="V80" s="123">
        <f>SUM('Ufs mensal'!V$76:V80)/SUM('Ufs mensal'!V$64:V68)-1</f>
        <v>-1.3413848421744645E-2</v>
      </c>
      <c r="W80" s="123">
        <f>SUM('Ufs mensal'!W$76:W80)/SUM('Ufs mensal'!W$64:W68)-1</f>
        <v>-7.2908247835234641E-2</v>
      </c>
      <c r="X80" s="123">
        <f>SUM('Ufs mensal'!X$76:X80)/SUM('Ufs mensal'!X$64:X68)-1</f>
        <v>4.5510609095496646E-2</v>
      </c>
      <c r="Y80" s="123">
        <f>SUM('Ufs mensal'!Y$76:Y80)/SUM('Ufs mensal'!Y$64:Y68)-1</f>
        <v>9.320173371170104E-2</v>
      </c>
      <c r="Z80" s="123">
        <f>SUM('Ufs mensal'!Z$76:Z80)/SUM('Ufs mensal'!Z$64:Z68)-1</f>
        <v>-3.2585923752814772E-3</v>
      </c>
      <c r="AA80" s="123">
        <f>SUM('Ufs mensal'!AA$76:AA80)/SUM('Ufs mensal'!AA$64:AA68)-1</f>
        <v>7.0203750821713928E-2</v>
      </c>
      <c r="AB80" s="123">
        <f>SUM('Ufs mensal'!AB$76:AB80)/SUM('Ufs mensal'!AB$64:AB68)-1</f>
        <v>-4.5016558255703498E-2</v>
      </c>
      <c r="AC80" s="125">
        <f>SUM('Ufs mensal'!AC$76:AC80)/SUM('Ufs mensal'!AC$64:AC68)-1</f>
        <v>3.4724028026913656E-2</v>
      </c>
    </row>
    <row r="81" spans="1:29" x14ac:dyDescent="0.3">
      <c r="A81" s="134">
        <f>Var.Anual!A81</f>
        <v>42537</v>
      </c>
      <c r="B81" s="125">
        <f>SUM('Ufs mensal'!B$76:B81)/SUM('Ufs mensal'!B$64:B69)-1</f>
        <v>-7.8918867416653438E-2</v>
      </c>
      <c r="C81" s="123">
        <f>SUM('Ufs mensal'!C$76:C81)/SUM('Ufs mensal'!C$64:C69)-1</f>
        <v>-3.2485256156308151E-2</v>
      </c>
      <c r="D81" s="123">
        <f>SUM('Ufs mensal'!D$76:D81)/SUM('Ufs mensal'!D$64:D69)-1</f>
        <v>-4.4194938843918674E-2</v>
      </c>
      <c r="E81" s="123">
        <f>SUM('Ufs mensal'!E$76:E81)/SUM('Ufs mensal'!E$64:E69)-1</f>
        <v>0.26608121383634131</v>
      </c>
      <c r="F81" s="123">
        <f>SUM('Ufs mensal'!F$76:F81)/SUM('Ufs mensal'!F$64:F69)-1</f>
        <v>4.0367407505423891E-3</v>
      </c>
      <c r="G81" s="123">
        <f>SUM('Ufs mensal'!G$76:G81)/SUM('Ufs mensal'!G$64:G69)-1</f>
        <v>-5.8626022404004718E-2</v>
      </c>
      <c r="H81" s="123">
        <f>SUM('Ufs mensal'!H$76:H81)/SUM('Ufs mensal'!H$64:H69)-1</f>
        <v>-4.4695319335854911E-2</v>
      </c>
      <c r="I81" s="123">
        <f>SUM('Ufs mensal'!I$76:I81)/SUM('Ufs mensal'!I$64:I69)-1</f>
        <v>3.9886673962661101E-2</v>
      </c>
      <c r="J81" s="123">
        <f>SUM('Ufs mensal'!J$76:J81)/SUM('Ufs mensal'!J$64:J69)-1</f>
        <v>-3.85937089282824E-2</v>
      </c>
      <c r="K81" s="123">
        <f>SUM('Ufs mensal'!K$76:K81)/SUM('Ufs mensal'!K$64:K69)-1</f>
        <v>-5.4933856110512602E-2</v>
      </c>
      <c r="L81" s="123">
        <f>SUM('Ufs mensal'!L$76:L81)/SUM('Ufs mensal'!L$64:L69)-1</f>
        <v>4.860868620423231E-2</v>
      </c>
      <c r="M81" s="123">
        <f>SUM('Ufs mensal'!M$76:M81)/SUM('Ufs mensal'!M$64:M69)-1</f>
        <v>2.9084111205075258E-2</v>
      </c>
      <c r="N81" s="123">
        <f>SUM('Ufs mensal'!N$76:N81)/SUM('Ufs mensal'!N$64:N69)-1</f>
        <v>-5.5611758522379207E-2</v>
      </c>
      <c r="O81" s="123">
        <f>SUM('Ufs mensal'!O$76:O81)/SUM('Ufs mensal'!O$64:O69)-1</f>
        <v>1.525005654638556E-2</v>
      </c>
      <c r="P81" s="123">
        <f>SUM('Ufs mensal'!P$76:P81)/SUM('Ufs mensal'!P$64:P69)-1</f>
        <v>-1.3550122938643439E-2</v>
      </c>
      <c r="Q81" s="123">
        <f>SUM('Ufs mensal'!Q$76:Q81)/SUM('Ufs mensal'!Q$64:Q69)-1</f>
        <v>-2.4252829601286607E-2</v>
      </c>
      <c r="R81" s="123">
        <f>SUM('Ufs mensal'!R$76:R81)/SUM('Ufs mensal'!R$64:R69)-1</f>
        <v>-8.7897015836350789E-2</v>
      </c>
      <c r="S81" s="123">
        <f>SUM('Ufs mensal'!S$76:S81)/SUM('Ufs mensal'!S$64:S69)-1</f>
        <v>2.1859532235013024E-2</v>
      </c>
      <c r="T81" s="123">
        <f>SUM('Ufs mensal'!T$76:T81)/SUM('Ufs mensal'!T$64:T69)-1</f>
        <v>7.3706792668777776E-2</v>
      </c>
      <c r="U81" s="123">
        <f>SUM('Ufs mensal'!U$76:U81)/SUM('Ufs mensal'!U$64:U69)-1</f>
        <v>-1.5263752757868065E-2</v>
      </c>
      <c r="V81" s="123">
        <f>SUM('Ufs mensal'!V$76:V81)/SUM('Ufs mensal'!V$64:V69)-1</f>
        <v>-4.103565313104407E-3</v>
      </c>
      <c r="W81" s="123">
        <f>SUM('Ufs mensal'!W$76:W81)/SUM('Ufs mensal'!W$64:W69)-1</f>
        <v>-5.0746321427568963E-2</v>
      </c>
      <c r="X81" s="123">
        <f>SUM('Ufs mensal'!X$76:X81)/SUM('Ufs mensal'!X$64:X69)-1</f>
        <v>3.7480494954540422E-2</v>
      </c>
      <c r="Y81" s="123">
        <f>SUM('Ufs mensal'!Y$76:Y81)/SUM('Ufs mensal'!Y$64:Y69)-1</f>
        <v>8.2359357658419174E-2</v>
      </c>
      <c r="Z81" s="123">
        <f>SUM('Ufs mensal'!Z$76:Z81)/SUM('Ufs mensal'!Z$64:Z69)-1</f>
        <v>-4.8526493356643163E-3</v>
      </c>
      <c r="AA81" s="123">
        <f>SUM('Ufs mensal'!AA$76:AA81)/SUM('Ufs mensal'!AA$64:AA69)-1</f>
        <v>6.385315392512414E-2</v>
      </c>
      <c r="AB81" s="123">
        <f>SUM('Ufs mensal'!AB$76:AB81)/SUM('Ufs mensal'!AB$64:AB69)-1</f>
        <v>-3.7420599285441392E-2</v>
      </c>
      <c r="AC81" s="125">
        <f>SUM('Ufs mensal'!AC$76:AC81)/SUM('Ufs mensal'!AC$64:AC69)-1</f>
        <v>3.0045769713828774E-2</v>
      </c>
    </row>
    <row r="82" spans="1:29" x14ac:dyDescent="0.3">
      <c r="A82" s="134">
        <f>Var.Anual!A82</f>
        <v>42568</v>
      </c>
      <c r="B82" s="125">
        <f>SUM('Ufs mensal'!B$76:B82)/SUM('Ufs mensal'!B$64:B70)-1</f>
        <v>-9.208045838564316E-2</v>
      </c>
      <c r="C82" s="123">
        <f>SUM('Ufs mensal'!C$76:C82)/SUM('Ufs mensal'!C$64:C70)-1</f>
        <v>-5.5763992156989906E-2</v>
      </c>
      <c r="D82" s="123">
        <f>SUM('Ufs mensal'!D$76:D82)/SUM('Ufs mensal'!D$64:D70)-1</f>
        <v>-6.4460156136875502E-2</v>
      </c>
      <c r="E82" s="123">
        <f>SUM('Ufs mensal'!E$76:E82)/SUM('Ufs mensal'!E$64:E70)-1</f>
        <v>0.31073645924775239</v>
      </c>
      <c r="F82" s="123">
        <f>SUM('Ufs mensal'!F$76:F82)/SUM('Ufs mensal'!F$64:F70)-1</f>
        <v>-4.2596641258012546E-3</v>
      </c>
      <c r="G82" s="123">
        <f>SUM('Ufs mensal'!G$76:G82)/SUM('Ufs mensal'!G$64:G70)-1</f>
        <v>-6.9672680662648867E-2</v>
      </c>
      <c r="H82" s="123">
        <f>SUM('Ufs mensal'!H$76:H82)/SUM('Ufs mensal'!H$64:H70)-1</f>
        <v>-5.4649223293023352E-2</v>
      </c>
      <c r="I82" s="123">
        <f>SUM('Ufs mensal'!I$76:I82)/SUM('Ufs mensal'!I$64:I70)-1</f>
        <v>2.511980798848823E-2</v>
      </c>
      <c r="J82" s="123">
        <f>SUM('Ufs mensal'!J$76:J82)/SUM('Ufs mensal'!J$64:J70)-1</f>
        <v>-4.5686564084511438E-2</v>
      </c>
      <c r="K82" s="123">
        <f>SUM('Ufs mensal'!K$76:K82)/SUM('Ufs mensal'!K$64:K70)-1</f>
        <v>-8.0235551267622829E-2</v>
      </c>
      <c r="L82" s="123">
        <f>SUM('Ufs mensal'!L$76:L82)/SUM('Ufs mensal'!L$64:L70)-1</f>
        <v>3.3179936074254401E-2</v>
      </c>
      <c r="M82" s="123">
        <f>SUM('Ufs mensal'!M$76:M82)/SUM('Ufs mensal'!M$64:M70)-1</f>
        <v>1.6871535605540444E-2</v>
      </c>
      <c r="N82" s="123">
        <f>SUM('Ufs mensal'!N$76:N82)/SUM('Ufs mensal'!N$64:N70)-1</f>
        <v>-4.8553284640227012E-2</v>
      </c>
      <c r="O82" s="123">
        <f>SUM('Ufs mensal'!O$76:O82)/SUM('Ufs mensal'!O$64:O70)-1</f>
        <v>-3.4887361989410781E-4</v>
      </c>
      <c r="P82" s="123">
        <f>SUM('Ufs mensal'!P$76:P82)/SUM('Ufs mensal'!P$64:P70)-1</f>
        <v>-2.353242266376121E-2</v>
      </c>
      <c r="Q82" s="123">
        <f>SUM('Ufs mensal'!Q$76:Q82)/SUM('Ufs mensal'!Q$64:Q70)-1</f>
        <v>-3.5169804893149026E-2</v>
      </c>
      <c r="R82" s="123">
        <f>SUM('Ufs mensal'!R$76:R82)/SUM('Ufs mensal'!R$64:R70)-1</f>
        <v>-9.3380044938617179E-2</v>
      </c>
      <c r="S82" s="123">
        <f>SUM('Ufs mensal'!S$76:S82)/SUM('Ufs mensal'!S$64:S70)-1</f>
        <v>9.84064573390242E-3</v>
      </c>
      <c r="T82" s="123">
        <f>SUM('Ufs mensal'!T$76:T82)/SUM('Ufs mensal'!T$64:T70)-1</f>
        <v>5.6515833241096436E-2</v>
      </c>
      <c r="U82" s="123">
        <f>SUM('Ufs mensal'!U$76:U82)/SUM('Ufs mensal'!U$64:U70)-1</f>
        <v>-2.3036775049275038E-2</v>
      </c>
      <c r="V82" s="123">
        <f>SUM('Ufs mensal'!V$76:V82)/SUM('Ufs mensal'!V$64:V70)-1</f>
        <v>-1.6845203575306056E-2</v>
      </c>
      <c r="W82" s="123">
        <f>SUM('Ufs mensal'!W$76:W82)/SUM('Ufs mensal'!W$64:W70)-1</f>
        <v>-4.7091849561735732E-2</v>
      </c>
      <c r="X82" s="123">
        <f>SUM('Ufs mensal'!X$76:X82)/SUM('Ufs mensal'!X$64:X70)-1</f>
        <v>2.4074004776136526E-2</v>
      </c>
      <c r="Y82" s="123">
        <f>SUM('Ufs mensal'!Y$76:Y82)/SUM('Ufs mensal'!Y$64:Y70)-1</f>
        <v>6.5187408291843107E-2</v>
      </c>
      <c r="Z82" s="123">
        <f>SUM('Ufs mensal'!Z$76:Z82)/SUM('Ufs mensal'!Z$64:Z70)-1</f>
        <v>-2.1104373450680058E-2</v>
      </c>
      <c r="AA82" s="123">
        <f>SUM('Ufs mensal'!AA$76:AA82)/SUM('Ufs mensal'!AA$64:AA70)-1</f>
        <v>5.2779313853141829E-2</v>
      </c>
      <c r="AB82" s="123">
        <f>SUM('Ufs mensal'!AB$76:AB82)/SUM('Ufs mensal'!AB$64:AB70)-1</f>
        <v>-5.0485352843076314E-2</v>
      </c>
      <c r="AC82" s="125">
        <f>SUM('Ufs mensal'!AC$76:AC82)/SUM('Ufs mensal'!AC$64:AC70)-1</f>
        <v>1.783488866020666E-2</v>
      </c>
    </row>
    <row r="83" spans="1:29" x14ac:dyDescent="0.3">
      <c r="A83" s="134">
        <f>Var.Anual!A83</f>
        <v>42600</v>
      </c>
      <c r="B83" s="125">
        <f>SUM('Ufs mensal'!B$76:B83)/SUM('Ufs mensal'!B$64:B71)-1</f>
        <v>-7.4805115286900592E-2</v>
      </c>
      <c r="C83" s="123">
        <f>SUM('Ufs mensal'!C$76:C83)/SUM('Ufs mensal'!C$64:C71)-1</f>
        <v>-5.2116074296696513E-2</v>
      </c>
      <c r="D83" s="123">
        <f>SUM('Ufs mensal'!D$76:D83)/SUM('Ufs mensal'!D$64:D71)-1</f>
        <v>-5.7594990735631901E-2</v>
      </c>
      <c r="E83" s="123">
        <f>SUM('Ufs mensal'!E$76:E83)/SUM('Ufs mensal'!E$64:E71)-1</f>
        <v>0.28796203847063873</v>
      </c>
      <c r="F83" s="123">
        <f>SUM('Ufs mensal'!F$76:F83)/SUM('Ufs mensal'!F$64:F71)-1</f>
        <v>-4.860366288938156E-3</v>
      </c>
      <c r="G83" s="123">
        <f>SUM('Ufs mensal'!G$76:G83)/SUM('Ufs mensal'!G$64:G71)-1</f>
        <v>-5.846333527915204E-2</v>
      </c>
      <c r="H83" s="123">
        <f>SUM('Ufs mensal'!H$76:H83)/SUM('Ufs mensal'!H$64:H71)-1</f>
        <v>-6.030073721304996E-2</v>
      </c>
      <c r="I83" s="123">
        <f>SUM('Ufs mensal'!I$76:I83)/SUM('Ufs mensal'!I$64:I71)-1</f>
        <v>3.3705571239146304E-2</v>
      </c>
      <c r="J83" s="123">
        <f>SUM('Ufs mensal'!J$76:J83)/SUM('Ufs mensal'!J$64:J71)-1</f>
        <v>-3.3909308898484869E-2</v>
      </c>
      <c r="K83" s="123">
        <f>SUM('Ufs mensal'!K$76:K83)/SUM('Ufs mensal'!K$64:K71)-1</f>
        <v>-7.5703901210314228E-2</v>
      </c>
      <c r="L83" s="123">
        <f>SUM('Ufs mensal'!L$76:L83)/SUM('Ufs mensal'!L$64:L71)-1</f>
        <v>3.9364010257619375E-2</v>
      </c>
      <c r="M83" s="123">
        <f>SUM('Ufs mensal'!M$76:M83)/SUM('Ufs mensal'!M$64:M71)-1</f>
        <v>2.6206569565203175E-2</v>
      </c>
      <c r="N83" s="123">
        <f>SUM('Ufs mensal'!N$76:N83)/SUM('Ufs mensal'!N$64:N71)-1</f>
        <v>-2.2872889757946213E-2</v>
      </c>
      <c r="O83" s="123">
        <f>SUM('Ufs mensal'!O$76:O83)/SUM('Ufs mensal'!O$64:O71)-1</f>
        <v>-5.8801723439566578E-3</v>
      </c>
      <c r="P83" s="123">
        <f>SUM('Ufs mensal'!P$76:P83)/SUM('Ufs mensal'!P$64:P71)-1</f>
        <v>-1.2869367558413169E-2</v>
      </c>
      <c r="Q83" s="123">
        <f>SUM('Ufs mensal'!Q$76:Q83)/SUM('Ufs mensal'!Q$64:Q71)-1</f>
        <v>-3.6150400576312358E-2</v>
      </c>
      <c r="R83" s="123">
        <f>SUM('Ufs mensal'!R$76:R83)/SUM('Ufs mensal'!R$64:R71)-1</f>
        <v>-8.9046726207013593E-2</v>
      </c>
      <c r="S83" s="123">
        <f>SUM('Ufs mensal'!S$76:S83)/SUM('Ufs mensal'!S$64:S71)-1</f>
        <v>2.2759949435833704E-2</v>
      </c>
      <c r="T83" s="123">
        <f>SUM('Ufs mensal'!T$76:T83)/SUM('Ufs mensal'!T$64:T71)-1</f>
        <v>4.01416858028667E-2</v>
      </c>
      <c r="U83" s="123">
        <f>SUM('Ufs mensal'!U$76:U83)/SUM('Ufs mensal'!U$64:U71)-1</f>
        <v>-7.7218675713223162E-3</v>
      </c>
      <c r="V83" s="123">
        <f>SUM('Ufs mensal'!V$76:V83)/SUM('Ufs mensal'!V$64:V71)-1</f>
        <v>-3.8967789215786919E-3</v>
      </c>
      <c r="W83" s="123">
        <f>SUM('Ufs mensal'!W$76:W83)/SUM('Ufs mensal'!W$64:W71)-1</f>
        <v>-2.6664530109186013E-2</v>
      </c>
      <c r="X83" s="123">
        <f>SUM('Ufs mensal'!X$76:X83)/SUM('Ufs mensal'!X$64:X71)-1</f>
        <v>3.7016213661526631E-2</v>
      </c>
      <c r="Y83" s="123">
        <f>SUM('Ufs mensal'!Y$76:Y83)/SUM('Ufs mensal'!Y$64:Y71)-1</f>
        <v>7.5323586533635911E-2</v>
      </c>
      <c r="Z83" s="123">
        <f>SUM('Ufs mensal'!Z$76:Z83)/SUM('Ufs mensal'!Z$64:Z71)-1</f>
        <v>-2.3762286729356097E-2</v>
      </c>
      <c r="AA83" s="123">
        <f>SUM('Ufs mensal'!AA$76:AA83)/SUM('Ufs mensal'!AA$64:AA71)-1</f>
        <v>5.8337326341536988E-2</v>
      </c>
      <c r="AB83" s="123">
        <f>SUM('Ufs mensal'!AB$76:AB83)/SUM('Ufs mensal'!AB$64:AB71)-1</f>
        <v>-4.0813548899619079E-2</v>
      </c>
      <c r="AC83" s="125">
        <f>SUM('Ufs mensal'!AC$76:AC83)/SUM('Ufs mensal'!AC$64:AC71)-1</f>
        <v>2.2527752512570443E-2</v>
      </c>
    </row>
    <row r="84" spans="1:29" x14ac:dyDescent="0.3">
      <c r="A84" s="134">
        <f>Var.Anual!A84</f>
        <v>42614</v>
      </c>
      <c r="B84" s="125">
        <f>SUM('Ufs mensal'!B$76:B84)/SUM('Ufs mensal'!B$64:B72)-1</f>
        <v>-8.2452967557588352E-2</v>
      </c>
      <c r="C84" s="123">
        <f>SUM('Ufs mensal'!C$76:C84)/SUM('Ufs mensal'!C$64:C72)-1</f>
        <v>-8.166440745970649E-2</v>
      </c>
      <c r="D84" s="123">
        <f>SUM('Ufs mensal'!D$76:D84)/SUM('Ufs mensal'!D$64:D72)-1</f>
        <v>-6.5513561328455761E-2</v>
      </c>
      <c r="E84" s="123">
        <f>SUM('Ufs mensal'!E$76:E84)/SUM('Ufs mensal'!E$64:E72)-1</f>
        <v>0.28280205852657558</v>
      </c>
      <c r="F84" s="123">
        <f>SUM('Ufs mensal'!F$76:F84)/SUM('Ufs mensal'!F$64:F72)-1</f>
        <v>-2.006114800987957E-2</v>
      </c>
      <c r="G84" s="123">
        <f>SUM('Ufs mensal'!G$76:G84)/SUM('Ufs mensal'!G$64:G72)-1</f>
        <v>-6.7338199701483359E-2</v>
      </c>
      <c r="H84" s="123">
        <f>SUM('Ufs mensal'!H$76:H84)/SUM('Ufs mensal'!H$64:H72)-1</f>
        <v>-7.4720385886296925E-2</v>
      </c>
      <c r="I84" s="123">
        <f>SUM('Ufs mensal'!I$76:I84)/SUM('Ufs mensal'!I$64:I72)-1</f>
        <v>2.3127190827968214E-2</v>
      </c>
      <c r="J84" s="123">
        <f>SUM('Ufs mensal'!J$76:J84)/SUM('Ufs mensal'!J$64:J72)-1</f>
        <v>-3.8078536331151991E-2</v>
      </c>
      <c r="K84" s="123">
        <f>SUM('Ufs mensal'!K$76:K84)/SUM('Ufs mensal'!K$64:K72)-1</f>
        <v>-9.1258884772086102E-2</v>
      </c>
      <c r="L84" s="123">
        <f>SUM('Ufs mensal'!L$76:L84)/SUM('Ufs mensal'!L$64:L72)-1</f>
        <v>3.3566607781221558E-2</v>
      </c>
      <c r="M84" s="123">
        <f>SUM('Ufs mensal'!M$76:M84)/SUM('Ufs mensal'!M$64:M72)-1</f>
        <v>2.6840284795065283E-2</v>
      </c>
      <c r="N84" s="123">
        <f>SUM('Ufs mensal'!N$76:N84)/SUM('Ufs mensal'!N$64:N72)-1</f>
        <v>-2.7022475738213592E-2</v>
      </c>
      <c r="O84" s="123">
        <f>SUM('Ufs mensal'!O$76:O84)/SUM('Ufs mensal'!O$64:O72)-1</f>
        <v>-2.3768821756372405E-2</v>
      </c>
      <c r="P84" s="123">
        <f>SUM('Ufs mensal'!P$76:P84)/SUM('Ufs mensal'!P$64:P72)-1</f>
        <v>-2.4932024723309465E-2</v>
      </c>
      <c r="Q84" s="123">
        <f>SUM('Ufs mensal'!Q$76:Q84)/SUM('Ufs mensal'!Q$64:Q72)-1</f>
        <v>-4.1676134353145322E-2</v>
      </c>
      <c r="R84" s="123">
        <f>SUM('Ufs mensal'!R$76:R84)/SUM('Ufs mensal'!R$64:R72)-1</f>
        <v>-9.5662790031957878E-2</v>
      </c>
      <c r="S84" s="123">
        <f>SUM('Ufs mensal'!S$76:S84)/SUM('Ufs mensal'!S$64:S72)-1</f>
        <v>1.6335729233313723E-2</v>
      </c>
      <c r="T84" s="123">
        <f>SUM('Ufs mensal'!T$76:T84)/SUM('Ufs mensal'!T$64:T72)-1</f>
        <v>2.5214839459598348E-2</v>
      </c>
      <c r="U84" s="123">
        <f>SUM('Ufs mensal'!U$76:U84)/SUM('Ufs mensal'!U$64:U72)-1</f>
        <v>-3.0788592078205612E-2</v>
      </c>
      <c r="V84" s="123">
        <f>SUM('Ufs mensal'!V$76:V84)/SUM('Ufs mensal'!V$64:V72)-1</f>
        <v>-3.7231749090100852E-3</v>
      </c>
      <c r="W84" s="123">
        <f>SUM('Ufs mensal'!W$76:W84)/SUM('Ufs mensal'!W$64:W72)-1</f>
        <v>-2.9518543228674754E-2</v>
      </c>
      <c r="X84" s="123">
        <f>SUM('Ufs mensal'!X$76:X84)/SUM('Ufs mensal'!X$64:X72)-1</f>
        <v>2.6126073840726738E-2</v>
      </c>
      <c r="Y84" s="123">
        <f>SUM('Ufs mensal'!Y$76:Y84)/SUM('Ufs mensal'!Y$64:Y72)-1</f>
        <v>7.2699278740813389E-2</v>
      </c>
      <c r="Z84" s="123">
        <f>SUM('Ufs mensal'!Z$76:Z84)/SUM('Ufs mensal'!Z$64:Z72)-1</f>
        <v>-5.3494742903622883E-2</v>
      </c>
      <c r="AA84" s="123">
        <f>SUM('Ufs mensal'!AA$76:AA84)/SUM('Ufs mensal'!AA$64:AA72)-1</f>
        <v>5.0167592407690975E-2</v>
      </c>
      <c r="AB84" s="123">
        <f>SUM('Ufs mensal'!AB$76:AB84)/SUM('Ufs mensal'!AB$64:AB72)-1</f>
        <v>-6.5745180383462332E-2</v>
      </c>
      <c r="AC84" s="125">
        <f>SUM('Ufs mensal'!AC$76:AC84)/SUM('Ufs mensal'!AC$64:AC72)-1</f>
        <v>1.3117674768148957E-2</v>
      </c>
    </row>
    <row r="85" spans="1:29" x14ac:dyDescent="0.3">
      <c r="A85" s="134">
        <f>Var.Anual!A85</f>
        <v>42659</v>
      </c>
      <c r="B85" s="125">
        <f>SUM('Ufs mensal'!B$76:B85)/SUM('Ufs mensal'!B$64:B73)-1</f>
        <v>-8.0045291725538315E-2</v>
      </c>
      <c r="C85" s="123">
        <f>SUM('Ufs mensal'!C$76:C85)/SUM('Ufs mensal'!C$64:C73)-1</f>
        <v>-8.2596679856507205E-2</v>
      </c>
      <c r="D85" s="123">
        <f>SUM('Ufs mensal'!D$76:D85)/SUM('Ufs mensal'!D$64:D73)-1</f>
        <v>-5.9274111860239675E-2</v>
      </c>
      <c r="E85" s="123">
        <f>SUM('Ufs mensal'!E$76:E85)/SUM('Ufs mensal'!E$64:E73)-1</f>
        <v>0.22987981636880694</v>
      </c>
      <c r="F85" s="123">
        <f>SUM('Ufs mensal'!F$76:F85)/SUM('Ufs mensal'!F$64:F73)-1</f>
        <v>-2.582686000335277E-2</v>
      </c>
      <c r="G85" s="123">
        <f>SUM('Ufs mensal'!G$76:G85)/SUM('Ufs mensal'!G$64:G73)-1</f>
        <v>-7.3509526662222879E-2</v>
      </c>
      <c r="H85" s="123">
        <f>SUM('Ufs mensal'!H$76:H85)/SUM('Ufs mensal'!H$64:H73)-1</f>
        <v>-8.4098030018904923E-2</v>
      </c>
      <c r="I85" s="123">
        <f>SUM('Ufs mensal'!I$76:I85)/SUM('Ufs mensal'!I$64:I73)-1</f>
        <v>1.4859987021409893E-2</v>
      </c>
      <c r="J85" s="123">
        <f>SUM('Ufs mensal'!J$76:J85)/SUM('Ufs mensal'!J$64:J73)-1</f>
        <v>-4.1274021350290346E-2</v>
      </c>
      <c r="K85" s="123">
        <f>SUM('Ufs mensal'!K$76:K85)/SUM('Ufs mensal'!K$64:K73)-1</f>
        <v>-9.2698413327576779E-2</v>
      </c>
      <c r="L85" s="123">
        <f>SUM('Ufs mensal'!L$76:L85)/SUM('Ufs mensal'!L$64:L73)-1</f>
        <v>3.2128540199875433E-2</v>
      </c>
      <c r="M85" s="123">
        <f>SUM('Ufs mensal'!M$76:M85)/SUM('Ufs mensal'!M$64:M73)-1</f>
        <v>1.511702156561201E-2</v>
      </c>
      <c r="N85" s="123">
        <f>SUM('Ufs mensal'!N$76:N85)/SUM('Ufs mensal'!N$64:N73)-1</f>
        <v>-3.1327815256107061E-2</v>
      </c>
      <c r="O85" s="123">
        <f>SUM('Ufs mensal'!O$76:O85)/SUM('Ufs mensal'!O$64:O73)-1</f>
        <v>-2.7119258566017268E-2</v>
      </c>
      <c r="P85" s="123">
        <f>SUM('Ufs mensal'!P$76:P85)/SUM('Ufs mensal'!P$64:P73)-1</f>
        <v>-3.5878302783958316E-2</v>
      </c>
      <c r="Q85" s="123">
        <f>SUM('Ufs mensal'!Q$76:Q85)/SUM('Ufs mensal'!Q$64:Q73)-1</f>
        <v>-5.4665869669773937E-2</v>
      </c>
      <c r="R85" s="123">
        <f>SUM('Ufs mensal'!R$76:R85)/SUM('Ufs mensal'!R$64:R73)-1</f>
        <v>-9.8666788037023001E-2</v>
      </c>
      <c r="S85" s="123">
        <f>SUM('Ufs mensal'!S$76:S85)/SUM('Ufs mensal'!S$64:S73)-1</f>
        <v>1.8996823267512619E-2</v>
      </c>
      <c r="T85" s="123">
        <f>SUM('Ufs mensal'!T$76:T85)/SUM('Ufs mensal'!T$64:T73)-1</f>
        <v>1.3994224096691488E-2</v>
      </c>
      <c r="U85" s="123">
        <f>SUM('Ufs mensal'!U$76:U85)/SUM('Ufs mensal'!U$64:U73)-1</f>
        <v>-4.0578175733376187E-2</v>
      </c>
      <c r="V85" s="123">
        <f>SUM('Ufs mensal'!V$76:V85)/SUM('Ufs mensal'!V$64:V73)-1</f>
        <v>-2.8622815782859412E-3</v>
      </c>
      <c r="W85" s="123">
        <f>SUM('Ufs mensal'!W$76:W85)/SUM('Ufs mensal'!W$64:W73)-1</f>
        <v>-3.6906274391039218E-2</v>
      </c>
      <c r="X85" s="123">
        <f>SUM('Ufs mensal'!X$76:X85)/SUM('Ufs mensal'!X$64:X73)-1</f>
        <v>2.7141326432770674E-2</v>
      </c>
      <c r="Y85" s="123">
        <f>SUM('Ufs mensal'!Y$76:Y85)/SUM('Ufs mensal'!Y$64:Y73)-1</f>
        <v>7.4603435701245724E-2</v>
      </c>
      <c r="Z85" s="123">
        <f>SUM('Ufs mensal'!Z$76:Z85)/SUM('Ufs mensal'!Z$64:Z73)-1</f>
        <v>-6.4859866274126654E-2</v>
      </c>
      <c r="AA85" s="123">
        <f>SUM('Ufs mensal'!AA$76:AA85)/SUM('Ufs mensal'!AA$64:AA73)-1</f>
        <v>3.7978879843637348E-2</v>
      </c>
      <c r="AB85" s="123">
        <f>SUM('Ufs mensal'!AB$76:AB85)/SUM('Ufs mensal'!AB$64:AB73)-1</f>
        <v>-7.2744753251366756E-2</v>
      </c>
      <c r="AC85" s="125">
        <f>SUM('Ufs mensal'!AC$76:AC85)/SUM('Ufs mensal'!AC$64:AC73)-1</f>
        <v>6.6828594010688303E-3</v>
      </c>
    </row>
    <row r="86" spans="1:29" x14ac:dyDescent="0.3">
      <c r="A86" s="134">
        <f>Var.Anual!A86</f>
        <v>42691</v>
      </c>
      <c r="B86" s="125">
        <f>SUM('Ufs mensal'!B$76:B86)/SUM('Ufs mensal'!B$64:B74)-1</f>
        <v>-7.1306749851745233E-2</v>
      </c>
      <c r="C86" s="123">
        <f>SUM('Ufs mensal'!C$76:C86)/SUM('Ufs mensal'!C$64:C74)-1</f>
        <v>-7.6716986407462495E-2</v>
      </c>
      <c r="D86" s="123">
        <f>SUM('Ufs mensal'!D$76:D86)/SUM('Ufs mensal'!D$64:D74)-1</f>
        <v>-5.7321716185656624E-2</v>
      </c>
      <c r="E86" s="123">
        <f>SUM('Ufs mensal'!E$76:E86)/SUM('Ufs mensal'!E$64:E74)-1</f>
        <v>0.19680724885959733</v>
      </c>
      <c r="F86" s="123">
        <f>SUM('Ufs mensal'!F$76:F86)/SUM('Ufs mensal'!F$64:F74)-1</f>
        <v>-3.1154038040305809E-2</v>
      </c>
      <c r="G86" s="123">
        <f>SUM('Ufs mensal'!G$76:G86)/SUM('Ufs mensal'!G$64:G74)-1</f>
        <v>-7.5364738061223457E-2</v>
      </c>
      <c r="H86" s="123">
        <f>SUM('Ufs mensal'!H$76:H86)/SUM('Ufs mensal'!H$64:H74)-1</f>
        <v>-9.1999376600072957E-2</v>
      </c>
      <c r="I86" s="123">
        <f>SUM('Ufs mensal'!I$76:I86)/SUM('Ufs mensal'!I$64:I74)-1</f>
        <v>1.1813433550242447E-2</v>
      </c>
      <c r="J86" s="123">
        <f>SUM('Ufs mensal'!J$76:J86)/SUM('Ufs mensal'!J$64:J74)-1</f>
        <v>-3.8139815232725693E-2</v>
      </c>
      <c r="K86" s="123">
        <f>SUM('Ufs mensal'!K$76:K86)/SUM('Ufs mensal'!K$64:K74)-1</f>
        <v>-8.5721731387004674E-2</v>
      </c>
      <c r="L86" s="123">
        <f>SUM('Ufs mensal'!L$76:L86)/SUM('Ufs mensal'!L$64:L74)-1</f>
        <v>2.9267055244954543E-2</v>
      </c>
      <c r="M86" s="123">
        <f>SUM('Ufs mensal'!M$76:M86)/SUM('Ufs mensal'!M$64:M74)-1</f>
        <v>1.8701063087884107E-2</v>
      </c>
      <c r="N86" s="123">
        <f>SUM('Ufs mensal'!N$76:N86)/SUM('Ufs mensal'!N$64:N74)-1</f>
        <v>-2.7450842315521085E-2</v>
      </c>
      <c r="O86" s="123">
        <f>SUM('Ufs mensal'!O$76:O86)/SUM('Ufs mensal'!O$64:O74)-1</f>
        <v>-2.8628258065614864E-2</v>
      </c>
      <c r="P86" s="123">
        <f>SUM('Ufs mensal'!P$76:P86)/SUM('Ufs mensal'!P$64:P74)-1</f>
        <v>-3.4822510802554163E-2</v>
      </c>
      <c r="Q86" s="123">
        <f>SUM('Ufs mensal'!Q$76:Q86)/SUM('Ufs mensal'!Q$64:Q74)-1</f>
        <v>-7.312002768672099E-2</v>
      </c>
      <c r="R86" s="123">
        <f>SUM('Ufs mensal'!R$76:R86)/SUM('Ufs mensal'!R$64:R74)-1</f>
        <v>-0.10059990455645573</v>
      </c>
      <c r="S86" s="123">
        <f>SUM('Ufs mensal'!S$76:S86)/SUM('Ufs mensal'!S$64:S74)-1</f>
        <v>1.6769176440038835E-2</v>
      </c>
      <c r="T86" s="123">
        <f>SUM('Ufs mensal'!T$76:T86)/SUM('Ufs mensal'!T$64:T74)-1</f>
        <v>2.5117609523233053E-3</v>
      </c>
      <c r="U86" s="123">
        <f>SUM('Ufs mensal'!U$76:U86)/SUM('Ufs mensal'!U$64:U74)-1</f>
        <v>-4.1034315710690272E-2</v>
      </c>
      <c r="V86" s="123">
        <f>SUM('Ufs mensal'!V$76:V86)/SUM('Ufs mensal'!V$64:V74)-1</f>
        <v>-3.7739389939835943E-3</v>
      </c>
      <c r="W86" s="123">
        <f>SUM('Ufs mensal'!W$76:W86)/SUM('Ufs mensal'!W$64:W74)-1</f>
        <v>-4.4280217017270807E-2</v>
      </c>
      <c r="X86" s="123">
        <f>SUM('Ufs mensal'!X$76:X86)/SUM('Ufs mensal'!X$64:X74)-1</f>
        <v>2.3579881294925276E-2</v>
      </c>
      <c r="Y86" s="123">
        <f>SUM('Ufs mensal'!Y$76:Y86)/SUM('Ufs mensal'!Y$64:Y74)-1</f>
        <v>6.6635779282391727E-2</v>
      </c>
      <c r="Z86" s="123">
        <f>SUM('Ufs mensal'!Z$76:Z86)/SUM('Ufs mensal'!Z$64:Z74)-1</f>
        <v>-5.5189945488321457E-2</v>
      </c>
      <c r="AA86" s="123">
        <f>SUM('Ufs mensal'!AA$76:AA86)/SUM('Ufs mensal'!AA$64:AA74)-1</f>
        <v>3.339915392010484E-2</v>
      </c>
      <c r="AB86" s="123">
        <f>SUM('Ufs mensal'!AB$76:AB86)/SUM('Ufs mensal'!AB$64:AB74)-1</f>
        <v>-7.0607355840027974E-2</v>
      </c>
      <c r="AC86" s="125">
        <f>SUM('Ufs mensal'!AC$76:AC86)/SUM('Ufs mensal'!AC$64:AC74)-1</f>
        <v>2.451312084742252E-3</v>
      </c>
    </row>
    <row r="87" spans="1:29" ht="13.5" thickBot="1" x14ac:dyDescent="0.35">
      <c r="A87" s="134">
        <f>Var.Anual!A87</f>
        <v>42722</v>
      </c>
      <c r="B87" s="125">
        <f>SUM('Ufs mensal'!B$76:B87)/SUM('Ufs mensal'!B$64:B75)-1</f>
        <v>-6.7099200789621394E-2</v>
      </c>
      <c r="C87" s="123">
        <f>SUM('Ufs mensal'!C$76:C87)/SUM('Ufs mensal'!C$64:C75)-1</f>
        <v>-6.6346663150609886E-2</v>
      </c>
      <c r="D87" s="123">
        <f>SUM('Ufs mensal'!D$76:D87)/SUM('Ufs mensal'!D$64:D75)-1</f>
        <v>-4.539916266998234E-2</v>
      </c>
      <c r="E87" s="123">
        <f>SUM('Ufs mensal'!E$76:E87)/SUM('Ufs mensal'!E$64:E75)-1</f>
        <v>0.19336647365578852</v>
      </c>
      <c r="F87" s="123">
        <f>SUM('Ufs mensal'!F$76:F87)/SUM('Ufs mensal'!F$64:F75)-1</f>
        <v>-2.2843968572639928E-2</v>
      </c>
      <c r="G87" s="123">
        <f>SUM('Ufs mensal'!G$76:G87)/SUM('Ufs mensal'!G$64:G75)-1</f>
        <v>-6.4982425102252828E-2</v>
      </c>
      <c r="H87" s="123">
        <f>SUM('Ufs mensal'!H$76:H87)/SUM('Ufs mensal'!H$64:H75)-1</f>
        <v>-9.0380908491353273E-2</v>
      </c>
      <c r="I87" s="123">
        <f>SUM('Ufs mensal'!I$76:I87)/SUM('Ufs mensal'!I$64:I75)-1</f>
        <v>1.8406524967994775E-2</v>
      </c>
      <c r="J87" s="123">
        <f>SUM('Ufs mensal'!J$76:J87)/SUM('Ufs mensal'!J$64:J75)-1</f>
        <v>-3.1774392518679417E-2</v>
      </c>
      <c r="K87" s="123">
        <f>SUM('Ufs mensal'!K$76:K87)/SUM('Ufs mensal'!K$64:K75)-1</f>
        <v>-7.0178234760166269E-2</v>
      </c>
      <c r="L87" s="123">
        <f>SUM('Ufs mensal'!L$76:L87)/SUM('Ufs mensal'!L$64:L75)-1</f>
        <v>3.2435711653527433E-2</v>
      </c>
      <c r="M87" s="123">
        <f>SUM('Ufs mensal'!M$76:M87)/SUM('Ufs mensal'!M$64:M75)-1</f>
        <v>3.1859335409899714E-2</v>
      </c>
      <c r="N87" s="123">
        <f>SUM('Ufs mensal'!N$76:N87)/SUM('Ufs mensal'!N$64:N75)-1</f>
        <v>-2.4312358915668075E-2</v>
      </c>
      <c r="O87" s="123">
        <f>SUM('Ufs mensal'!O$76:O87)/SUM('Ufs mensal'!O$64:O75)-1</f>
        <v>-2.0969546995736721E-2</v>
      </c>
      <c r="P87" s="123">
        <f>SUM('Ufs mensal'!P$76:P87)/SUM('Ufs mensal'!P$64:P75)-1</f>
        <v>-1.9546381343203079E-2</v>
      </c>
      <c r="Q87" s="123">
        <f>SUM('Ufs mensal'!Q$76:Q87)/SUM('Ufs mensal'!Q$64:Q75)-1</f>
        <v>-6.8535685658017709E-2</v>
      </c>
      <c r="R87" s="123">
        <f>SUM('Ufs mensal'!R$76:R87)/SUM('Ufs mensal'!R$64:R75)-1</f>
        <v>-8.4972998002891376E-2</v>
      </c>
      <c r="S87" s="123">
        <f>SUM('Ufs mensal'!S$76:S87)/SUM('Ufs mensal'!S$64:S75)-1</f>
        <v>1.6634126312532471E-2</v>
      </c>
      <c r="T87" s="123">
        <f>SUM('Ufs mensal'!T$76:T87)/SUM('Ufs mensal'!T$64:T75)-1</f>
        <v>1.3770289433290284E-3</v>
      </c>
      <c r="U87" s="123">
        <f>SUM('Ufs mensal'!U$76:U87)/SUM('Ufs mensal'!U$64:U75)-1</f>
        <v>-3.1749942084447036E-2</v>
      </c>
      <c r="V87" s="123">
        <f>SUM('Ufs mensal'!V$76:V87)/SUM('Ufs mensal'!V$64:V75)-1</f>
        <v>2.5263378905897582E-3</v>
      </c>
      <c r="W87" s="123">
        <f>SUM('Ufs mensal'!W$76:W87)/SUM('Ufs mensal'!W$64:W75)-1</f>
        <v>-4.1727674938987436E-2</v>
      </c>
      <c r="X87" s="123">
        <f>SUM('Ufs mensal'!X$76:X87)/SUM('Ufs mensal'!X$64:X75)-1</f>
        <v>2.9991447714548869E-2</v>
      </c>
      <c r="Y87" s="123">
        <f>SUM('Ufs mensal'!Y$76:Y87)/SUM('Ufs mensal'!Y$64:Y75)-1</f>
        <v>6.7330919962232949E-2</v>
      </c>
      <c r="Z87" s="123">
        <f>SUM('Ufs mensal'!Z$76:Z87)/SUM('Ufs mensal'!Z$64:Z75)-1</f>
        <v>-3.9163096344867809E-2</v>
      </c>
      <c r="AA87" s="123">
        <f>SUM('Ufs mensal'!AA$76:AA87)/SUM('Ufs mensal'!AA$64:AA75)-1</f>
        <v>3.5196697024927781E-2</v>
      </c>
      <c r="AB87" s="123">
        <f>SUM('Ufs mensal'!AB$76:AB87)/SUM('Ufs mensal'!AB$64:AB75)-1</f>
        <v>-5.9680781074511025E-2</v>
      </c>
      <c r="AC87" s="125">
        <f>SUM('Ufs mensal'!AC$76:AC87)/SUM('Ufs mensal'!AC$64:AC75)-1</f>
        <v>6.4063341951190456E-3</v>
      </c>
    </row>
    <row r="88" spans="1:29" x14ac:dyDescent="0.3">
      <c r="A88" s="135">
        <f>Var.Anual!A88</f>
        <v>42737</v>
      </c>
      <c r="B88" s="120">
        <f>SUM('Ufs mensal'!B$88:B88)/SUM('Ufs mensal'!B$76:B76)-1</f>
        <v>4.8091509139411848E-3</v>
      </c>
      <c r="C88" s="121">
        <f>SUM('Ufs mensal'!C$88:C88)/SUM('Ufs mensal'!C$76:C76)-1</f>
        <v>8.0688582335026737E-3</v>
      </c>
      <c r="D88" s="121">
        <f>SUM('Ufs mensal'!D$88:D88)/SUM('Ufs mensal'!D$76:D76)-1</f>
        <v>0.17280990021996745</v>
      </c>
      <c r="E88" s="121">
        <f>SUM('Ufs mensal'!E$88:E88)/SUM('Ufs mensal'!E$76:E76)-1</f>
        <v>-5.6499701040995109E-2</v>
      </c>
      <c r="F88" s="121">
        <f>SUM('Ufs mensal'!F$88:F88)/SUM('Ufs mensal'!F$76:F76)-1</f>
        <v>0.23362455222098255</v>
      </c>
      <c r="G88" s="121">
        <f>SUM('Ufs mensal'!G$88:G88)/SUM('Ufs mensal'!G$76:G76)-1</f>
        <v>0.17289398224201435</v>
      </c>
      <c r="H88" s="121">
        <f>SUM('Ufs mensal'!H$88:H88)/SUM('Ufs mensal'!H$76:H76)-1</f>
        <v>3.0498591606450409E-2</v>
      </c>
      <c r="I88" s="121">
        <f>SUM('Ufs mensal'!I$88:I88)/SUM('Ufs mensal'!I$76:I76)-1</f>
        <v>0.1595812183062788</v>
      </c>
      <c r="J88" s="121">
        <f>SUM('Ufs mensal'!J$88:J88)/SUM('Ufs mensal'!J$76:J76)-1</f>
        <v>0.3085917388056918</v>
      </c>
      <c r="K88" s="121">
        <f>SUM('Ufs mensal'!K$88:K88)/SUM('Ufs mensal'!K$76:K76)-1</f>
        <v>0.12928098808127797</v>
      </c>
      <c r="L88" s="121">
        <f>SUM('Ufs mensal'!L$88:L88)/SUM('Ufs mensal'!L$76:L76)-1</f>
        <v>0.19354691964387993</v>
      </c>
      <c r="M88" s="121">
        <f>SUM('Ufs mensal'!M$88:M88)/SUM('Ufs mensal'!M$76:M76)-1</f>
        <v>0.31552558426999755</v>
      </c>
      <c r="N88" s="121">
        <f>SUM('Ufs mensal'!N$88:N88)/SUM('Ufs mensal'!N$76:N76)-1</f>
        <v>0.3559269415121793</v>
      </c>
      <c r="O88" s="121">
        <f>SUM('Ufs mensal'!O$88:O88)/SUM('Ufs mensal'!O$76:O76)-1</f>
        <v>0.15197992959344098</v>
      </c>
      <c r="P88" s="121">
        <f>SUM('Ufs mensal'!P$88:P88)/SUM('Ufs mensal'!P$76:P76)-1</f>
        <v>0.24017870594645685</v>
      </c>
      <c r="Q88" s="121">
        <f>SUM('Ufs mensal'!Q$88:Q88)/SUM('Ufs mensal'!Q$76:Q76)-1</f>
        <v>0.21369484910556591</v>
      </c>
      <c r="R88" s="121">
        <f>SUM('Ufs mensal'!R$88:R88)/SUM('Ufs mensal'!R$76:R76)-1</f>
        <v>0.32991778503183644</v>
      </c>
      <c r="S88" s="121">
        <f>SUM('Ufs mensal'!S$88:S88)/SUM('Ufs mensal'!S$76:S76)-1</f>
        <v>0.23947849978435465</v>
      </c>
      <c r="T88" s="121">
        <f>SUM('Ufs mensal'!T$88:T88)/SUM('Ufs mensal'!T$76:T76)-1</f>
        <v>-1.0660618163548574E-2</v>
      </c>
      <c r="U88" s="121">
        <f>SUM('Ufs mensal'!U$88:U88)/SUM('Ufs mensal'!U$76:U76)-1</f>
        <v>0.18930790299775224</v>
      </c>
      <c r="V88" s="121">
        <f>SUM('Ufs mensal'!V$88:V88)/SUM('Ufs mensal'!V$76:V76)-1</f>
        <v>0.16430419537602625</v>
      </c>
      <c r="W88" s="121">
        <f>SUM('Ufs mensal'!W$88:W88)/SUM('Ufs mensal'!W$76:W76)-1</f>
        <v>-3.3321879530801235E-2</v>
      </c>
      <c r="X88" s="121">
        <f>SUM('Ufs mensal'!X$88:X88)/SUM('Ufs mensal'!X$76:X76)-1</f>
        <v>0.21315811261097561</v>
      </c>
      <c r="Y88" s="121">
        <f>SUM('Ufs mensal'!Y$88:Y88)/SUM('Ufs mensal'!Y$76:Y76)-1</f>
        <v>0.18291962747892998</v>
      </c>
      <c r="Z88" s="121">
        <f>SUM('Ufs mensal'!Z$88:Z88)/SUM('Ufs mensal'!Z$76:Z76)-1</f>
        <v>0.29311335189666665</v>
      </c>
      <c r="AA88" s="121">
        <f>SUM('Ufs mensal'!AA$88:AA88)/SUM('Ufs mensal'!AA$76:AA76)-1</f>
        <v>0.15053918326578009</v>
      </c>
      <c r="AB88" s="121">
        <f>SUM('Ufs mensal'!AB$88:AB88)/SUM('Ufs mensal'!AB$76:AB76)-1</f>
        <v>0.29802345039198741</v>
      </c>
      <c r="AC88" s="120">
        <f>SUM('Ufs mensal'!AC$88:AC88)/SUM('Ufs mensal'!AC$76:AC76)-1</f>
        <v>0.16557447908286194</v>
      </c>
    </row>
    <row r="89" spans="1:29" x14ac:dyDescent="0.3">
      <c r="A89" s="134">
        <f>Var.Anual!A89</f>
        <v>42769</v>
      </c>
      <c r="B89" s="125">
        <f>SUM('Ufs mensal'!B$88:B89)/SUM('Ufs mensal'!B$76:B77)-1</f>
        <v>7.2579603175325413E-2</v>
      </c>
      <c r="C89" s="123">
        <f>SUM('Ufs mensal'!C$88:C89)/SUM('Ufs mensal'!C$76:C77)-1</f>
        <v>5.0584871633585715E-2</v>
      </c>
      <c r="D89" s="123">
        <f>SUM('Ufs mensal'!D$88:D89)/SUM('Ufs mensal'!D$76:D77)-1</f>
        <v>0.1942327334639975</v>
      </c>
      <c r="E89" s="123">
        <f>SUM('Ufs mensal'!E$88:E89)/SUM('Ufs mensal'!E$76:E77)-1</f>
        <v>-4.4955146889759212E-2</v>
      </c>
      <c r="F89" s="123">
        <f>SUM('Ufs mensal'!F$88:F89)/SUM('Ufs mensal'!F$76:F77)-1</f>
        <v>0.17260400482085969</v>
      </c>
      <c r="G89" s="123">
        <f>SUM('Ufs mensal'!G$88:G89)/SUM('Ufs mensal'!G$76:G77)-1</f>
        <v>0.10382513251109038</v>
      </c>
      <c r="H89" s="123">
        <f>SUM('Ufs mensal'!H$88:H89)/SUM('Ufs mensal'!H$76:H77)-1</f>
        <v>-3.2771266018491341E-2</v>
      </c>
      <c r="I89" s="123">
        <f>SUM('Ufs mensal'!I$88:I89)/SUM('Ufs mensal'!I$76:I77)-1</f>
        <v>7.5520119494696392E-3</v>
      </c>
      <c r="J89" s="123">
        <f>SUM('Ufs mensal'!J$88:J89)/SUM('Ufs mensal'!J$76:J77)-1</f>
        <v>0.18413290175930941</v>
      </c>
      <c r="K89" s="123">
        <f>SUM('Ufs mensal'!K$88:K89)/SUM('Ufs mensal'!K$76:K77)-1</f>
        <v>0.10387400777991473</v>
      </c>
      <c r="L89" s="123">
        <f>SUM('Ufs mensal'!L$88:L89)/SUM('Ufs mensal'!L$76:L77)-1</f>
        <v>0.17053762578495313</v>
      </c>
      <c r="M89" s="123">
        <f>SUM('Ufs mensal'!M$88:M89)/SUM('Ufs mensal'!M$76:M77)-1</f>
        <v>0.20662504630848511</v>
      </c>
      <c r="N89" s="123">
        <f>SUM('Ufs mensal'!N$88:N89)/SUM('Ufs mensal'!N$76:N77)-1</f>
        <v>0.29654826905965659</v>
      </c>
      <c r="O89" s="123">
        <f>SUM('Ufs mensal'!O$88:O89)/SUM('Ufs mensal'!O$76:O77)-1</f>
        <v>0.13116334055734158</v>
      </c>
      <c r="P89" s="123">
        <f>SUM('Ufs mensal'!P$88:P89)/SUM('Ufs mensal'!P$76:P77)-1</f>
        <v>0.22620253824510628</v>
      </c>
      <c r="Q89" s="123">
        <f>SUM('Ufs mensal'!Q$88:Q89)/SUM('Ufs mensal'!Q$76:Q77)-1</f>
        <v>0.19696712738913402</v>
      </c>
      <c r="R89" s="123">
        <f>SUM('Ufs mensal'!R$88:R89)/SUM('Ufs mensal'!R$76:R77)-1</f>
        <v>0.2035404413622981</v>
      </c>
      <c r="S89" s="123">
        <f>SUM('Ufs mensal'!S$88:S89)/SUM('Ufs mensal'!S$76:S77)-1</f>
        <v>0.15223018931612686</v>
      </c>
      <c r="T89" s="123">
        <f>SUM('Ufs mensal'!T$88:T89)/SUM('Ufs mensal'!T$76:T77)-1</f>
        <v>3.5494264616096061E-3</v>
      </c>
      <c r="U89" s="123">
        <f>SUM('Ufs mensal'!U$88:U89)/SUM('Ufs mensal'!U$76:U77)-1</f>
        <v>0.14975813740017063</v>
      </c>
      <c r="V89" s="123">
        <f>SUM('Ufs mensal'!V$88:V89)/SUM('Ufs mensal'!V$76:V77)-1</f>
        <v>0.15324247256210133</v>
      </c>
      <c r="W89" s="123">
        <f>SUM('Ufs mensal'!W$88:W89)/SUM('Ufs mensal'!W$76:W77)-1</f>
        <v>5.5814811377739248E-2</v>
      </c>
      <c r="X89" s="123">
        <f>SUM('Ufs mensal'!X$88:X89)/SUM('Ufs mensal'!X$76:X77)-1</f>
        <v>0.122183233229884</v>
      </c>
      <c r="Y89" s="123">
        <f>SUM('Ufs mensal'!Y$88:Y89)/SUM('Ufs mensal'!Y$76:Y77)-1</f>
        <v>0.13831832092480645</v>
      </c>
      <c r="Z89" s="123">
        <f>SUM('Ufs mensal'!Z$88:Z89)/SUM('Ufs mensal'!Z$76:Z77)-1</f>
        <v>0.18317261204242929</v>
      </c>
      <c r="AA89" s="123">
        <f>SUM('Ufs mensal'!AA$88:AA89)/SUM('Ufs mensal'!AA$76:AA77)-1</f>
        <v>9.2089662408343154E-2</v>
      </c>
      <c r="AB89" s="123">
        <f>SUM('Ufs mensal'!AB$88:AB89)/SUM('Ufs mensal'!AB$76:AB77)-1</f>
        <v>0.24682166689612606</v>
      </c>
      <c r="AC89" s="125">
        <f>SUM('Ufs mensal'!AC$88:AC89)/SUM('Ufs mensal'!AC$76:AC77)-1</f>
        <v>0.11722975173521455</v>
      </c>
    </row>
    <row r="90" spans="1:29" x14ac:dyDescent="0.3">
      <c r="A90" s="134">
        <f>Var.Anual!A90</f>
        <v>42798</v>
      </c>
      <c r="B90" s="125">
        <f>SUM('Ufs mensal'!B$88:B90)/SUM('Ufs mensal'!B$76:B78)-1</f>
        <v>0.10852153667402553</v>
      </c>
      <c r="C90" s="123">
        <f>SUM('Ufs mensal'!C$88:C90)/SUM('Ufs mensal'!C$76:C78)-1</f>
        <v>8.0607997500448558E-2</v>
      </c>
      <c r="D90" s="123">
        <f>SUM('Ufs mensal'!D$88:D90)/SUM('Ufs mensal'!D$76:D78)-1</f>
        <v>0.25635919156178955</v>
      </c>
      <c r="E90" s="123">
        <f>SUM('Ufs mensal'!E$88:E90)/SUM('Ufs mensal'!E$76:E78)-1</f>
        <v>-6.9970182833593908E-2</v>
      </c>
      <c r="F90" s="123">
        <f>SUM('Ufs mensal'!F$88:F90)/SUM('Ufs mensal'!F$76:F78)-1</f>
        <v>0.15728492790381465</v>
      </c>
      <c r="G90" s="123">
        <f>SUM('Ufs mensal'!G$88:G90)/SUM('Ufs mensal'!G$76:G78)-1</f>
        <v>8.3057822907602441E-2</v>
      </c>
      <c r="H90" s="123">
        <f>SUM('Ufs mensal'!H$88:H90)/SUM('Ufs mensal'!H$76:H78)-1</f>
        <v>-3.0217443027423463E-2</v>
      </c>
      <c r="I90" s="123">
        <f>SUM('Ufs mensal'!I$88:I90)/SUM('Ufs mensal'!I$76:I78)-1</f>
        <v>4.9072874125049903E-2</v>
      </c>
      <c r="J90" s="123">
        <f>SUM('Ufs mensal'!J$88:J90)/SUM('Ufs mensal'!J$76:J78)-1</f>
        <v>0.19840393740832196</v>
      </c>
      <c r="K90" s="123">
        <f>SUM('Ufs mensal'!K$88:K90)/SUM('Ufs mensal'!K$76:K78)-1</f>
        <v>8.2105278851863917E-2</v>
      </c>
      <c r="L90" s="123">
        <f>SUM('Ufs mensal'!L$88:L90)/SUM('Ufs mensal'!L$76:L78)-1</f>
        <v>0.17316002298458644</v>
      </c>
      <c r="M90" s="123">
        <f>SUM('Ufs mensal'!M$88:M90)/SUM('Ufs mensal'!M$76:M78)-1</f>
        <v>0.22676769986497591</v>
      </c>
      <c r="N90" s="123">
        <f>SUM('Ufs mensal'!N$88:N90)/SUM('Ufs mensal'!N$76:N78)-1</f>
        <v>0.28736429082692516</v>
      </c>
      <c r="O90" s="123">
        <f>SUM('Ufs mensal'!O$88:O90)/SUM('Ufs mensal'!O$76:O78)-1</f>
        <v>0.14408772570485806</v>
      </c>
      <c r="P90" s="123">
        <f>SUM('Ufs mensal'!P$88:P90)/SUM('Ufs mensal'!P$76:P78)-1</f>
        <v>0.23220559870050028</v>
      </c>
      <c r="Q90" s="123">
        <f>SUM('Ufs mensal'!Q$88:Q90)/SUM('Ufs mensal'!Q$76:Q78)-1</f>
        <v>0.14678296474994346</v>
      </c>
      <c r="R90" s="123">
        <f>SUM('Ufs mensal'!R$88:R90)/SUM('Ufs mensal'!R$76:R78)-1</f>
        <v>0.20277579238365817</v>
      </c>
      <c r="S90" s="123">
        <f>SUM('Ufs mensal'!S$88:S90)/SUM('Ufs mensal'!S$76:S78)-1</f>
        <v>0.15381660566505873</v>
      </c>
      <c r="T90" s="123">
        <f>SUM('Ufs mensal'!T$88:T90)/SUM('Ufs mensal'!T$76:T78)-1</f>
        <v>1.9453923934493966E-2</v>
      </c>
      <c r="U90" s="123">
        <f>SUM('Ufs mensal'!U$88:U90)/SUM('Ufs mensal'!U$76:U78)-1</f>
        <v>0.14904107328661076</v>
      </c>
      <c r="V90" s="123">
        <f>SUM('Ufs mensal'!V$88:V90)/SUM('Ufs mensal'!V$76:V78)-1</f>
        <v>0.15853543412076143</v>
      </c>
      <c r="W90" s="123">
        <f>SUM('Ufs mensal'!W$88:W90)/SUM('Ufs mensal'!W$76:W78)-1</f>
        <v>0.12819247099498221</v>
      </c>
      <c r="X90" s="123">
        <f>SUM('Ufs mensal'!X$88:X90)/SUM('Ufs mensal'!X$76:X78)-1</f>
        <v>0.12593940086194033</v>
      </c>
      <c r="Y90" s="123">
        <f>SUM('Ufs mensal'!Y$88:Y90)/SUM('Ufs mensal'!Y$76:Y78)-1</f>
        <v>0.15897695034103143</v>
      </c>
      <c r="Z90" s="123">
        <f>SUM('Ufs mensal'!Z$88:Z90)/SUM('Ufs mensal'!Z$76:Z78)-1</f>
        <v>0.15557772643586021</v>
      </c>
      <c r="AA90" s="123">
        <f>SUM('Ufs mensal'!AA$88:AA90)/SUM('Ufs mensal'!AA$76:AA78)-1</f>
        <v>0.11334161052069769</v>
      </c>
      <c r="AB90" s="123">
        <f>SUM('Ufs mensal'!AB$88:AB90)/SUM('Ufs mensal'!AB$76:AB78)-1</f>
        <v>0.24514262547936183</v>
      </c>
      <c r="AC90" s="125">
        <f>SUM('Ufs mensal'!AC$88:AC90)/SUM('Ufs mensal'!AC$76:AC78)-1</f>
        <v>0.12600366691206455</v>
      </c>
    </row>
    <row r="91" spans="1:29" x14ac:dyDescent="0.3">
      <c r="A91" s="134">
        <f>Var.Anual!A91</f>
        <v>42830</v>
      </c>
      <c r="B91" s="125">
        <f>SUM('Ufs mensal'!B$88:B91)/SUM('Ufs mensal'!B$76:B79)-1</f>
        <v>0.11153289997288396</v>
      </c>
      <c r="C91" s="123">
        <f>SUM('Ufs mensal'!C$88:C91)/SUM('Ufs mensal'!C$76:C79)-1</f>
        <v>5.886417259472676E-2</v>
      </c>
      <c r="D91" s="123">
        <f>SUM('Ufs mensal'!D$88:D91)/SUM('Ufs mensal'!D$76:D79)-1</f>
        <v>0.26368674662778724</v>
      </c>
      <c r="E91" s="123">
        <f>SUM('Ufs mensal'!E$88:E91)/SUM('Ufs mensal'!E$76:E79)-1</f>
        <v>-9.672485447668655E-2</v>
      </c>
      <c r="F91" s="123">
        <f>SUM('Ufs mensal'!F$88:F91)/SUM('Ufs mensal'!F$76:F79)-1</f>
        <v>0.11613239518487029</v>
      </c>
      <c r="G91" s="123">
        <f>SUM('Ufs mensal'!G$88:G91)/SUM('Ufs mensal'!G$76:G79)-1</f>
        <v>5.2249354587984742E-2</v>
      </c>
      <c r="H91" s="123">
        <f>SUM('Ufs mensal'!H$88:H91)/SUM('Ufs mensal'!H$76:H79)-1</f>
        <v>-1.453606736206281E-2</v>
      </c>
      <c r="I91" s="123">
        <f>SUM('Ufs mensal'!I$88:I91)/SUM('Ufs mensal'!I$76:I79)-1</f>
        <v>3.0406902252101409E-2</v>
      </c>
      <c r="J91" s="123">
        <f>SUM('Ufs mensal'!J$88:J91)/SUM('Ufs mensal'!J$76:J79)-1</f>
        <v>0.17461208622595348</v>
      </c>
      <c r="K91" s="123">
        <f>SUM('Ufs mensal'!K$88:K91)/SUM('Ufs mensal'!K$76:K79)-1</f>
        <v>2.2438513343973066E-2</v>
      </c>
      <c r="L91" s="123">
        <f>SUM('Ufs mensal'!L$88:L91)/SUM('Ufs mensal'!L$76:L79)-1</f>
        <v>0.14640566404094191</v>
      </c>
      <c r="M91" s="123">
        <f>SUM('Ufs mensal'!M$88:M91)/SUM('Ufs mensal'!M$76:M79)-1</f>
        <v>0.1628606300010087</v>
      </c>
      <c r="N91" s="123">
        <f>SUM('Ufs mensal'!N$88:N91)/SUM('Ufs mensal'!N$76:N79)-1</f>
        <v>0.26234709594666716</v>
      </c>
      <c r="O91" s="123">
        <f>SUM('Ufs mensal'!O$88:O91)/SUM('Ufs mensal'!O$76:O79)-1</f>
        <v>0.11788266270560199</v>
      </c>
      <c r="P91" s="123">
        <f>SUM('Ufs mensal'!P$88:P91)/SUM('Ufs mensal'!P$76:P79)-1</f>
        <v>0.19413555716944808</v>
      </c>
      <c r="Q91" s="123">
        <f>SUM('Ufs mensal'!Q$88:Q91)/SUM('Ufs mensal'!Q$76:Q79)-1</f>
        <v>9.5273963459116873E-2</v>
      </c>
      <c r="R91" s="123">
        <f>SUM('Ufs mensal'!R$88:R91)/SUM('Ufs mensal'!R$76:R79)-1</f>
        <v>0.155257755902239</v>
      </c>
      <c r="S91" s="123">
        <f>SUM('Ufs mensal'!S$88:S91)/SUM('Ufs mensal'!S$76:S79)-1</f>
        <v>0.12485265898882081</v>
      </c>
      <c r="T91" s="123">
        <f>SUM('Ufs mensal'!T$88:T91)/SUM('Ufs mensal'!T$76:T79)-1</f>
        <v>2.960261454824753E-2</v>
      </c>
      <c r="U91" s="123">
        <f>SUM('Ufs mensal'!U$88:U91)/SUM('Ufs mensal'!U$76:U79)-1</f>
        <v>0.11368114445918809</v>
      </c>
      <c r="V91" s="123">
        <f>SUM('Ufs mensal'!V$88:V91)/SUM('Ufs mensal'!V$76:V79)-1</f>
        <v>0.15430515274289802</v>
      </c>
      <c r="W91" s="123">
        <f>SUM('Ufs mensal'!W$88:W91)/SUM('Ufs mensal'!W$76:W79)-1</f>
        <v>0.15608914408624552</v>
      </c>
      <c r="X91" s="123">
        <f>SUM('Ufs mensal'!X$88:X91)/SUM('Ufs mensal'!X$76:X79)-1</f>
        <v>0.10939860028277626</v>
      </c>
      <c r="Y91" s="123">
        <f>SUM('Ufs mensal'!Y$88:Y91)/SUM('Ufs mensal'!Y$76:Y79)-1</f>
        <v>0.12882615416360488</v>
      </c>
      <c r="Z91" s="123">
        <f>SUM('Ufs mensal'!Z$88:Z91)/SUM('Ufs mensal'!Z$76:Z79)-1</f>
        <v>9.877106259080648E-2</v>
      </c>
      <c r="AA91" s="123">
        <f>SUM('Ufs mensal'!AA$88:AA91)/SUM('Ufs mensal'!AA$76:AA79)-1</f>
        <v>9.8872101354361863E-2</v>
      </c>
      <c r="AB91" s="123">
        <f>SUM('Ufs mensal'!AB$88:AB91)/SUM('Ufs mensal'!AB$76:AB79)-1</f>
        <v>0.19698956442725368</v>
      </c>
      <c r="AC91" s="125">
        <f>SUM('Ufs mensal'!AC$88:AC91)/SUM('Ufs mensal'!AC$76:AC79)-1</f>
        <v>0.10555326394619713</v>
      </c>
    </row>
    <row r="92" spans="1:29" x14ac:dyDescent="0.3">
      <c r="A92" s="134">
        <f>Var.Anual!A92</f>
        <v>42861</v>
      </c>
      <c r="B92" s="125">
        <f>SUM('Ufs mensal'!B$88:B92)/SUM('Ufs mensal'!B$76:B80)-1</f>
        <v>0.16926237688337942</v>
      </c>
      <c r="C92" s="123">
        <f>SUM('Ufs mensal'!C$88:C92)/SUM('Ufs mensal'!C$76:C80)-1</f>
        <v>6.2548890954680081E-2</v>
      </c>
      <c r="D92" s="123">
        <f>SUM('Ufs mensal'!D$88:D92)/SUM('Ufs mensal'!D$76:D80)-1</f>
        <v>0.24257207735283037</v>
      </c>
      <c r="E92" s="123">
        <f>SUM('Ufs mensal'!E$88:E92)/SUM('Ufs mensal'!E$76:E80)-1</f>
        <v>-5.3749728153253296E-2</v>
      </c>
      <c r="F92" s="123">
        <f>SUM('Ufs mensal'!F$88:F92)/SUM('Ufs mensal'!F$76:F80)-1</f>
        <v>0.12557409600635916</v>
      </c>
      <c r="G92" s="123">
        <f>SUM('Ufs mensal'!G$88:G92)/SUM('Ufs mensal'!G$76:G80)-1</f>
        <v>5.508150393966682E-2</v>
      </c>
      <c r="H92" s="123">
        <f>SUM('Ufs mensal'!H$88:H92)/SUM('Ufs mensal'!H$76:H80)-1</f>
        <v>5.3618577261556055E-3</v>
      </c>
      <c r="I92" s="123">
        <f>SUM('Ufs mensal'!I$88:I92)/SUM('Ufs mensal'!I$76:I80)-1</f>
        <v>6.543920046414442E-2</v>
      </c>
      <c r="J92" s="123">
        <f>SUM('Ufs mensal'!J$88:J92)/SUM('Ufs mensal'!J$76:J80)-1</f>
        <v>0.17604323213053608</v>
      </c>
      <c r="K92" s="123">
        <f>SUM('Ufs mensal'!K$88:K92)/SUM('Ufs mensal'!K$76:K80)-1</f>
        <v>3.4665632909753441E-2</v>
      </c>
      <c r="L92" s="123">
        <f>SUM('Ufs mensal'!L$88:L92)/SUM('Ufs mensal'!L$76:L80)-1</f>
        <v>0.1616624345786255</v>
      </c>
      <c r="M92" s="123">
        <f>SUM('Ufs mensal'!M$88:M92)/SUM('Ufs mensal'!M$76:M80)-1</f>
        <v>0.17605462118759663</v>
      </c>
      <c r="N92" s="123">
        <f>SUM('Ufs mensal'!N$88:N92)/SUM('Ufs mensal'!N$76:N80)-1</f>
        <v>0.29544631733382709</v>
      </c>
      <c r="O92" s="123">
        <f>SUM('Ufs mensal'!O$88:O92)/SUM('Ufs mensal'!O$76:O80)-1</f>
        <v>0.13616650103929673</v>
      </c>
      <c r="P92" s="123">
        <f>SUM('Ufs mensal'!P$88:P92)/SUM('Ufs mensal'!P$76:P80)-1</f>
        <v>0.19497960647502754</v>
      </c>
      <c r="Q92" s="123">
        <f>SUM('Ufs mensal'!Q$88:Q92)/SUM('Ufs mensal'!Q$76:Q80)-1</f>
        <v>0.10287525920459739</v>
      </c>
      <c r="R92" s="123">
        <f>SUM('Ufs mensal'!R$88:R92)/SUM('Ufs mensal'!R$76:R80)-1</f>
        <v>0.16097499789061009</v>
      </c>
      <c r="S92" s="123">
        <f>SUM('Ufs mensal'!S$88:S92)/SUM('Ufs mensal'!S$76:S80)-1</f>
        <v>0.14098203871421444</v>
      </c>
      <c r="T92" s="123">
        <f>SUM('Ufs mensal'!T$88:T92)/SUM('Ufs mensal'!T$76:T80)-1</f>
        <v>6.6440320214417925E-2</v>
      </c>
      <c r="U92" s="123">
        <f>SUM('Ufs mensal'!U$88:U92)/SUM('Ufs mensal'!U$76:U80)-1</f>
        <v>0.13098626835078475</v>
      </c>
      <c r="V92" s="123">
        <f>SUM('Ufs mensal'!V$88:V92)/SUM('Ufs mensal'!V$76:V80)-1</f>
        <v>0.19236532841968623</v>
      </c>
      <c r="W92" s="123">
        <f>SUM('Ufs mensal'!W$88:W92)/SUM('Ufs mensal'!W$76:W80)-1</f>
        <v>0.12463567335488213</v>
      </c>
      <c r="X92" s="123">
        <f>SUM('Ufs mensal'!X$88:X92)/SUM('Ufs mensal'!X$76:X80)-1</f>
        <v>0.1214990394291855</v>
      </c>
      <c r="Y92" s="123">
        <f>SUM('Ufs mensal'!Y$88:Y92)/SUM('Ufs mensal'!Y$76:Y80)-1</f>
        <v>0.15139562578741228</v>
      </c>
      <c r="Z92" s="123">
        <f>SUM('Ufs mensal'!Z$88:Z92)/SUM('Ufs mensal'!Z$76:Z80)-1</f>
        <v>8.8425407691116842E-2</v>
      </c>
      <c r="AA92" s="123">
        <f>SUM('Ufs mensal'!AA$88:AA92)/SUM('Ufs mensal'!AA$76:AA80)-1</f>
        <v>0.11563222346441093</v>
      </c>
      <c r="AB92" s="123">
        <f>SUM('Ufs mensal'!AB$88:AB92)/SUM('Ufs mensal'!AB$76:AB80)-1</f>
        <v>0.21822683482864003</v>
      </c>
      <c r="AC92" s="125">
        <f>SUM('Ufs mensal'!AC$88:AC92)/SUM('Ufs mensal'!AC$76:AC80)-1</f>
        <v>0.1225358438878541</v>
      </c>
    </row>
    <row r="93" spans="1:29" x14ac:dyDescent="0.3">
      <c r="A93" s="134">
        <f>Var.Anual!A93</f>
        <v>42893</v>
      </c>
      <c r="B93" s="125">
        <f>SUM('Ufs mensal'!B$88:B93)/SUM('Ufs mensal'!B$76:B81)-1</f>
        <v>0.14785677748283232</v>
      </c>
      <c r="C93" s="123">
        <f>SUM('Ufs mensal'!C$88:C93)/SUM('Ufs mensal'!C$76:C81)-1</f>
        <v>5.8876890420225259E-2</v>
      </c>
      <c r="D93" s="123">
        <f>SUM('Ufs mensal'!D$88:D93)/SUM('Ufs mensal'!D$76:D81)-1</f>
        <v>0.2164374176391366</v>
      </c>
      <c r="E93" s="123">
        <f>SUM('Ufs mensal'!E$88:E93)/SUM('Ufs mensal'!E$76:E81)-1</f>
        <v>-4.0732027071834542E-2</v>
      </c>
      <c r="F93" s="123">
        <f>SUM('Ufs mensal'!F$88:F93)/SUM('Ufs mensal'!F$76:F81)-1</f>
        <v>0.11493857559829679</v>
      </c>
      <c r="G93" s="123">
        <f>SUM('Ufs mensal'!G$88:G93)/SUM('Ufs mensal'!G$76:G81)-1</f>
        <v>6.8647700800713141E-2</v>
      </c>
      <c r="H93" s="123">
        <f>SUM('Ufs mensal'!H$88:H93)/SUM('Ufs mensal'!H$76:H81)-1</f>
        <v>-9.0779550495403427E-3</v>
      </c>
      <c r="I93" s="123">
        <f>SUM('Ufs mensal'!I$88:I93)/SUM('Ufs mensal'!I$76:I81)-1</f>
        <v>6.2564332270032441E-2</v>
      </c>
      <c r="J93" s="123">
        <f>SUM('Ufs mensal'!J$88:J93)/SUM('Ufs mensal'!J$76:J81)-1</f>
        <v>0.16542453010583924</v>
      </c>
      <c r="K93" s="123">
        <f>SUM('Ufs mensal'!K$88:K93)/SUM('Ufs mensal'!K$76:K81)-1</f>
        <v>3.7924277082421964E-2</v>
      </c>
      <c r="L93" s="123">
        <f>SUM('Ufs mensal'!L$88:L93)/SUM('Ufs mensal'!L$76:L81)-1</f>
        <v>0.15393057101183194</v>
      </c>
      <c r="M93" s="123">
        <f>SUM('Ufs mensal'!M$88:M93)/SUM('Ufs mensal'!M$76:M81)-1</f>
        <v>0.16910166290759254</v>
      </c>
      <c r="N93" s="123">
        <f>SUM('Ufs mensal'!N$88:N93)/SUM('Ufs mensal'!N$76:N81)-1</f>
        <v>0.3158179785632178</v>
      </c>
      <c r="O93" s="123">
        <f>SUM('Ufs mensal'!O$88:O93)/SUM('Ufs mensal'!O$76:O81)-1</f>
        <v>0.13025255318896067</v>
      </c>
      <c r="P93" s="123">
        <f>SUM('Ufs mensal'!P$88:P93)/SUM('Ufs mensal'!P$76:P81)-1</f>
        <v>0.19318055161599323</v>
      </c>
      <c r="Q93" s="123">
        <f>SUM('Ufs mensal'!Q$88:Q93)/SUM('Ufs mensal'!Q$76:Q81)-1</f>
        <v>0.1082306851958732</v>
      </c>
      <c r="R93" s="123">
        <f>SUM('Ufs mensal'!R$88:R93)/SUM('Ufs mensal'!R$76:R81)-1</f>
        <v>0.16753614207895673</v>
      </c>
      <c r="S93" s="123">
        <f>SUM('Ufs mensal'!S$88:S93)/SUM('Ufs mensal'!S$76:S81)-1</f>
        <v>0.13401333385255709</v>
      </c>
      <c r="T93" s="123">
        <f>SUM('Ufs mensal'!T$88:T93)/SUM('Ufs mensal'!T$76:T81)-1</f>
        <v>6.943532803358754E-2</v>
      </c>
      <c r="U93" s="123">
        <f>SUM('Ufs mensal'!U$88:U93)/SUM('Ufs mensal'!U$76:U81)-1</f>
        <v>0.12993415131530495</v>
      </c>
      <c r="V93" s="123">
        <f>SUM('Ufs mensal'!V$88:V93)/SUM('Ufs mensal'!V$76:V81)-1</f>
        <v>0.19053617890049934</v>
      </c>
      <c r="W93" s="123">
        <f>SUM('Ufs mensal'!W$88:W93)/SUM('Ufs mensal'!W$76:W81)-1</f>
        <v>0.10762979427450747</v>
      </c>
      <c r="X93" s="123">
        <f>SUM('Ufs mensal'!X$88:X93)/SUM('Ufs mensal'!X$76:X81)-1</f>
        <v>0.12364702533291094</v>
      </c>
      <c r="Y93" s="123">
        <f>SUM('Ufs mensal'!Y$88:Y93)/SUM('Ufs mensal'!Y$76:Y81)-1</f>
        <v>0.15003178124039196</v>
      </c>
      <c r="Z93" s="123">
        <f>SUM('Ufs mensal'!Z$88:Z93)/SUM('Ufs mensal'!Z$76:Z81)-1</f>
        <v>7.9868768232298049E-2</v>
      </c>
      <c r="AA93" s="123">
        <f>SUM('Ufs mensal'!AA$88:AA93)/SUM('Ufs mensal'!AA$76:AA81)-1</f>
        <v>0.11171223297157384</v>
      </c>
      <c r="AB93" s="123">
        <f>SUM('Ufs mensal'!AB$88:AB93)/SUM('Ufs mensal'!AB$76:AB81)-1</f>
        <v>0.20869640454567095</v>
      </c>
      <c r="AC93" s="125">
        <f>SUM('Ufs mensal'!AC$88:AC93)/SUM('Ufs mensal'!AC$76:AC81)-1</f>
        <v>0.11942603379432937</v>
      </c>
    </row>
    <row r="94" spans="1:29" x14ac:dyDescent="0.3">
      <c r="A94" s="134">
        <f>Var.Anual!A94</f>
        <v>42924</v>
      </c>
      <c r="B94" s="125">
        <f>SUM('Ufs mensal'!B$88:B94)/SUM('Ufs mensal'!B$76:B82)-1</f>
        <v>0.13066566032993432</v>
      </c>
      <c r="C94" s="123">
        <f>SUM('Ufs mensal'!C$88:C94)/SUM('Ufs mensal'!C$76:C82)-1</f>
        <v>5.569673361255334E-2</v>
      </c>
      <c r="D94" s="123">
        <f>SUM('Ufs mensal'!D$88:D94)/SUM('Ufs mensal'!D$76:D82)-1</f>
        <v>0.21379864777770186</v>
      </c>
      <c r="E94" s="123">
        <f>SUM('Ufs mensal'!E$88:E94)/SUM('Ufs mensal'!E$76:E82)-1</f>
        <v>-6.8714747451390834E-2</v>
      </c>
      <c r="F94" s="123">
        <f>SUM('Ufs mensal'!F$88:F94)/SUM('Ufs mensal'!F$76:F82)-1</f>
        <v>0.10101274399765203</v>
      </c>
      <c r="G94" s="123">
        <f>SUM('Ufs mensal'!G$88:G94)/SUM('Ufs mensal'!G$76:G82)-1</f>
        <v>7.1047912846296635E-2</v>
      </c>
      <c r="H94" s="123">
        <f>SUM('Ufs mensal'!H$88:H94)/SUM('Ufs mensal'!H$76:H82)-1</f>
        <v>-1.0960765378696058E-2</v>
      </c>
      <c r="I94" s="123">
        <f>SUM('Ufs mensal'!I$88:I94)/SUM('Ufs mensal'!I$76:I82)-1</f>
        <v>5.7357618831171298E-2</v>
      </c>
      <c r="J94" s="123">
        <f>SUM('Ufs mensal'!J$88:J94)/SUM('Ufs mensal'!J$76:J82)-1</f>
        <v>0.17285683879196956</v>
      </c>
      <c r="K94" s="123">
        <f>SUM('Ufs mensal'!K$88:K94)/SUM('Ufs mensal'!K$76:K82)-1</f>
        <v>5.1750218355689492E-2</v>
      </c>
      <c r="L94" s="123">
        <f>SUM('Ufs mensal'!L$88:L94)/SUM('Ufs mensal'!L$76:L82)-1</f>
        <v>0.15139142872510436</v>
      </c>
      <c r="M94" s="123">
        <f>SUM('Ufs mensal'!M$88:M94)/SUM('Ufs mensal'!M$76:M82)-1</f>
        <v>0.15604628317084157</v>
      </c>
      <c r="N94" s="123">
        <f>SUM('Ufs mensal'!N$88:N94)/SUM('Ufs mensal'!N$76:N82)-1</f>
        <v>0.29606940506027501</v>
      </c>
      <c r="O94" s="123">
        <f>SUM('Ufs mensal'!O$88:O94)/SUM('Ufs mensal'!O$76:O82)-1</f>
        <v>0.12885602609134339</v>
      </c>
      <c r="P94" s="123">
        <f>SUM('Ufs mensal'!P$88:P94)/SUM('Ufs mensal'!P$76:P82)-1</f>
        <v>0.17226893018317768</v>
      </c>
      <c r="Q94" s="123">
        <f>SUM('Ufs mensal'!Q$88:Q94)/SUM('Ufs mensal'!Q$76:Q82)-1</f>
        <v>0.10400208197291971</v>
      </c>
      <c r="R94" s="123">
        <f>SUM('Ufs mensal'!R$88:R94)/SUM('Ufs mensal'!R$76:R82)-1</f>
        <v>0.16503594273557409</v>
      </c>
      <c r="S94" s="123">
        <f>SUM('Ufs mensal'!S$88:S94)/SUM('Ufs mensal'!S$76:S82)-1</f>
        <v>0.12913395280375606</v>
      </c>
      <c r="T94" s="123">
        <f>SUM('Ufs mensal'!T$88:T94)/SUM('Ufs mensal'!T$76:T82)-1</f>
        <v>4.6555361213045154E-2</v>
      </c>
      <c r="U94" s="123">
        <f>SUM('Ufs mensal'!U$88:U94)/SUM('Ufs mensal'!U$76:U82)-1</f>
        <v>0.11288042721831726</v>
      </c>
      <c r="V94" s="123">
        <f>SUM('Ufs mensal'!V$88:V94)/SUM('Ufs mensal'!V$76:V82)-1</f>
        <v>0.18158444274377628</v>
      </c>
      <c r="W94" s="123">
        <f>SUM('Ufs mensal'!W$88:W94)/SUM('Ufs mensal'!W$76:W82)-1</f>
        <v>0.1051879035971266</v>
      </c>
      <c r="X94" s="123">
        <f>SUM('Ufs mensal'!X$88:X94)/SUM('Ufs mensal'!X$76:X82)-1</f>
        <v>0.12633097459718878</v>
      </c>
      <c r="Y94" s="123">
        <f>SUM('Ufs mensal'!Y$88:Y94)/SUM('Ufs mensal'!Y$76:Y82)-1</f>
        <v>0.14950755103978142</v>
      </c>
      <c r="Z94" s="123">
        <f>SUM('Ufs mensal'!Z$88:Z94)/SUM('Ufs mensal'!Z$76:Z82)-1</f>
        <v>7.474211518314533E-2</v>
      </c>
      <c r="AA94" s="123">
        <f>SUM('Ufs mensal'!AA$88:AA94)/SUM('Ufs mensal'!AA$76:AA82)-1</f>
        <v>0.11374935047394485</v>
      </c>
      <c r="AB94" s="123">
        <f>SUM('Ufs mensal'!AB$88:AB94)/SUM('Ufs mensal'!AB$76:AB82)-1</f>
        <v>0.20039086855432608</v>
      </c>
      <c r="AC94" s="125">
        <f>SUM('Ufs mensal'!AC$88:AC94)/SUM('Ufs mensal'!AC$76:AC82)-1</f>
        <v>0.11509203935456047</v>
      </c>
    </row>
    <row r="95" spans="1:29" x14ac:dyDescent="0.3">
      <c r="A95" s="134">
        <f>Var.Anual!A95</f>
        <v>42956</v>
      </c>
      <c r="B95" s="125">
        <f>SUM('Ufs mensal'!B$88:B95)/SUM('Ufs mensal'!B$76:B83)-1</f>
        <v>9.874365262621021E-2</v>
      </c>
      <c r="C95" s="123">
        <f>SUM('Ufs mensal'!C$88:C95)/SUM('Ufs mensal'!C$76:C83)-1</f>
        <v>6.7646459185076502E-2</v>
      </c>
      <c r="D95" s="123">
        <f>SUM('Ufs mensal'!D$88:D95)/SUM('Ufs mensal'!D$76:D83)-1</f>
        <v>0.20414987178480426</v>
      </c>
      <c r="E95" s="123">
        <f>SUM('Ufs mensal'!E$88:E95)/SUM('Ufs mensal'!E$76:E83)-1</f>
        <v>-6.3527431293719738E-2</v>
      </c>
      <c r="F95" s="123">
        <f>SUM('Ufs mensal'!F$88:F95)/SUM('Ufs mensal'!F$76:F83)-1</f>
        <v>0.10224733284107534</v>
      </c>
      <c r="G95" s="123">
        <f>SUM('Ufs mensal'!G$88:G95)/SUM('Ufs mensal'!G$76:G83)-1</f>
        <v>7.543425699714823E-2</v>
      </c>
      <c r="H95" s="123">
        <f>SUM('Ufs mensal'!H$88:H95)/SUM('Ufs mensal'!H$76:H83)-1</f>
        <v>9.3921521513335993E-3</v>
      </c>
      <c r="I95" s="123">
        <f>SUM('Ufs mensal'!I$88:I95)/SUM('Ufs mensal'!I$76:I83)-1</f>
        <v>6.3440607238532065E-2</v>
      </c>
      <c r="J95" s="123">
        <f>SUM('Ufs mensal'!J$88:J95)/SUM('Ufs mensal'!J$76:J83)-1</f>
        <v>0.17489854145709027</v>
      </c>
      <c r="K95" s="123">
        <f>SUM('Ufs mensal'!K$88:K95)/SUM('Ufs mensal'!K$76:K83)-1</f>
        <v>6.077518295406259E-2</v>
      </c>
      <c r="L95" s="123">
        <f>SUM('Ufs mensal'!L$88:L95)/SUM('Ufs mensal'!L$76:L83)-1</f>
        <v>0.1479997885372939</v>
      </c>
      <c r="M95" s="123">
        <f>SUM('Ufs mensal'!M$88:M95)/SUM('Ufs mensal'!M$76:M83)-1</f>
        <v>0.16119794551825595</v>
      </c>
      <c r="N95" s="123">
        <f>SUM('Ufs mensal'!N$88:N95)/SUM('Ufs mensal'!N$76:N83)-1</f>
        <v>0.28797199992669786</v>
      </c>
      <c r="O95" s="123">
        <f>SUM('Ufs mensal'!O$88:O95)/SUM('Ufs mensal'!O$76:O83)-1</f>
        <v>0.14004095655258797</v>
      </c>
      <c r="P95" s="123">
        <f>SUM('Ufs mensal'!P$88:P95)/SUM('Ufs mensal'!P$76:P83)-1</f>
        <v>0.16515747855960683</v>
      </c>
      <c r="Q95" s="123">
        <f>SUM('Ufs mensal'!Q$88:Q95)/SUM('Ufs mensal'!Q$76:Q83)-1</f>
        <v>0.11059188106470641</v>
      </c>
      <c r="R95" s="123">
        <f>SUM('Ufs mensal'!R$88:R95)/SUM('Ufs mensal'!R$76:R83)-1</f>
        <v>0.16661864914461555</v>
      </c>
      <c r="S95" s="123">
        <f>SUM('Ufs mensal'!S$88:S95)/SUM('Ufs mensal'!S$76:S83)-1</f>
        <v>0.11976539854622215</v>
      </c>
      <c r="T95" s="123">
        <f>SUM('Ufs mensal'!T$88:T95)/SUM('Ufs mensal'!T$76:T83)-1</f>
        <v>6.661219414317765E-2</v>
      </c>
      <c r="U95" s="123">
        <f>SUM('Ufs mensal'!U$88:U95)/SUM('Ufs mensal'!U$76:U83)-1</f>
        <v>0.10350346705550861</v>
      </c>
      <c r="V95" s="123">
        <f>SUM('Ufs mensal'!V$88:V95)/SUM('Ufs mensal'!V$76:V83)-1</f>
        <v>0.18164564666742478</v>
      </c>
      <c r="W95" s="123">
        <f>SUM('Ufs mensal'!W$88:W95)/SUM('Ufs mensal'!W$76:W83)-1</f>
        <v>0.10025889778171937</v>
      </c>
      <c r="X95" s="123">
        <f>SUM('Ufs mensal'!X$88:X95)/SUM('Ufs mensal'!X$76:X83)-1</f>
        <v>0.13347576268195716</v>
      </c>
      <c r="Y95" s="123">
        <f>SUM('Ufs mensal'!Y$88:Y95)/SUM('Ufs mensal'!Y$76:Y83)-1</f>
        <v>0.15424204471940328</v>
      </c>
      <c r="Z95" s="123">
        <f>SUM('Ufs mensal'!Z$88:Z95)/SUM('Ufs mensal'!Z$76:Z83)-1</f>
        <v>7.7999186937791398E-2</v>
      </c>
      <c r="AA95" s="123">
        <f>SUM('Ufs mensal'!AA$88:AA95)/SUM('Ufs mensal'!AA$76:AA83)-1</f>
        <v>0.11998861564826968</v>
      </c>
      <c r="AB95" s="123">
        <f>SUM('Ufs mensal'!AB$88:AB95)/SUM('Ufs mensal'!AB$76:AB83)-1</f>
        <v>0.20557177435642093</v>
      </c>
      <c r="AC95" s="125">
        <f>SUM('Ufs mensal'!AC$88:AC95)/SUM('Ufs mensal'!AC$76:AC83)-1</f>
        <v>0.11983738934612775</v>
      </c>
    </row>
    <row r="96" spans="1:29" x14ac:dyDescent="0.3">
      <c r="A96" s="134">
        <f>Var.Anual!A96</f>
        <v>42981</v>
      </c>
      <c r="B96" s="125">
        <f>SUM('Ufs mensal'!B$88:B96)/SUM('Ufs mensal'!B$76:B84)-1</f>
        <v>0.11349020087784467</v>
      </c>
      <c r="C96" s="123">
        <f>SUM('Ufs mensal'!C$88:C96)/SUM('Ufs mensal'!C$76:C84)-1</f>
        <v>0.10978724536790962</v>
      </c>
      <c r="D96" s="123">
        <f>SUM('Ufs mensal'!D$88:D96)/SUM('Ufs mensal'!D$76:D84)-1</f>
        <v>0.21866104651938034</v>
      </c>
      <c r="E96" s="123">
        <f>SUM('Ufs mensal'!E$88:E96)/SUM('Ufs mensal'!E$76:E84)-1</f>
        <v>-7.653070363757819E-2</v>
      </c>
      <c r="F96" s="123">
        <f>SUM('Ufs mensal'!F$88:F96)/SUM('Ufs mensal'!F$76:F84)-1</f>
        <v>0.10640945858847028</v>
      </c>
      <c r="G96" s="123">
        <f>SUM('Ufs mensal'!G$88:G96)/SUM('Ufs mensal'!G$76:G84)-1</f>
        <v>8.8266995398790904E-2</v>
      </c>
      <c r="H96" s="123">
        <f>SUM('Ufs mensal'!H$88:H96)/SUM('Ufs mensal'!H$76:H84)-1</f>
        <v>1.2544178022853902E-2</v>
      </c>
      <c r="I96" s="123">
        <f>SUM('Ufs mensal'!I$88:I96)/SUM('Ufs mensal'!I$76:I84)-1</f>
        <v>6.7442322962534051E-2</v>
      </c>
      <c r="J96" s="123">
        <f>SUM('Ufs mensal'!J$88:J96)/SUM('Ufs mensal'!J$76:J84)-1</f>
        <v>0.17710630820640172</v>
      </c>
      <c r="K96" s="123">
        <f>SUM('Ufs mensal'!K$88:K96)/SUM('Ufs mensal'!K$76:K84)-1</f>
        <v>7.452474516748131E-2</v>
      </c>
      <c r="L96" s="123">
        <f>SUM('Ufs mensal'!L$88:L96)/SUM('Ufs mensal'!L$76:L84)-1</f>
        <v>0.14470033781010616</v>
      </c>
      <c r="M96" s="123">
        <f>SUM('Ufs mensal'!M$88:M96)/SUM('Ufs mensal'!M$76:M84)-1</f>
        <v>0.15487282277373304</v>
      </c>
      <c r="N96" s="123">
        <f>SUM('Ufs mensal'!N$88:N96)/SUM('Ufs mensal'!N$76:N84)-1</f>
        <v>0.27983806083424589</v>
      </c>
      <c r="O96" s="123">
        <f>SUM('Ufs mensal'!O$88:O96)/SUM('Ufs mensal'!O$76:O84)-1</f>
        <v>0.14888959038244542</v>
      </c>
      <c r="P96" s="123">
        <f>SUM('Ufs mensal'!P$88:P96)/SUM('Ufs mensal'!P$76:P84)-1</f>
        <v>0.17850885263819305</v>
      </c>
      <c r="Q96" s="123">
        <f>SUM('Ufs mensal'!Q$88:Q96)/SUM('Ufs mensal'!Q$76:Q84)-1</f>
        <v>0.11691115171755517</v>
      </c>
      <c r="R96" s="123">
        <f>SUM('Ufs mensal'!R$88:R96)/SUM('Ufs mensal'!R$76:R84)-1</f>
        <v>0.15952529374443447</v>
      </c>
      <c r="S96" s="123">
        <f>SUM('Ufs mensal'!S$88:S96)/SUM('Ufs mensal'!S$76:S84)-1</f>
        <v>0.12341596200244198</v>
      </c>
      <c r="T96" s="123">
        <f>SUM('Ufs mensal'!T$88:T96)/SUM('Ufs mensal'!T$76:T84)-1</f>
        <v>6.8364345033892215E-2</v>
      </c>
      <c r="U96" s="123">
        <f>SUM('Ufs mensal'!U$88:U96)/SUM('Ufs mensal'!U$76:U84)-1</f>
        <v>0.12009228093138447</v>
      </c>
      <c r="V96" s="123">
        <f>SUM('Ufs mensal'!V$88:V96)/SUM('Ufs mensal'!V$76:V84)-1</f>
        <v>0.17706306726796694</v>
      </c>
      <c r="W96" s="123">
        <f>SUM('Ufs mensal'!W$88:W96)/SUM('Ufs mensal'!W$76:W84)-1</f>
        <v>8.7662765679516363E-2</v>
      </c>
      <c r="X96" s="123">
        <f>SUM('Ufs mensal'!X$88:X96)/SUM('Ufs mensal'!X$76:X84)-1</f>
        <v>0.1387870466165213</v>
      </c>
      <c r="Y96" s="123">
        <f>SUM('Ufs mensal'!Y$88:Y96)/SUM('Ufs mensal'!Y$76:Y84)-1</f>
        <v>0.15127776999539821</v>
      </c>
      <c r="Z96" s="123">
        <f>SUM('Ufs mensal'!Z$88:Z96)/SUM('Ufs mensal'!Z$76:Z84)-1</f>
        <v>9.5957411805145831E-2</v>
      </c>
      <c r="AA96" s="123">
        <f>SUM('Ufs mensal'!AA$88:AA96)/SUM('Ufs mensal'!AA$76:AA84)-1</f>
        <v>0.11626835695031668</v>
      </c>
      <c r="AB96" s="123">
        <f>SUM('Ufs mensal'!AB$88:AB96)/SUM('Ufs mensal'!AB$76:AB84)-1</f>
        <v>0.21717620456622799</v>
      </c>
      <c r="AC96" s="125">
        <f>SUM('Ufs mensal'!AC$88:AC96)/SUM('Ufs mensal'!AC$76:AC84)-1</f>
        <v>0.12111539160338114</v>
      </c>
    </row>
    <row r="97" spans="1:29" x14ac:dyDescent="0.3">
      <c r="A97" s="134">
        <f>Var.Anual!A97</f>
        <v>43012</v>
      </c>
      <c r="B97" s="125">
        <f>SUM('Ufs mensal'!B$88:B97)/SUM('Ufs mensal'!B$76:B85)-1</f>
        <v>0.10323400221062839</v>
      </c>
      <c r="C97" s="123">
        <f>SUM('Ufs mensal'!C$88:C97)/SUM('Ufs mensal'!C$76:C85)-1</f>
        <v>0.11976128669506436</v>
      </c>
      <c r="D97" s="123">
        <f>SUM('Ufs mensal'!D$88:D97)/SUM('Ufs mensal'!D$76:D85)-1</f>
        <v>0.21615762891373103</v>
      </c>
      <c r="E97" s="123">
        <f>SUM('Ufs mensal'!E$88:E97)/SUM('Ufs mensal'!E$76:E85)-1</f>
        <v>-7.2361869967124126E-2</v>
      </c>
      <c r="F97" s="123">
        <f>SUM('Ufs mensal'!F$88:F97)/SUM('Ufs mensal'!F$76:F85)-1</f>
        <v>0.10478799530462823</v>
      </c>
      <c r="G97" s="123">
        <f>SUM('Ufs mensal'!G$88:G97)/SUM('Ufs mensal'!G$76:G85)-1</f>
        <v>9.5558909164440209E-2</v>
      </c>
      <c r="H97" s="123">
        <f>SUM('Ufs mensal'!H$88:H97)/SUM('Ufs mensal'!H$76:H85)-1</f>
        <v>3.0081547631247707E-2</v>
      </c>
      <c r="I97" s="123">
        <f>SUM('Ufs mensal'!I$88:I97)/SUM('Ufs mensal'!I$76:I85)-1</f>
        <v>7.4444592234997886E-2</v>
      </c>
      <c r="J97" s="123">
        <f>SUM('Ufs mensal'!J$88:J97)/SUM('Ufs mensal'!J$76:J85)-1</f>
        <v>0.17360114515762692</v>
      </c>
      <c r="K97" s="123">
        <f>SUM('Ufs mensal'!K$88:K97)/SUM('Ufs mensal'!K$76:K85)-1</f>
        <v>7.6810398378233335E-2</v>
      </c>
      <c r="L97" s="123">
        <f>SUM('Ufs mensal'!L$88:L97)/SUM('Ufs mensal'!L$76:L85)-1</f>
        <v>0.14143825855650483</v>
      </c>
      <c r="M97" s="123">
        <f>SUM('Ufs mensal'!M$88:M97)/SUM('Ufs mensal'!M$76:M85)-1</f>
        <v>0.15243274441978305</v>
      </c>
      <c r="N97" s="123">
        <f>SUM('Ufs mensal'!N$88:N97)/SUM('Ufs mensal'!N$76:N85)-1</f>
        <v>0.28206685431437006</v>
      </c>
      <c r="O97" s="123">
        <f>SUM('Ufs mensal'!O$88:O97)/SUM('Ufs mensal'!O$76:O85)-1</f>
        <v>0.14410732948806149</v>
      </c>
      <c r="P97" s="123">
        <f>SUM('Ufs mensal'!P$88:P97)/SUM('Ufs mensal'!P$76:P85)-1</f>
        <v>0.18921951420277661</v>
      </c>
      <c r="Q97" s="123">
        <f>SUM('Ufs mensal'!Q$88:Q97)/SUM('Ufs mensal'!Q$76:Q85)-1</f>
        <v>0.13204076524154806</v>
      </c>
      <c r="R97" s="123">
        <f>SUM('Ufs mensal'!R$88:R97)/SUM('Ufs mensal'!R$76:R85)-1</f>
        <v>0.15505650110782665</v>
      </c>
      <c r="S97" s="123">
        <f>SUM('Ufs mensal'!S$88:S97)/SUM('Ufs mensal'!S$76:S85)-1</f>
        <v>0.12032741220190357</v>
      </c>
      <c r="T97" s="123">
        <f>SUM('Ufs mensal'!T$88:T97)/SUM('Ufs mensal'!T$76:T85)-1</f>
        <v>7.1602423108735991E-2</v>
      </c>
      <c r="U97" s="123">
        <f>SUM('Ufs mensal'!U$88:U97)/SUM('Ufs mensal'!U$76:U85)-1</f>
        <v>0.12886164078483264</v>
      </c>
      <c r="V97" s="123">
        <f>SUM('Ufs mensal'!V$88:V97)/SUM('Ufs mensal'!V$76:V85)-1</f>
        <v>0.16944325434827401</v>
      </c>
      <c r="W97" s="123">
        <f>SUM('Ufs mensal'!W$88:W97)/SUM('Ufs mensal'!W$76:W85)-1</f>
        <v>9.3561414294017764E-2</v>
      </c>
      <c r="X97" s="123">
        <f>SUM('Ufs mensal'!X$88:X97)/SUM('Ufs mensal'!X$76:X85)-1</f>
        <v>0.13989379266951629</v>
      </c>
      <c r="Y97" s="123">
        <f>SUM('Ufs mensal'!Y$88:Y97)/SUM('Ufs mensal'!Y$76:Y85)-1</f>
        <v>0.15154298102911845</v>
      </c>
      <c r="Z97" s="123">
        <f>SUM('Ufs mensal'!Z$88:Z97)/SUM('Ufs mensal'!Z$76:Z85)-1</f>
        <v>0.10058860925068247</v>
      </c>
      <c r="AA97" s="123">
        <f>SUM('Ufs mensal'!AA$88:AA97)/SUM('Ufs mensal'!AA$76:AA85)-1</f>
        <v>0.1175141404868234</v>
      </c>
      <c r="AB97" s="123">
        <f>SUM('Ufs mensal'!AB$88:AB97)/SUM('Ufs mensal'!AB$76:AB85)-1</f>
        <v>0.21414127112716863</v>
      </c>
      <c r="AC97" s="125">
        <f>SUM('Ufs mensal'!AC$88:AC97)/SUM('Ufs mensal'!AC$76:AC85)-1</f>
        <v>0.12247339107953303</v>
      </c>
    </row>
    <row r="98" spans="1:29" x14ac:dyDescent="0.3">
      <c r="A98" s="134">
        <f>Var.Anual!A98</f>
        <v>43044</v>
      </c>
      <c r="B98" s="125">
        <f>SUM('Ufs mensal'!B$88:B98)/SUM('Ufs mensal'!B$76:B86)-1</f>
        <v>9.6470629966794341E-2</v>
      </c>
      <c r="C98" s="123">
        <f>SUM('Ufs mensal'!C$88:C98)/SUM('Ufs mensal'!C$76:C86)-1</f>
        <v>0.10756309803318165</v>
      </c>
      <c r="D98" s="123">
        <f>SUM('Ufs mensal'!D$88:D98)/SUM('Ufs mensal'!D$76:D86)-1</f>
        <v>0.21076238129190794</v>
      </c>
      <c r="E98" s="123">
        <f>SUM('Ufs mensal'!E$88:E98)/SUM('Ufs mensal'!E$76:E86)-1</f>
        <v>-6.2821087220983785E-2</v>
      </c>
      <c r="F98" s="123">
        <f>SUM('Ufs mensal'!F$88:F98)/SUM('Ufs mensal'!F$76:F86)-1</f>
        <v>0.10399973963416764</v>
      </c>
      <c r="G98" s="123">
        <f>SUM('Ufs mensal'!G$88:G98)/SUM('Ufs mensal'!G$76:G86)-1</f>
        <v>9.4812994196571188E-2</v>
      </c>
      <c r="H98" s="123">
        <f>SUM('Ufs mensal'!H$88:H98)/SUM('Ufs mensal'!H$76:H86)-1</f>
        <v>4.2931795572537013E-2</v>
      </c>
      <c r="I98" s="123">
        <f>SUM('Ufs mensal'!I$88:I98)/SUM('Ufs mensal'!I$76:I86)-1</f>
        <v>7.7387423663137112E-2</v>
      </c>
      <c r="J98" s="123">
        <f>SUM('Ufs mensal'!J$88:J98)/SUM('Ufs mensal'!J$76:J86)-1</f>
        <v>0.17053324582066787</v>
      </c>
      <c r="K98" s="123">
        <f>SUM('Ufs mensal'!K$88:K98)/SUM('Ufs mensal'!K$76:K86)-1</f>
        <v>6.2505751961635436E-2</v>
      </c>
      <c r="L98" s="123">
        <f>SUM('Ufs mensal'!L$88:L98)/SUM('Ufs mensal'!L$76:L86)-1</f>
        <v>0.14032781991056975</v>
      </c>
      <c r="M98" s="123">
        <f>SUM('Ufs mensal'!M$88:M98)/SUM('Ufs mensal'!M$76:M86)-1</f>
        <v>0.14242563428791666</v>
      </c>
      <c r="N98" s="123">
        <f>SUM('Ufs mensal'!N$88:N98)/SUM('Ufs mensal'!N$76:N86)-1</f>
        <v>0.27215307936830757</v>
      </c>
      <c r="O98" s="123">
        <f>SUM('Ufs mensal'!O$88:O98)/SUM('Ufs mensal'!O$76:O86)-1</f>
        <v>0.13254930355630345</v>
      </c>
      <c r="P98" s="123">
        <f>SUM('Ufs mensal'!P$88:P98)/SUM('Ufs mensal'!P$76:P86)-1</f>
        <v>0.18602284320237472</v>
      </c>
      <c r="Q98" s="123">
        <f>SUM('Ufs mensal'!Q$88:Q98)/SUM('Ufs mensal'!Q$76:Q86)-1</f>
        <v>0.15170077634705303</v>
      </c>
      <c r="R98" s="123">
        <f>SUM('Ufs mensal'!R$88:R98)/SUM('Ufs mensal'!R$76:R86)-1</f>
        <v>0.15196077757592108</v>
      </c>
      <c r="S98" s="123">
        <f>SUM('Ufs mensal'!S$88:S98)/SUM('Ufs mensal'!S$76:S86)-1</f>
        <v>0.12110005836685866</v>
      </c>
      <c r="T98" s="123">
        <f>SUM('Ufs mensal'!T$88:T98)/SUM('Ufs mensal'!T$76:T86)-1</f>
        <v>7.2546981915196707E-2</v>
      </c>
      <c r="U98" s="123">
        <f>SUM('Ufs mensal'!U$88:U98)/SUM('Ufs mensal'!U$76:U86)-1</f>
        <v>0.12862048621723909</v>
      </c>
      <c r="V98" s="123">
        <f>SUM('Ufs mensal'!V$88:V98)/SUM('Ufs mensal'!V$76:V86)-1</f>
        <v>0.16403913451693919</v>
      </c>
      <c r="W98" s="123">
        <f>SUM('Ufs mensal'!W$88:W98)/SUM('Ufs mensal'!W$76:W86)-1</f>
        <v>8.752716733351118E-2</v>
      </c>
      <c r="X98" s="123">
        <f>SUM('Ufs mensal'!X$88:X98)/SUM('Ufs mensal'!X$76:X86)-1</f>
        <v>0.14358317087672612</v>
      </c>
      <c r="Y98" s="123">
        <f>SUM('Ufs mensal'!Y$88:Y98)/SUM('Ufs mensal'!Y$76:Y86)-1</f>
        <v>0.15484442404536525</v>
      </c>
      <c r="Z98" s="123">
        <f>SUM('Ufs mensal'!Z$88:Z98)/SUM('Ufs mensal'!Z$76:Z86)-1</f>
        <v>9.4326979094243812E-2</v>
      </c>
      <c r="AA98" s="123">
        <f>SUM('Ufs mensal'!AA$88:AA98)/SUM('Ufs mensal'!AA$76:AA86)-1</f>
        <v>0.11743834177586332</v>
      </c>
      <c r="AB98" s="123">
        <f>SUM('Ufs mensal'!AB$88:AB98)/SUM('Ufs mensal'!AB$76:AB86)-1</f>
        <v>0.21010900603926408</v>
      </c>
      <c r="AC98" s="125">
        <f>SUM('Ufs mensal'!AC$88:AC98)/SUM('Ufs mensal'!AC$76:AC86)-1</f>
        <v>0.12253255692157849</v>
      </c>
    </row>
    <row r="99" spans="1:29" ht="13.5" thickBot="1" x14ac:dyDescent="0.35">
      <c r="A99" s="134">
        <f>Var.Anual!A99</f>
        <v>43075</v>
      </c>
      <c r="B99" s="125">
        <f>SUM('Ufs mensal'!B$88:B99)/SUM('Ufs mensal'!B$76:B87)-1</f>
        <v>8.3768900516743239E-2</v>
      </c>
      <c r="C99" s="123">
        <f>SUM('Ufs mensal'!C$88:C99)/SUM('Ufs mensal'!C$76:C87)-1</f>
        <v>6.1431755249370612E-2</v>
      </c>
      <c r="D99" s="123">
        <f>SUM('Ufs mensal'!D$88:D99)/SUM('Ufs mensal'!D$76:D87)-1</f>
        <v>0.19645881413182775</v>
      </c>
      <c r="E99" s="123">
        <f>SUM('Ufs mensal'!E$88:E99)/SUM('Ufs mensal'!E$76:E87)-1</f>
        <v>-6.5269716332117311E-2</v>
      </c>
      <c r="F99" s="123">
        <f>SUM('Ufs mensal'!F$88:F99)/SUM('Ufs mensal'!F$76:F87)-1</f>
        <v>5.7603787819273222E-2</v>
      </c>
      <c r="G99" s="123">
        <f>SUM('Ufs mensal'!G$88:G99)/SUM('Ufs mensal'!G$76:G87)-1</f>
        <v>5.8306780256656809E-2</v>
      </c>
      <c r="H99" s="123">
        <f>SUM('Ufs mensal'!H$88:H99)/SUM('Ufs mensal'!H$76:H87)-1</f>
        <v>3.6475211567179811E-2</v>
      </c>
      <c r="I99" s="123">
        <f>SUM('Ufs mensal'!I$88:I99)/SUM('Ufs mensal'!I$76:I87)-1</f>
        <v>7.470281041697624E-2</v>
      </c>
      <c r="J99" s="123">
        <f>SUM('Ufs mensal'!J$88:J99)/SUM('Ufs mensal'!J$76:J87)-1</f>
        <v>0.16231750007341117</v>
      </c>
      <c r="K99" s="123">
        <f>SUM('Ufs mensal'!K$88:K99)/SUM('Ufs mensal'!K$76:K87)-1</f>
        <v>4.1236638667533576E-2</v>
      </c>
      <c r="L99" s="123">
        <f>SUM('Ufs mensal'!L$88:L99)/SUM('Ufs mensal'!L$76:L87)-1</f>
        <v>0.13346565492662865</v>
      </c>
      <c r="M99" s="123">
        <f>SUM('Ufs mensal'!M$88:M99)/SUM('Ufs mensal'!M$76:M87)-1</f>
        <v>0.1286573759449563</v>
      </c>
      <c r="N99" s="123">
        <f>SUM('Ufs mensal'!N$88:N99)/SUM('Ufs mensal'!N$76:N87)-1</f>
        <v>0.26575681680253771</v>
      </c>
      <c r="O99" s="123">
        <f>SUM('Ufs mensal'!O$88:O99)/SUM('Ufs mensal'!O$76:O87)-1</f>
        <v>8.1136601565850341E-2</v>
      </c>
      <c r="P99" s="123">
        <f>SUM('Ufs mensal'!P$88:P99)/SUM('Ufs mensal'!P$76:P87)-1</f>
        <v>0.17251358920663318</v>
      </c>
      <c r="Q99" s="123">
        <f>SUM('Ufs mensal'!Q$88:Q99)/SUM('Ufs mensal'!Q$76:Q87)-1</f>
        <v>0.14864738896211338</v>
      </c>
      <c r="R99" s="123">
        <f>SUM('Ufs mensal'!R$88:R99)/SUM('Ufs mensal'!R$76:R87)-1</f>
        <v>0.13548645496040668</v>
      </c>
      <c r="S99" s="123">
        <f>SUM('Ufs mensal'!S$88:S99)/SUM('Ufs mensal'!S$76:S87)-1</f>
        <v>0.12059973468370089</v>
      </c>
      <c r="T99" s="123">
        <f>SUM('Ufs mensal'!T$88:T99)/SUM('Ufs mensal'!T$76:T87)-1</f>
        <v>7.6716797452600405E-2</v>
      </c>
      <c r="U99" s="123">
        <f>SUM('Ufs mensal'!U$88:U99)/SUM('Ufs mensal'!U$76:U87)-1</f>
        <v>0.11679599750370695</v>
      </c>
      <c r="V99" s="123">
        <f>SUM('Ufs mensal'!V$88:V99)/SUM('Ufs mensal'!V$76:V87)-1</f>
        <v>0.14820081093158288</v>
      </c>
      <c r="W99" s="123">
        <f>SUM('Ufs mensal'!W$88:W99)/SUM('Ufs mensal'!W$76:W87)-1</f>
        <v>8.6077605554877978E-2</v>
      </c>
      <c r="X99" s="123">
        <f>SUM('Ufs mensal'!X$88:X99)/SUM('Ufs mensal'!X$76:X87)-1</f>
        <v>0.14319605265343816</v>
      </c>
      <c r="Y99" s="123">
        <f>SUM('Ufs mensal'!Y$88:Y99)/SUM('Ufs mensal'!Y$76:Y87)-1</f>
        <v>0.15202023706725365</v>
      </c>
      <c r="Z99" s="123">
        <f>SUM('Ufs mensal'!Z$88:Z99)/SUM('Ufs mensal'!Z$76:Z87)-1</f>
        <v>8.0242451672829063E-2</v>
      </c>
      <c r="AA99" s="123">
        <f>SUM('Ufs mensal'!AA$88:AA99)/SUM('Ufs mensal'!AA$76:AA87)-1</f>
        <v>0.11490424332226645</v>
      </c>
      <c r="AB99" s="123">
        <f>SUM('Ufs mensal'!AB$88:AB99)/SUM('Ufs mensal'!AB$76:AB87)-1</f>
        <v>0.19729104212081294</v>
      </c>
      <c r="AC99" s="125">
        <f>SUM('Ufs mensal'!AC$88:AC99)/SUM('Ufs mensal'!AC$76:AC87)-1</f>
        <v>0.11438648015307629</v>
      </c>
    </row>
    <row r="100" spans="1:29" x14ac:dyDescent="0.3">
      <c r="A100" s="135">
        <f>Var.Anual!A100</f>
        <v>43102</v>
      </c>
      <c r="B100" s="120">
        <f>SUM('Ufs mensal'!B$100:B100)/SUM('Ufs mensal'!B$88:B88)-1</f>
        <v>0.18198190704684247</v>
      </c>
      <c r="C100" s="121">
        <f>SUM('Ufs mensal'!C$100:C100)/SUM('Ufs mensal'!C$88:C88)-1</f>
        <v>4.1527942200304979E-2</v>
      </c>
      <c r="D100" s="121">
        <f>SUM('Ufs mensal'!D$100:D100)/SUM('Ufs mensal'!D$88:D88)-1</f>
        <v>4.0467798204561367E-2</v>
      </c>
      <c r="E100" s="121">
        <f>SUM('Ufs mensal'!E$100:E100)/SUM('Ufs mensal'!E$88:E88)-1</f>
        <v>-0.14827660041007695</v>
      </c>
      <c r="F100" s="121">
        <f>SUM('Ufs mensal'!F$100:F100)/SUM('Ufs mensal'!F$88:F88)-1</f>
        <v>-7.788624389005161E-2</v>
      </c>
      <c r="G100" s="121">
        <f>SUM('Ufs mensal'!G$100:G100)/SUM('Ufs mensal'!G$88:G88)-1</f>
        <v>2.2549334822490996E-2</v>
      </c>
      <c r="H100" s="121">
        <f>SUM('Ufs mensal'!H$100:H100)/SUM('Ufs mensal'!H$88:H88)-1</f>
        <v>0.20084050008063614</v>
      </c>
      <c r="I100" s="121">
        <f>SUM('Ufs mensal'!I$100:I100)/SUM('Ufs mensal'!I$88:I88)-1</f>
        <v>9.9104651848351377E-2</v>
      </c>
      <c r="J100" s="121">
        <f>SUM('Ufs mensal'!J$100:J100)/SUM('Ufs mensal'!J$88:J88)-1</f>
        <v>4.2653077237879033E-2</v>
      </c>
      <c r="K100" s="121">
        <f>SUM('Ufs mensal'!K$100:K100)/SUM('Ufs mensal'!K$88:K88)-1</f>
        <v>2.127769284043346E-3</v>
      </c>
      <c r="L100" s="121">
        <f>SUM('Ufs mensal'!L$100:L100)/SUM('Ufs mensal'!L$88:L88)-1</f>
        <v>0.11161942306269346</v>
      </c>
      <c r="M100" s="121">
        <f>SUM('Ufs mensal'!M$100:M100)/SUM('Ufs mensal'!M$88:M88)-1</f>
        <v>-1.2229733907685447E-2</v>
      </c>
      <c r="N100" s="121">
        <f>SUM('Ufs mensal'!N$100:N100)/SUM('Ufs mensal'!N$88:N88)-1</f>
        <v>-5.1522226494506218E-2</v>
      </c>
      <c r="O100" s="121">
        <f>SUM('Ufs mensal'!O$100:O100)/SUM('Ufs mensal'!O$88:O88)-1</f>
        <v>-0.15853431345581093</v>
      </c>
      <c r="P100" s="121">
        <f>SUM('Ufs mensal'!P$100:P100)/SUM('Ufs mensal'!P$88:P88)-1</f>
        <v>3.9518644396027147E-2</v>
      </c>
      <c r="Q100" s="121">
        <f>SUM('Ufs mensal'!Q$100:Q100)/SUM('Ufs mensal'!Q$88:Q88)-1</f>
        <v>5.7734763703259029E-2</v>
      </c>
      <c r="R100" s="121">
        <f>SUM('Ufs mensal'!R$100:R100)/SUM('Ufs mensal'!R$88:R88)-1</f>
        <v>0.18960443748178646</v>
      </c>
      <c r="S100" s="121">
        <f>SUM('Ufs mensal'!S$100:S100)/SUM('Ufs mensal'!S$88:S88)-1</f>
        <v>8.2111621484224573E-2</v>
      </c>
      <c r="T100" s="121">
        <f>SUM('Ufs mensal'!T$100:T100)/SUM('Ufs mensal'!T$88:T88)-1</f>
        <v>0.13261430770470506</v>
      </c>
      <c r="U100" s="121">
        <f>SUM('Ufs mensal'!U$100:U100)/SUM('Ufs mensal'!U$88:U88)-1</f>
        <v>4.0165394216518102E-2</v>
      </c>
      <c r="V100" s="121">
        <f>SUM('Ufs mensal'!V$100:V100)/SUM('Ufs mensal'!V$88:V88)-1</f>
        <v>8.2735016867214961E-2</v>
      </c>
      <c r="W100" s="121">
        <f>SUM('Ufs mensal'!W$100:W100)/SUM('Ufs mensal'!W$88:W88)-1</f>
        <v>9.5549963505272562E-2</v>
      </c>
      <c r="X100" s="121">
        <f>SUM('Ufs mensal'!X$100:X100)/SUM('Ufs mensal'!X$88:X88)-1</f>
        <v>0.20174904855933851</v>
      </c>
      <c r="Y100" s="121">
        <f>SUM('Ufs mensal'!Y$100:Y100)/SUM('Ufs mensal'!Y$88:Y88)-1</f>
        <v>0.17009669545462414</v>
      </c>
      <c r="Z100" s="121">
        <f>SUM('Ufs mensal'!Z$100:Z100)/SUM('Ufs mensal'!Z$88:Z88)-1</f>
        <v>-4.1993673343193927E-2</v>
      </c>
      <c r="AA100" s="121">
        <f>SUM('Ufs mensal'!AA$100:AA100)/SUM('Ufs mensal'!AA$88:AA88)-1</f>
        <v>0.10083026500632775</v>
      </c>
      <c r="AB100" s="121">
        <f>SUM('Ufs mensal'!AB$100:AB100)/SUM('Ufs mensal'!AB$88:AB88)-1</f>
        <v>-9.5411645547671675E-2</v>
      </c>
      <c r="AC100" s="120">
        <f>SUM('Ufs mensal'!AC$100:AC100)/SUM('Ufs mensal'!AC$88:AC88)-1</f>
        <v>8.2060154789674877E-2</v>
      </c>
    </row>
    <row r="101" spans="1:29" x14ac:dyDescent="0.3">
      <c r="A101" s="134">
        <f>Var.Anual!A101</f>
        <v>43134</v>
      </c>
      <c r="B101" s="125">
        <f>SUM('Ufs mensal'!B$100:B101)/SUM('Ufs mensal'!B$88:B89)-1</f>
        <v>6.4023188077807935E-2</v>
      </c>
      <c r="C101" s="123">
        <f>SUM('Ufs mensal'!C$100:C101)/SUM('Ufs mensal'!C$88:C89)-1</f>
        <v>4.6874641791678773E-2</v>
      </c>
      <c r="D101" s="123">
        <f>SUM('Ufs mensal'!D$100:D101)/SUM('Ufs mensal'!D$88:D89)-1</f>
        <v>-2.8485199272181516E-2</v>
      </c>
      <c r="E101" s="123">
        <f>SUM('Ufs mensal'!E$100:E101)/SUM('Ufs mensal'!E$88:E89)-1</f>
        <v>-0.19435813575057215</v>
      </c>
      <c r="F101" s="123">
        <f>SUM('Ufs mensal'!F$100:F101)/SUM('Ufs mensal'!F$88:F89)-1</f>
        <v>-3.8196880361039076E-2</v>
      </c>
      <c r="G101" s="123">
        <f>SUM('Ufs mensal'!G$100:G101)/SUM('Ufs mensal'!G$88:G89)-1</f>
        <v>3.1725926531043225E-2</v>
      </c>
      <c r="H101" s="123">
        <f>SUM('Ufs mensal'!H$100:H101)/SUM('Ufs mensal'!H$88:H89)-1</f>
        <v>0.24715297396045455</v>
      </c>
      <c r="I101" s="123">
        <f>SUM('Ufs mensal'!I$100:I101)/SUM('Ufs mensal'!I$88:I89)-1</f>
        <v>0.21301281666138783</v>
      </c>
      <c r="J101" s="123">
        <f>SUM('Ufs mensal'!J$100:J101)/SUM('Ufs mensal'!J$88:J89)-1</f>
        <v>8.8530600856564279E-2</v>
      </c>
      <c r="K101" s="123">
        <f>SUM('Ufs mensal'!K$100:K101)/SUM('Ufs mensal'!K$88:K89)-1</f>
        <v>-2.6136485348537519E-2</v>
      </c>
      <c r="L101" s="123">
        <f>SUM('Ufs mensal'!L$100:L101)/SUM('Ufs mensal'!L$88:L89)-1</f>
        <v>7.9857530159447743E-2</v>
      </c>
      <c r="M101" s="123">
        <f>SUM('Ufs mensal'!M$100:M101)/SUM('Ufs mensal'!M$88:M89)-1</f>
        <v>2.457777270827588E-2</v>
      </c>
      <c r="N101" s="123">
        <f>SUM('Ufs mensal'!N$100:N101)/SUM('Ufs mensal'!N$88:N89)-1</f>
        <v>-8.3585187974060227E-2</v>
      </c>
      <c r="O101" s="123">
        <f>SUM('Ufs mensal'!O$100:O101)/SUM('Ufs mensal'!O$88:O89)-1</f>
        <v>-0.14916166103986472</v>
      </c>
      <c r="P101" s="123">
        <f>SUM('Ufs mensal'!P$100:P101)/SUM('Ufs mensal'!P$88:P89)-1</f>
        <v>4.1066759309763334E-2</v>
      </c>
      <c r="Q101" s="123">
        <f>SUM('Ufs mensal'!Q$100:Q101)/SUM('Ufs mensal'!Q$88:Q89)-1</f>
        <v>4.3024242895235654E-2</v>
      </c>
      <c r="R101" s="123">
        <f>SUM('Ufs mensal'!R$100:R101)/SUM('Ufs mensal'!R$88:R89)-1</f>
        <v>9.4750803924346094E-2</v>
      </c>
      <c r="S101" s="123">
        <f>SUM('Ufs mensal'!S$100:S101)/SUM('Ufs mensal'!S$88:S89)-1</f>
        <v>8.7173663415109903E-2</v>
      </c>
      <c r="T101" s="123">
        <f>SUM('Ufs mensal'!T$100:T101)/SUM('Ufs mensal'!T$88:T89)-1</f>
        <v>9.7220966152536059E-2</v>
      </c>
      <c r="U101" s="123">
        <f>SUM('Ufs mensal'!U$100:U101)/SUM('Ufs mensal'!U$88:U89)-1</f>
        <v>8.7748390912616436E-3</v>
      </c>
      <c r="V101" s="123">
        <f>SUM('Ufs mensal'!V$100:V101)/SUM('Ufs mensal'!V$88:V89)-1</f>
        <v>3.212830607156647E-2</v>
      </c>
      <c r="W101" s="123">
        <f>SUM('Ufs mensal'!W$100:W101)/SUM('Ufs mensal'!W$88:W89)-1</f>
        <v>4.3621720195448299E-2</v>
      </c>
      <c r="X101" s="123">
        <f>SUM('Ufs mensal'!X$100:X101)/SUM('Ufs mensal'!X$88:X89)-1</f>
        <v>0.1930387734450647</v>
      </c>
      <c r="Y101" s="123">
        <f>SUM('Ufs mensal'!Y$100:Y101)/SUM('Ufs mensal'!Y$88:Y89)-1</f>
        <v>0.16727214857064232</v>
      </c>
      <c r="Z101" s="123">
        <f>SUM('Ufs mensal'!Z$100:Z101)/SUM('Ufs mensal'!Z$88:Z89)-1</f>
        <v>-3.5584584357544635E-2</v>
      </c>
      <c r="AA101" s="123">
        <f>SUM('Ufs mensal'!AA$100:AA101)/SUM('Ufs mensal'!AA$88:AA89)-1</f>
        <v>0.11718067648454289</v>
      </c>
      <c r="AB101" s="123">
        <f>SUM('Ufs mensal'!AB$100:AB101)/SUM('Ufs mensal'!AB$88:AB89)-1</f>
        <v>-5.5876941365955779E-2</v>
      </c>
      <c r="AC101" s="125">
        <f>SUM('Ufs mensal'!AC$100:AC101)/SUM('Ufs mensal'!AC$88:AC89)-1</f>
        <v>8.3977026757134698E-2</v>
      </c>
    </row>
    <row r="102" spans="1:29" x14ac:dyDescent="0.3">
      <c r="A102" s="134">
        <f>Var.Anual!A102</f>
        <v>43163</v>
      </c>
      <c r="B102" s="125">
        <f>SUM('Ufs mensal'!B$100:B102)/SUM('Ufs mensal'!B$88:B90)-1</f>
        <v>3.1903711045108141E-2</v>
      </c>
      <c r="C102" s="123">
        <f>SUM('Ufs mensal'!C$100:C102)/SUM('Ufs mensal'!C$88:C90)-1</f>
        <v>1.3425350091303523E-2</v>
      </c>
      <c r="D102" s="123">
        <f>SUM('Ufs mensal'!D$100:D102)/SUM('Ufs mensal'!D$88:D90)-1</f>
        <v>-6.1932834653240176E-2</v>
      </c>
      <c r="E102" s="123">
        <f>SUM('Ufs mensal'!E$100:E102)/SUM('Ufs mensal'!E$88:E90)-1</f>
        <v>-0.18863041047116325</v>
      </c>
      <c r="F102" s="123">
        <f>SUM('Ufs mensal'!F$100:F102)/SUM('Ufs mensal'!F$88:F90)-1</f>
        <v>-2.6452330670442503E-2</v>
      </c>
      <c r="G102" s="123">
        <f>SUM('Ufs mensal'!G$100:G102)/SUM('Ufs mensal'!G$88:G90)-1</f>
        <v>4.5909687922588649E-2</v>
      </c>
      <c r="H102" s="123">
        <f>SUM('Ufs mensal'!H$100:H102)/SUM('Ufs mensal'!H$88:H90)-1</f>
        <v>0.21074858600369484</v>
      </c>
      <c r="I102" s="123">
        <f>SUM('Ufs mensal'!I$100:I102)/SUM('Ufs mensal'!I$88:I90)-1</f>
        <v>0.14024319139566965</v>
      </c>
      <c r="J102" s="123">
        <f>SUM('Ufs mensal'!J$100:J102)/SUM('Ufs mensal'!J$88:J90)-1</f>
        <v>5.1374786695002506E-2</v>
      </c>
      <c r="K102" s="123">
        <f>SUM('Ufs mensal'!K$100:K102)/SUM('Ufs mensal'!K$88:K90)-1</f>
        <v>-2.265860298889244E-2</v>
      </c>
      <c r="L102" s="123">
        <f>SUM('Ufs mensal'!L$100:L102)/SUM('Ufs mensal'!L$88:L90)-1</f>
        <v>6.6806550601570702E-2</v>
      </c>
      <c r="M102" s="123">
        <f>SUM('Ufs mensal'!M$100:M102)/SUM('Ufs mensal'!M$88:M90)-1</f>
        <v>5.4055134548687267E-3</v>
      </c>
      <c r="N102" s="123">
        <f>SUM('Ufs mensal'!N$100:N102)/SUM('Ufs mensal'!N$88:N90)-1</f>
        <v>-8.7093075755523386E-2</v>
      </c>
      <c r="O102" s="123">
        <f>SUM('Ufs mensal'!O$100:O102)/SUM('Ufs mensal'!O$88:O90)-1</f>
        <v>-0.14122677122834992</v>
      </c>
      <c r="P102" s="123">
        <f>SUM('Ufs mensal'!P$100:P102)/SUM('Ufs mensal'!P$88:P90)-1</f>
        <v>9.1375834110767329E-3</v>
      </c>
      <c r="Q102" s="123">
        <f>SUM('Ufs mensal'!Q$100:Q102)/SUM('Ufs mensal'!Q$88:Q90)-1</f>
        <v>4.0521358431471199E-2</v>
      </c>
      <c r="R102" s="123">
        <f>SUM('Ufs mensal'!R$100:R102)/SUM('Ufs mensal'!R$88:R90)-1</f>
        <v>4.298180242420413E-2</v>
      </c>
      <c r="S102" s="123">
        <f>SUM('Ufs mensal'!S$100:S102)/SUM('Ufs mensal'!S$88:S90)-1</f>
        <v>6.3408227491697167E-2</v>
      </c>
      <c r="T102" s="123">
        <f>SUM('Ufs mensal'!T$100:T102)/SUM('Ufs mensal'!T$88:T90)-1</f>
        <v>7.0189659522041925E-2</v>
      </c>
      <c r="U102" s="123">
        <f>SUM('Ufs mensal'!U$100:U102)/SUM('Ufs mensal'!U$88:U90)-1</f>
        <v>1.9204229060233446E-2</v>
      </c>
      <c r="V102" s="123">
        <f>SUM('Ufs mensal'!V$100:V102)/SUM('Ufs mensal'!V$88:V90)-1</f>
        <v>5.5617586477765268E-3</v>
      </c>
      <c r="W102" s="123">
        <f>SUM('Ufs mensal'!W$100:W102)/SUM('Ufs mensal'!W$88:W90)-1</f>
        <v>-2.3914792042287969E-2</v>
      </c>
      <c r="X102" s="123">
        <f>SUM('Ufs mensal'!X$100:X102)/SUM('Ufs mensal'!X$88:X90)-1</f>
        <v>0.12108480129486088</v>
      </c>
      <c r="Y102" s="123">
        <f>SUM('Ufs mensal'!Y$100:Y102)/SUM('Ufs mensal'!Y$88:Y90)-1</f>
        <v>0.12703786890471291</v>
      </c>
      <c r="Z102" s="123">
        <f>SUM('Ufs mensal'!Z$100:Z102)/SUM('Ufs mensal'!Z$88:Z90)-1</f>
        <v>1.9419417858723698E-4</v>
      </c>
      <c r="AA102" s="123">
        <f>SUM('Ufs mensal'!AA$100:AA102)/SUM('Ufs mensal'!AA$88:AA90)-1</f>
        <v>9.0444903996242276E-2</v>
      </c>
      <c r="AB102" s="123">
        <f>SUM('Ufs mensal'!AB$100:AB102)/SUM('Ufs mensal'!AB$88:AB90)-1</f>
        <v>-9.2852299904052193E-2</v>
      </c>
      <c r="AC102" s="125">
        <f>SUM('Ufs mensal'!AC$100:AC102)/SUM('Ufs mensal'!AC$88:AC90)-1</f>
        <v>6.093503222409935E-2</v>
      </c>
    </row>
    <row r="103" spans="1:29" x14ac:dyDescent="0.3">
      <c r="A103" s="134">
        <f>Var.Anual!A103</f>
        <v>43195</v>
      </c>
      <c r="B103" s="125">
        <f>SUM('Ufs mensal'!B$100:B103)/SUM('Ufs mensal'!B$88:B91)-1</f>
        <v>0.12146538976982835</v>
      </c>
      <c r="C103" s="123">
        <f>SUM('Ufs mensal'!C$100:C103)/SUM('Ufs mensal'!C$88:C91)-1</f>
        <v>5.390467691087375E-2</v>
      </c>
      <c r="D103" s="123">
        <f>SUM('Ufs mensal'!D$100:D103)/SUM('Ufs mensal'!D$88:D91)-1</f>
        <v>-3.3465238361491734E-2</v>
      </c>
      <c r="E103" s="123">
        <f>SUM('Ufs mensal'!E$100:E103)/SUM('Ufs mensal'!E$88:E91)-1</f>
        <v>-0.10351921063341507</v>
      </c>
      <c r="F103" s="123">
        <f>SUM('Ufs mensal'!F$100:F103)/SUM('Ufs mensal'!F$88:F91)-1</f>
        <v>5.7151749076851832E-2</v>
      </c>
      <c r="G103" s="123">
        <f>SUM('Ufs mensal'!G$100:G103)/SUM('Ufs mensal'!G$88:G91)-1</f>
        <v>0.11413309875095834</v>
      </c>
      <c r="H103" s="123">
        <f>SUM('Ufs mensal'!H$100:H103)/SUM('Ufs mensal'!H$88:H91)-1</f>
        <v>0.21663477859812508</v>
      </c>
      <c r="I103" s="123">
        <f>SUM('Ufs mensal'!I$100:I103)/SUM('Ufs mensal'!I$88:I91)-1</f>
        <v>0.18214783652807776</v>
      </c>
      <c r="J103" s="123">
        <f>SUM('Ufs mensal'!J$100:J103)/SUM('Ufs mensal'!J$88:J91)-1</f>
        <v>0.10493017394270643</v>
      </c>
      <c r="K103" s="123">
        <f>SUM('Ufs mensal'!K$100:K103)/SUM('Ufs mensal'!K$88:K91)-1</f>
        <v>6.3082857871660236E-2</v>
      </c>
      <c r="L103" s="123">
        <f>SUM('Ufs mensal'!L$100:L103)/SUM('Ufs mensal'!L$88:L91)-1</f>
        <v>0.13012633191561473</v>
      </c>
      <c r="M103" s="123">
        <f>SUM('Ufs mensal'!M$100:M103)/SUM('Ufs mensal'!M$88:M91)-1</f>
        <v>9.113721183542256E-2</v>
      </c>
      <c r="N103" s="123">
        <f>SUM('Ufs mensal'!N$100:N103)/SUM('Ufs mensal'!N$88:N91)-1</f>
        <v>-1.1717703187981154E-3</v>
      </c>
      <c r="O103" s="123">
        <f>SUM('Ufs mensal'!O$100:O103)/SUM('Ufs mensal'!O$88:O91)-1</f>
        <v>-7.8261491120772742E-2</v>
      </c>
      <c r="P103" s="123">
        <f>SUM('Ufs mensal'!P$100:P103)/SUM('Ufs mensal'!P$88:P91)-1</f>
        <v>5.9585330331020758E-2</v>
      </c>
      <c r="Q103" s="123">
        <f>SUM('Ufs mensal'!Q$100:Q103)/SUM('Ufs mensal'!Q$88:Q91)-1</f>
        <v>0.12281954990912136</v>
      </c>
      <c r="R103" s="123">
        <f>SUM('Ufs mensal'!R$100:R103)/SUM('Ufs mensal'!R$88:R91)-1</f>
        <v>0.10008459270878478</v>
      </c>
      <c r="S103" s="123">
        <f>SUM('Ufs mensal'!S$100:S103)/SUM('Ufs mensal'!S$88:S91)-1</f>
        <v>0.14055143351111155</v>
      </c>
      <c r="T103" s="123">
        <f>SUM('Ufs mensal'!T$100:T103)/SUM('Ufs mensal'!T$88:T91)-1</f>
        <v>0.12522262848729704</v>
      </c>
      <c r="U103" s="123">
        <f>SUM('Ufs mensal'!U$100:U103)/SUM('Ufs mensal'!U$88:U91)-1</f>
        <v>8.1814994047900491E-2</v>
      </c>
      <c r="V103" s="123">
        <f>SUM('Ufs mensal'!V$100:V103)/SUM('Ufs mensal'!V$88:V91)-1</f>
        <v>5.352824778200671E-2</v>
      </c>
      <c r="W103" s="123">
        <f>SUM('Ufs mensal'!W$100:W103)/SUM('Ufs mensal'!W$88:W91)-1</f>
        <v>3.2727654865809752E-2</v>
      </c>
      <c r="X103" s="123">
        <f>SUM('Ufs mensal'!X$100:X103)/SUM('Ufs mensal'!X$88:X91)-1</f>
        <v>0.17697737717432771</v>
      </c>
      <c r="Y103" s="123">
        <f>SUM('Ufs mensal'!Y$100:Y103)/SUM('Ufs mensal'!Y$88:Y91)-1</f>
        <v>0.18081927425378685</v>
      </c>
      <c r="Z103" s="123">
        <f>SUM('Ufs mensal'!Z$100:Z103)/SUM('Ufs mensal'!Z$88:Z91)-1</f>
        <v>6.5353410301387527E-2</v>
      </c>
      <c r="AA103" s="123">
        <f>SUM('Ufs mensal'!AA$100:AA103)/SUM('Ufs mensal'!AA$88:AA91)-1</f>
        <v>0.15567372593423556</v>
      </c>
      <c r="AB103" s="123">
        <f>SUM('Ufs mensal'!AB$100:AB103)/SUM('Ufs mensal'!AB$88:AB91)-1</f>
        <v>-2.8971515224549549E-2</v>
      </c>
      <c r="AC103" s="125">
        <f>SUM('Ufs mensal'!AC$100:AC103)/SUM('Ufs mensal'!AC$88:AC91)-1</f>
        <v>0.12440600467959761</v>
      </c>
    </row>
    <row r="104" spans="1:29" x14ac:dyDescent="0.3">
      <c r="A104" s="134">
        <f>Var.Anual!A104</f>
        <v>43226</v>
      </c>
      <c r="B104" s="125">
        <f>SUM('Ufs mensal'!B$100:B104)/SUM('Ufs mensal'!B$88:B92)-1</f>
        <v>0.10471822924277641</v>
      </c>
      <c r="C104" s="123">
        <f>SUM('Ufs mensal'!C$100:C104)/SUM('Ufs mensal'!C$88:C92)-1</f>
        <v>4.6163914795105176E-2</v>
      </c>
      <c r="D104" s="123">
        <f>SUM('Ufs mensal'!D$100:D104)/SUM('Ufs mensal'!D$88:D92)-1</f>
        <v>1.5776039694472832E-3</v>
      </c>
      <c r="E104" s="123">
        <f>SUM('Ufs mensal'!E$100:E104)/SUM('Ufs mensal'!E$88:E92)-1</f>
        <v>-0.12569485821955984</v>
      </c>
      <c r="F104" s="123">
        <f>SUM('Ufs mensal'!F$100:F104)/SUM('Ufs mensal'!F$88:F92)-1</f>
        <v>5.0766164069353081E-2</v>
      </c>
      <c r="G104" s="123">
        <f>SUM('Ufs mensal'!G$100:G104)/SUM('Ufs mensal'!G$88:G92)-1</f>
        <v>0.10967496406497657</v>
      </c>
      <c r="H104" s="123">
        <f>SUM('Ufs mensal'!H$100:H104)/SUM('Ufs mensal'!H$88:H92)-1</f>
        <v>0.17948919282457654</v>
      </c>
      <c r="I104" s="123">
        <f>SUM('Ufs mensal'!I$100:I104)/SUM('Ufs mensal'!I$88:I92)-1</f>
        <v>0.14984789741308768</v>
      </c>
      <c r="J104" s="123">
        <f>SUM('Ufs mensal'!J$100:J104)/SUM('Ufs mensal'!J$88:J92)-1</f>
        <v>9.9844173262071845E-2</v>
      </c>
      <c r="K104" s="123">
        <f>SUM('Ufs mensal'!K$100:K104)/SUM('Ufs mensal'!K$88:K92)-1</f>
        <v>6.9194174633212535E-2</v>
      </c>
      <c r="L104" s="123">
        <f>SUM('Ufs mensal'!L$100:L104)/SUM('Ufs mensal'!L$88:L92)-1</f>
        <v>0.12389227948101156</v>
      </c>
      <c r="M104" s="123">
        <f>SUM('Ufs mensal'!M$100:M104)/SUM('Ufs mensal'!M$88:M92)-1</f>
        <v>7.9165195962275225E-2</v>
      </c>
      <c r="N104" s="123">
        <f>SUM('Ufs mensal'!N$100:N104)/SUM('Ufs mensal'!N$88:N92)-1</f>
        <v>-1.5948384480599098E-2</v>
      </c>
      <c r="O104" s="123">
        <f>SUM('Ufs mensal'!O$100:O104)/SUM('Ufs mensal'!O$88:O92)-1</f>
        <v>-9.1088071362433243E-2</v>
      </c>
      <c r="P104" s="123">
        <f>SUM('Ufs mensal'!P$100:P104)/SUM('Ufs mensal'!P$88:P92)-1</f>
        <v>4.3968687896676517E-2</v>
      </c>
      <c r="Q104" s="123">
        <f>SUM('Ufs mensal'!Q$100:Q104)/SUM('Ufs mensal'!Q$88:Q92)-1</f>
        <v>0.11602706421913589</v>
      </c>
      <c r="R104" s="123">
        <f>SUM('Ufs mensal'!R$100:R104)/SUM('Ufs mensal'!R$88:R92)-1</f>
        <v>5.4305387197283395E-2</v>
      </c>
      <c r="S104" s="123">
        <f>SUM('Ufs mensal'!S$100:S104)/SUM('Ufs mensal'!S$88:S92)-1</f>
        <v>0.1312670650335237</v>
      </c>
      <c r="T104" s="123">
        <f>SUM('Ufs mensal'!T$100:T104)/SUM('Ufs mensal'!T$88:T92)-1</f>
        <v>0.11719144944601356</v>
      </c>
      <c r="U104" s="123">
        <f>SUM('Ufs mensal'!U$100:U104)/SUM('Ufs mensal'!U$88:U92)-1</f>
        <v>4.4482267933536601E-2</v>
      </c>
      <c r="V104" s="123">
        <f>SUM('Ufs mensal'!V$100:V104)/SUM('Ufs mensal'!V$88:V92)-1</f>
        <v>3.8029129482781698E-2</v>
      </c>
      <c r="W104" s="123">
        <f>SUM('Ufs mensal'!W$100:W104)/SUM('Ufs mensal'!W$88:W92)-1</f>
        <v>3.7260007693979302E-2</v>
      </c>
      <c r="X104" s="123">
        <f>SUM('Ufs mensal'!X$100:X104)/SUM('Ufs mensal'!X$88:X92)-1</f>
        <v>0.1536435037067676</v>
      </c>
      <c r="Y104" s="123">
        <f>SUM('Ufs mensal'!Y$100:Y104)/SUM('Ufs mensal'!Y$88:Y92)-1</f>
        <v>0.15597260368520383</v>
      </c>
      <c r="Z104" s="123">
        <f>SUM('Ufs mensal'!Z$100:Z104)/SUM('Ufs mensal'!Z$88:Z92)-1</f>
        <v>7.9243959692062882E-2</v>
      </c>
      <c r="AA104" s="123">
        <f>SUM('Ufs mensal'!AA$100:AA104)/SUM('Ufs mensal'!AA$88:AA92)-1</f>
        <v>0.15419469081738724</v>
      </c>
      <c r="AB104" s="123">
        <f>SUM('Ufs mensal'!AB$100:AB104)/SUM('Ufs mensal'!AB$88:AB92)-1</f>
        <v>-3.6767260789153267E-2</v>
      </c>
      <c r="AC104" s="125">
        <f>SUM('Ufs mensal'!AC$100:AC104)/SUM('Ufs mensal'!AC$88:AC92)-1</f>
        <v>0.1154916220765192</v>
      </c>
    </row>
    <row r="105" spans="1:29" x14ac:dyDescent="0.3">
      <c r="A105" s="134">
        <f>Var.Anual!A105</f>
        <v>43258</v>
      </c>
      <c r="B105" s="125">
        <f>SUM('Ufs mensal'!B$100:B105)/SUM('Ufs mensal'!B$88:B93)-1</f>
        <v>6.2512694768784183E-2</v>
      </c>
      <c r="C105" s="123">
        <f>SUM('Ufs mensal'!C$100:C105)/SUM('Ufs mensal'!C$88:C93)-1</f>
        <v>5.9399236377235987E-2</v>
      </c>
      <c r="D105" s="123">
        <f>SUM('Ufs mensal'!D$100:D105)/SUM('Ufs mensal'!D$88:D93)-1</f>
        <v>6.5235553172320326E-3</v>
      </c>
      <c r="E105" s="123">
        <f>SUM('Ufs mensal'!E$100:E105)/SUM('Ufs mensal'!E$88:E93)-1</f>
        <v>-0.13282076978853374</v>
      </c>
      <c r="F105" s="123">
        <f>SUM('Ufs mensal'!F$100:F105)/SUM('Ufs mensal'!F$88:F93)-1</f>
        <v>6.0202436079272115E-2</v>
      </c>
      <c r="G105" s="123">
        <f>SUM('Ufs mensal'!G$100:G105)/SUM('Ufs mensal'!G$88:G93)-1</f>
        <v>9.2993284978465818E-2</v>
      </c>
      <c r="H105" s="123">
        <f>SUM('Ufs mensal'!H$100:H105)/SUM('Ufs mensal'!H$88:H93)-1</f>
        <v>0.1804335156873822</v>
      </c>
      <c r="I105" s="123">
        <f>SUM('Ufs mensal'!I$100:I105)/SUM('Ufs mensal'!I$88:I93)-1</f>
        <v>0.13687158196548821</v>
      </c>
      <c r="J105" s="123">
        <f>SUM('Ufs mensal'!J$100:J105)/SUM('Ufs mensal'!J$88:J93)-1</f>
        <v>9.0076483521862816E-2</v>
      </c>
      <c r="K105" s="123">
        <f>SUM('Ufs mensal'!K$100:K105)/SUM('Ufs mensal'!K$88:K93)-1</f>
        <v>4.4686457671002211E-2</v>
      </c>
      <c r="L105" s="123">
        <f>SUM('Ufs mensal'!L$100:L105)/SUM('Ufs mensal'!L$88:L93)-1</f>
        <v>0.11495033800966792</v>
      </c>
      <c r="M105" s="123">
        <f>SUM('Ufs mensal'!M$100:M105)/SUM('Ufs mensal'!M$88:M93)-1</f>
        <v>7.3411490648960243E-2</v>
      </c>
      <c r="N105" s="123">
        <f>SUM('Ufs mensal'!N$100:N105)/SUM('Ufs mensal'!N$88:N93)-1</f>
        <v>-3.0578043628267215E-2</v>
      </c>
      <c r="O105" s="123">
        <f>SUM('Ufs mensal'!O$100:O105)/SUM('Ufs mensal'!O$88:O93)-1</f>
        <v>-9.4628204240031488E-2</v>
      </c>
      <c r="P105" s="123">
        <f>SUM('Ufs mensal'!P$100:P105)/SUM('Ufs mensal'!P$88:P93)-1</f>
        <v>4.1812909946504995E-2</v>
      </c>
      <c r="Q105" s="123">
        <f>SUM('Ufs mensal'!Q$100:Q105)/SUM('Ufs mensal'!Q$88:Q93)-1</f>
        <v>0.10620983843579435</v>
      </c>
      <c r="R105" s="123">
        <f>SUM('Ufs mensal'!R$100:R105)/SUM('Ufs mensal'!R$88:R93)-1</f>
        <v>3.45233345192828E-2</v>
      </c>
      <c r="S105" s="123">
        <f>SUM('Ufs mensal'!S$100:S105)/SUM('Ufs mensal'!S$88:S93)-1</f>
        <v>0.1165433681090029</v>
      </c>
      <c r="T105" s="123">
        <f>SUM('Ufs mensal'!T$100:T105)/SUM('Ufs mensal'!T$88:T93)-1</f>
        <v>0.10035283764812641</v>
      </c>
      <c r="U105" s="123">
        <f>SUM('Ufs mensal'!U$100:U105)/SUM('Ufs mensal'!U$88:U93)-1</f>
        <v>3.4282691202122129E-2</v>
      </c>
      <c r="V105" s="123">
        <f>SUM('Ufs mensal'!V$100:V105)/SUM('Ufs mensal'!V$88:V93)-1</f>
        <v>1.8692943879290658E-2</v>
      </c>
      <c r="W105" s="123">
        <f>SUM('Ufs mensal'!W$100:W105)/SUM('Ufs mensal'!W$88:W93)-1</f>
        <v>1.5580048631295362E-2</v>
      </c>
      <c r="X105" s="123">
        <f>SUM('Ufs mensal'!X$100:X105)/SUM('Ufs mensal'!X$88:X93)-1</f>
        <v>0.13531917612357702</v>
      </c>
      <c r="Y105" s="123">
        <f>SUM('Ufs mensal'!Y$100:Y105)/SUM('Ufs mensal'!Y$88:Y93)-1</f>
        <v>0.13874006265492689</v>
      </c>
      <c r="Z105" s="123">
        <f>SUM('Ufs mensal'!Z$100:Z105)/SUM('Ufs mensal'!Z$88:Z93)-1</f>
        <v>8.8755918295208902E-2</v>
      </c>
      <c r="AA105" s="123">
        <f>SUM('Ufs mensal'!AA$100:AA105)/SUM('Ufs mensal'!AA$88:AA93)-1</f>
        <v>0.14463605487036002</v>
      </c>
      <c r="AB105" s="123">
        <f>SUM('Ufs mensal'!AB$100:AB105)/SUM('Ufs mensal'!AB$88:AB93)-1</f>
        <v>-4.61710896444123E-2</v>
      </c>
      <c r="AC105" s="125">
        <f>SUM('Ufs mensal'!AC$100:AC105)/SUM('Ufs mensal'!AC$88:AC93)-1</f>
        <v>0.10527716054298764</v>
      </c>
    </row>
    <row r="106" spans="1:29" x14ac:dyDescent="0.3">
      <c r="A106" s="134">
        <f>Var.Anual!A106</f>
        <v>43289</v>
      </c>
      <c r="B106" s="125">
        <f>SUM('Ufs mensal'!B$100:B106)/SUM('Ufs mensal'!B$88:B94)-1</f>
        <v>8.4870160312773057E-2</v>
      </c>
      <c r="C106" s="123">
        <f>SUM('Ufs mensal'!C$100:C106)/SUM('Ufs mensal'!C$88:C94)-1</f>
        <v>7.1292802304935954E-2</v>
      </c>
      <c r="D106" s="123">
        <f>SUM('Ufs mensal'!D$100:D106)/SUM('Ufs mensal'!D$88:D94)-1</f>
        <v>9.8314184818526495E-3</v>
      </c>
      <c r="E106" s="123">
        <f>SUM('Ufs mensal'!E$100:E106)/SUM('Ufs mensal'!E$88:E94)-1</f>
        <v>-0.11720011394467666</v>
      </c>
      <c r="F106" s="123">
        <f>SUM('Ufs mensal'!F$100:F106)/SUM('Ufs mensal'!F$88:F94)-1</f>
        <v>6.7843833633923989E-2</v>
      </c>
      <c r="G106" s="123">
        <f>SUM('Ufs mensal'!G$100:G106)/SUM('Ufs mensal'!G$88:G94)-1</f>
        <v>9.1465061743656761E-2</v>
      </c>
      <c r="H106" s="123">
        <f>SUM('Ufs mensal'!H$100:H106)/SUM('Ufs mensal'!H$88:H94)-1</f>
        <v>0.18378789679101715</v>
      </c>
      <c r="I106" s="123">
        <f>SUM('Ufs mensal'!I$100:I106)/SUM('Ufs mensal'!I$88:I94)-1</f>
        <v>0.15073351880967967</v>
      </c>
      <c r="J106" s="123">
        <f>SUM('Ufs mensal'!J$100:J106)/SUM('Ufs mensal'!J$88:J94)-1</f>
        <v>8.6932414098028765E-2</v>
      </c>
      <c r="K106" s="123">
        <f>SUM('Ufs mensal'!K$100:K106)/SUM('Ufs mensal'!K$88:K94)-1</f>
        <v>4.7751262093982838E-2</v>
      </c>
      <c r="L106" s="123">
        <f>SUM('Ufs mensal'!L$100:L106)/SUM('Ufs mensal'!L$88:L94)-1</f>
        <v>0.11953668387332073</v>
      </c>
      <c r="M106" s="123">
        <f>SUM('Ufs mensal'!M$100:M106)/SUM('Ufs mensal'!M$88:M94)-1</f>
        <v>7.7330205340781832E-2</v>
      </c>
      <c r="N106" s="123">
        <f>SUM('Ufs mensal'!N$100:N106)/SUM('Ufs mensal'!N$88:N94)-1</f>
        <v>-2.3019258690564759E-2</v>
      </c>
      <c r="O106" s="123">
        <f>SUM('Ufs mensal'!O$100:O106)/SUM('Ufs mensal'!O$88:O94)-1</f>
        <v>-8.3647547307891368E-2</v>
      </c>
      <c r="P106" s="123">
        <f>SUM('Ufs mensal'!P$100:P106)/SUM('Ufs mensal'!P$88:P94)-1</f>
        <v>5.7464727497160473E-2</v>
      </c>
      <c r="Q106" s="123">
        <f>SUM('Ufs mensal'!Q$100:Q106)/SUM('Ufs mensal'!Q$88:Q94)-1</f>
        <v>0.11093865088979582</v>
      </c>
      <c r="R106" s="123">
        <f>SUM('Ufs mensal'!R$100:R106)/SUM('Ufs mensal'!R$88:R94)-1</f>
        <v>3.0562175807680392E-2</v>
      </c>
      <c r="S106" s="123">
        <f>SUM('Ufs mensal'!S$100:S106)/SUM('Ufs mensal'!S$88:S94)-1</f>
        <v>0.11599990902014579</v>
      </c>
      <c r="T106" s="123">
        <f>SUM('Ufs mensal'!T$100:T106)/SUM('Ufs mensal'!T$88:T94)-1</f>
        <v>0.11346267770657703</v>
      </c>
      <c r="U106" s="123">
        <f>SUM('Ufs mensal'!U$100:U106)/SUM('Ufs mensal'!U$88:U94)-1</f>
        <v>3.7233503697518433E-2</v>
      </c>
      <c r="V106" s="123">
        <f>SUM('Ufs mensal'!V$100:V106)/SUM('Ufs mensal'!V$88:V94)-1</f>
        <v>2.5300666238249336E-2</v>
      </c>
      <c r="W106" s="123">
        <f>SUM('Ufs mensal'!W$100:W106)/SUM('Ufs mensal'!W$88:W94)-1</f>
        <v>9.4203609641132502E-3</v>
      </c>
      <c r="X106" s="123">
        <f>SUM('Ufs mensal'!X$100:X106)/SUM('Ufs mensal'!X$88:X94)-1</f>
        <v>0.13250722429516548</v>
      </c>
      <c r="Y106" s="123">
        <f>SUM('Ufs mensal'!Y$100:Y106)/SUM('Ufs mensal'!Y$88:Y94)-1</f>
        <v>0.13314773034915928</v>
      </c>
      <c r="Z106" s="123">
        <f>SUM('Ufs mensal'!Z$100:Z106)/SUM('Ufs mensal'!Z$88:Z94)-1</f>
        <v>9.4420673402641375E-2</v>
      </c>
      <c r="AA106" s="123">
        <f>SUM('Ufs mensal'!AA$100:AA106)/SUM('Ufs mensal'!AA$88:AA94)-1</f>
        <v>0.14089879183580889</v>
      </c>
      <c r="AB106" s="123">
        <f>SUM('Ufs mensal'!AB$100:AB106)/SUM('Ufs mensal'!AB$88:AB94)-1</f>
        <v>-3.4335902772094862E-2</v>
      </c>
      <c r="AC106" s="125">
        <f>SUM('Ufs mensal'!AC$100:AC106)/SUM('Ufs mensal'!AC$88:AC94)-1</f>
        <v>0.10764014027112112</v>
      </c>
    </row>
    <row r="107" spans="1:29" x14ac:dyDescent="0.3">
      <c r="A107" s="134">
        <f>Var.Anual!A107</f>
        <v>43321</v>
      </c>
      <c r="B107" s="125">
        <f>SUM('Ufs mensal'!B$100:B107)/SUM('Ufs mensal'!B$88:B95)-1</f>
        <v>0.10820366079637211</v>
      </c>
      <c r="C107" s="123">
        <f>SUM('Ufs mensal'!C$100:C107)/SUM('Ufs mensal'!C$88:C95)-1</f>
        <v>8.7296634617866742E-2</v>
      </c>
      <c r="D107" s="123">
        <f>SUM('Ufs mensal'!D$100:D107)/SUM('Ufs mensal'!D$88:D95)-1</f>
        <v>3.7768482749020338E-2</v>
      </c>
      <c r="E107" s="123">
        <f>SUM('Ufs mensal'!E$100:E107)/SUM('Ufs mensal'!E$88:E95)-1</f>
        <v>-9.291206412806019E-2</v>
      </c>
      <c r="F107" s="123">
        <f>SUM('Ufs mensal'!F$100:F107)/SUM('Ufs mensal'!F$88:F95)-1</f>
        <v>8.0586218528452269E-2</v>
      </c>
      <c r="G107" s="123">
        <f>SUM('Ufs mensal'!G$100:G107)/SUM('Ufs mensal'!G$88:G95)-1</f>
        <v>9.4850662082502923E-2</v>
      </c>
      <c r="H107" s="123">
        <f>SUM('Ufs mensal'!H$100:H107)/SUM('Ufs mensal'!H$88:H95)-1</f>
        <v>0.18498336817322825</v>
      </c>
      <c r="I107" s="123">
        <f>SUM('Ufs mensal'!I$100:I107)/SUM('Ufs mensal'!I$88:I95)-1</f>
        <v>0.15217706628612904</v>
      </c>
      <c r="J107" s="123">
        <f>SUM('Ufs mensal'!J$100:J107)/SUM('Ufs mensal'!J$88:J95)-1</f>
        <v>0.10001333242764665</v>
      </c>
      <c r="K107" s="123">
        <f>SUM('Ufs mensal'!K$100:K107)/SUM('Ufs mensal'!K$88:K95)-1</f>
        <v>4.9712461561202348E-2</v>
      </c>
      <c r="L107" s="123">
        <f>SUM('Ufs mensal'!L$100:L107)/SUM('Ufs mensal'!L$88:L95)-1</f>
        <v>0.13042991093255774</v>
      </c>
      <c r="M107" s="123">
        <f>SUM('Ufs mensal'!M$100:M107)/SUM('Ufs mensal'!M$88:M95)-1</f>
        <v>8.069002469036235E-2</v>
      </c>
      <c r="N107" s="123">
        <f>SUM('Ufs mensal'!N$100:N107)/SUM('Ufs mensal'!N$88:N95)-1</f>
        <v>-1.1186958267890845E-2</v>
      </c>
      <c r="O107" s="123">
        <f>SUM('Ufs mensal'!O$100:O107)/SUM('Ufs mensal'!O$88:O95)-1</f>
        <v>-6.8889909305262953E-2</v>
      </c>
      <c r="P107" s="123">
        <f>SUM('Ufs mensal'!P$100:P107)/SUM('Ufs mensal'!P$88:P95)-1</f>
        <v>6.8592298934763596E-2</v>
      </c>
      <c r="Q107" s="123">
        <f>SUM('Ufs mensal'!Q$100:Q107)/SUM('Ufs mensal'!Q$88:Q95)-1</f>
        <v>0.12974969261690195</v>
      </c>
      <c r="R107" s="123">
        <f>SUM('Ufs mensal'!R$100:R107)/SUM('Ufs mensal'!R$88:R95)-1</f>
        <v>5.6318964654391568E-2</v>
      </c>
      <c r="S107" s="123">
        <f>SUM('Ufs mensal'!S$100:S107)/SUM('Ufs mensal'!S$88:S95)-1</f>
        <v>0.14304720575743257</v>
      </c>
      <c r="T107" s="123">
        <f>SUM('Ufs mensal'!T$100:T107)/SUM('Ufs mensal'!T$88:T95)-1</f>
        <v>0.11877799488403751</v>
      </c>
      <c r="U107" s="123">
        <f>SUM('Ufs mensal'!U$100:U107)/SUM('Ufs mensal'!U$88:U95)-1</f>
        <v>4.6015800505420534E-2</v>
      </c>
      <c r="V107" s="123">
        <f>SUM('Ufs mensal'!V$100:V107)/SUM('Ufs mensal'!V$88:V95)-1</f>
        <v>3.7856499650378073E-2</v>
      </c>
      <c r="W107" s="123">
        <f>SUM('Ufs mensal'!W$100:W107)/SUM('Ufs mensal'!W$88:W95)-1</f>
        <v>2.7661302241931418E-2</v>
      </c>
      <c r="X107" s="123">
        <f>SUM('Ufs mensal'!X$100:X107)/SUM('Ufs mensal'!X$88:X95)-1</f>
        <v>0.12784060292711819</v>
      </c>
      <c r="Y107" s="123">
        <f>SUM('Ufs mensal'!Y$100:Y107)/SUM('Ufs mensal'!Y$88:Y95)-1</f>
        <v>0.13513300488494417</v>
      </c>
      <c r="Z107" s="123">
        <f>SUM('Ufs mensal'!Z$100:Z107)/SUM('Ufs mensal'!Z$88:Z95)-1</f>
        <v>0.10825976576678897</v>
      </c>
      <c r="AA107" s="123">
        <f>SUM('Ufs mensal'!AA$100:AA107)/SUM('Ufs mensal'!AA$88:AA95)-1</f>
        <v>0.14586252269180378</v>
      </c>
      <c r="AB107" s="123">
        <f>SUM('Ufs mensal'!AB$100:AB107)/SUM('Ufs mensal'!AB$88:AB95)-1</f>
        <v>-1.6643530569855236E-2</v>
      </c>
      <c r="AC107" s="125">
        <f>SUM('Ufs mensal'!AC$100:AC107)/SUM('Ufs mensal'!AC$88:AC95)-1</f>
        <v>0.11630170316301713</v>
      </c>
    </row>
    <row r="108" spans="1:29" x14ac:dyDescent="0.3">
      <c r="A108" s="134">
        <f>Var.Anual!A108</f>
        <v>43353</v>
      </c>
      <c r="B108" s="125">
        <f>SUM('Ufs mensal'!B$100:B108)/SUM('Ufs mensal'!B$88:B96)-1</f>
        <v>0.10333102346591705</v>
      </c>
      <c r="C108" s="123">
        <f>SUM('Ufs mensal'!C$100:C108)/SUM('Ufs mensal'!C$88:C96)-1</f>
        <v>8.253354124440393E-2</v>
      </c>
      <c r="D108" s="123">
        <f>SUM('Ufs mensal'!D$100:D108)/SUM('Ufs mensal'!D$88:D96)-1</f>
        <v>3.8179155618214722E-2</v>
      </c>
      <c r="E108" s="123">
        <f>SUM('Ufs mensal'!E$100:E108)/SUM('Ufs mensal'!E$88:E96)-1</f>
        <v>-0.10053997120336366</v>
      </c>
      <c r="F108" s="123">
        <f>SUM('Ufs mensal'!F$100:F108)/SUM('Ufs mensal'!F$88:F96)-1</f>
        <v>8.7198950409885123E-2</v>
      </c>
      <c r="G108" s="123">
        <f>SUM('Ufs mensal'!G$100:G108)/SUM('Ufs mensal'!G$88:G96)-1</f>
        <v>0.10147851716217549</v>
      </c>
      <c r="H108" s="123">
        <f>SUM('Ufs mensal'!H$100:H108)/SUM('Ufs mensal'!H$88:H96)-1</f>
        <v>0.19332229640580145</v>
      </c>
      <c r="I108" s="123">
        <f>SUM('Ufs mensal'!I$100:I108)/SUM('Ufs mensal'!I$88:I96)-1</f>
        <v>0.15986970118211974</v>
      </c>
      <c r="J108" s="123">
        <f>SUM('Ufs mensal'!J$100:J108)/SUM('Ufs mensal'!J$88:J96)-1</f>
        <v>0.1043102972749812</v>
      </c>
      <c r="K108" s="123">
        <f>SUM('Ufs mensal'!K$100:K108)/SUM('Ufs mensal'!K$88:K96)-1</f>
        <v>5.7703322729324213E-2</v>
      </c>
      <c r="L108" s="123">
        <f>SUM('Ufs mensal'!L$100:L108)/SUM('Ufs mensal'!L$88:L96)-1</f>
        <v>0.13521439187975526</v>
      </c>
      <c r="M108" s="123">
        <f>SUM('Ufs mensal'!M$100:M108)/SUM('Ufs mensal'!M$88:M96)-1</f>
        <v>8.7750475753137991E-2</v>
      </c>
      <c r="N108" s="123">
        <f>SUM('Ufs mensal'!N$100:N108)/SUM('Ufs mensal'!N$88:N96)-1</f>
        <v>-7.8552497885042705E-4</v>
      </c>
      <c r="O108" s="123">
        <f>SUM('Ufs mensal'!O$100:O108)/SUM('Ufs mensal'!O$88:O96)-1</f>
        <v>-6.0708008513500444E-2</v>
      </c>
      <c r="P108" s="123">
        <f>SUM('Ufs mensal'!P$100:P108)/SUM('Ufs mensal'!P$88:P96)-1</f>
        <v>5.7860453705477433E-2</v>
      </c>
      <c r="Q108" s="123">
        <f>SUM('Ufs mensal'!Q$100:Q108)/SUM('Ufs mensal'!Q$88:Q96)-1</f>
        <v>0.12802158216335591</v>
      </c>
      <c r="R108" s="123">
        <f>SUM('Ufs mensal'!R$100:R108)/SUM('Ufs mensal'!R$88:R96)-1</f>
        <v>6.7512329194261644E-2</v>
      </c>
      <c r="S108" s="123">
        <f>SUM('Ufs mensal'!S$100:S108)/SUM('Ufs mensal'!S$88:S96)-1</f>
        <v>0.14743041996004114</v>
      </c>
      <c r="T108" s="123">
        <f>SUM('Ufs mensal'!T$100:T108)/SUM('Ufs mensal'!T$88:T96)-1</f>
        <v>0.12639039287840648</v>
      </c>
      <c r="U108" s="123">
        <f>SUM('Ufs mensal'!U$100:U108)/SUM('Ufs mensal'!U$88:U96)-1</f>
        <v>5.0448711606729146E-2</v>
      </c>
      <c r="V108" s="123">
        <f>SUM('Ufs mensal'!V$100:V108)/SUM('Ufs mensal'!V$88:V96)-1</f>
        <v>3.8490200592033119E-2</v>
      </c>
      <c r="W108" s="123">
        <f>SUM('Ufs mensal'!W$100:W108)/SUM('Ufs mensal'!W$88:W96)-1</f>
        <v>3.6642948285335875E-2</v>
      </c>
      <c r="X108" s="123">
        <f>SUM('Ufs mensal'!X$100:X108)/SUM('Ufs mensal'!X$88:X96)-1</f>
        <v>0.12504829530769745</v>
      </c>
      <c r="Y108" s="123">
        <f>SUM('Ufs mensal'!Y$100:Y108)/SUM('Ufs mensal'!Y$88:Y96)-1</f>
        <v>0.1301055498443715</v>
      </c>
      <c r="Z108" s="123">
        <f>SUM('Ufs mensal'!Z$100:Z108)/SUM('Ufs mensal'!Z$88:Z96)-1</f>
        <v>0.11613431329578505</v>
      </c>
      <c r="AA108" s="123">
        <f>SUM('Ufs mensal'!AA$100:AA108)/SUM('Ufs mensal'!AA$88:AA96)-1</f>
        <v>0.15421405845150127</v>
      </c>
      <c r="AB108" s="123">
        <f>SUM('Ufs mensal'!AB$100:AB108)/SUM('Ufs mensal'!AB$88:AB96)-1</f>
        <v>-1.1103824045290533E-2</v>
      </c>
      <c r="AC108" s="125">
        <f>SUM('Ufs mensal'!AC$100:AC108)/SUM('Ufs mensal'!AC$88:AC96)-1</f>
        <v>0.12151969860848633</v>
      </c>
    </row>
    <row r="109" spans="1:29" x14ac:dyDescent="0.3">
      <c r="A109" s="134">
        <f>Var.Anual!A109</f>
        <v>43384</v>
      </c>
      <c r="B109" s="125">
        <f>SUM('Ufs mensal'!B$100:B109)/SUM('Ufs mensal'!B$88:B97)-1</f>
        <v>0.12070713928437504</v>
      </c>
      <c r="C109" s="123">
        <f>SUM('Ufs mensal'!C$100:C109)/SUM('Ufs mensal'!C$88:C97)-1</f>
        <v>9.0175102850667654E-2</v>
      </c>
      <c r="D109" s="123">
        <f>SUM('Ufs mensal'!D$100:D109)/SUM('Ufs mensal'!D$88:D97)-1</f>
        <v>5.5253988334028614E-2</v>
      </c>
      <c r="E109" s="123">
        <f>SUM('Ufs mensal'!E$100:E109)/SUM('Ufs mensal'!E$88:E97)-1</f>
        <v>-8.9822375211057404E-2</v>
      </c>
      <c r="F109" s="123">
        <f>SUM('Ufs mensal'!F$100:F109)/SUM('Ufs mensal'!F$88:F97)-1</f>
        <v>0.10755477143214787</v>
      </c>
      <c r="G109" s="123">
        <f>SUM('Ufs mensal'!G$100:G109)/SUM('Ufs mensal'!G$88:G97)-1</f>
        <v>0.11463001149245033</v>
      </c>
      <c r="H109" s="123">
        <f>SUM('Ufs mensal'!H$100:H109)/SUM('Ufs mensal'!H$88:H97)-1</f>
        <v>0.19998859250862244</v>
      </c>
      <c r="I109" s="123">
        <f>SUM('Ufs mensal'!I$100:I109)/SUM('Ufs mensal'!I$88:I97)-1</f>
        <v>0.1745067745618738</v>
      </c>
      <c r="J109" s="123">
        <f>SUM('Ufs mensal'!J$100:J109)/SUM('Ufs mensal'!J$88:J97)-1</f>
        <v>0.12480996941709321</v>
      </c>
      <c r="K109" s="123">
        <f>SUM('Ufs mensal'!K$100:K109)/SUM('Ufs mensal'!K$88:K97)-1</f>
        <v>6.8452296926074796E-2</v>
      </c>
      <c r="L109" s="123">
        <f>SUM('Ufs mensal'!L$100:L109)/SUM('Ufs mensal'!L$88:L97)-1</f>
        <v>0.1481258737720621</v>
      </c>
      <c r="M109" s="123">
        <f>SUM('Ufs mensal'!M$100:M109)/SUM('Ufs mensal'!M$88:M97)-1</f>
        <v>0.10607930110409947</v>
      </c>
      <c r="N109" s="123">
        <f>SUM('Ufs mensal'!N$100:N109)/SUM('Ufs mensal'!N$88:N97)-1</f>
        <v>1.954427808851622E-2</v>
      </c>
      <c r="O109" s="123">
        <f>SUM('Ufs mensal'!O$100:O109)/SUM('Ufs mensal'!O$88:O97)-1</f>
        <v>-4.3871340678109494E-2</v>
      </c>
      <c r="P109" s="123">
        <f>SUM('Ufs mensal'!P$100:P109)/SUM('Ufs mensal'!P$88:P97)-1</f>
        <v>7.2688438446431691E-2</v>
      </c>
      <c r="Q109" s="123">
        <f>SUM('Ufs mensal'!Q$100:Q109)/SUM('Ufs mensal'!Q$88:Q97)-1</f>
        <v>0.13998138378354974</v>
      </c>
      <c r="R109" s="123">
        <f>SUM('Ufs mensal'!R$100:R109)/SUM('Ufs mensal'!R$88:R97)-1</f>
        <v>7.7411934914991321E-2</v>
      </c>
      <c r="S109" s="123">
        <f>SUM('Ufs mensal'!S$100:S109)/SUM('Ufs mensal'!S$88:S97)-1</f>
        <v>0.1642559650116735</v>
      </c>
      <c r="T109" s="123">
        <f>SUM('Ufs mensal'!T$100:T109)/SUM('Ufs mensal'!T$88:T97)-1</f>
        <v>0.14003838472912511</v>
      </c>
      <c r="U109" s="123">
        <f>SUM('Ufs mensal'!U$100:U109)/SUM('Ufs mensal'!U$88:U97)-1</f>
        <v>6.2505577263504142E-2</v>
      </c>
      <c r="V109" s="123">
        <f>SUM('Ufs mensal'!V$100:V109)/SUM('Ufs mensal'!V$88:V97)-1</f>
        <v>5.8577315381386663E-2</v>
      </c>
      <c r="W109" s="123">
        <f>SUM('Ufs mensal'!W$100:W109)/SUM('Ufs mensal'!W$88:W97)-1</f>
        <v>4.9575602925508111E-2</v>
      </c>
      <c r="X109" s="123">
        <f>SUM('Ufs mensal'!X$100:X109)/SUM('Ufs mensal'!X$88:X97)-1</f>
        <v>0.13852432959502425</v>
      </c>
      <c r="Y109" s="123">
        <f>SUM('Ufs mensal'!Y$100:Y109)/SUM('Ufs mensal'!Y$88:Y97)-1</f>
        <v>0.14119071872576527</v>
      </c>
      <c r="Z109" s="123">
        <f>SUM('Ufs mensal'!Z$100:Z109)/SUM('Ufs mensal'!Z$88:Z97)-1</f>
        <v>0.12626066188515916</v>
      </c>
      <c r="AA109" s="123">
        <f>SUM('Ufs mensal'!AA$100:AA109)/SUM('Ufs mensal'!AA$88:AA97)-1</f>
        <v>0.17509627386974325</v>
      </c>
      <c r="AB109" s="123">
        <f>SUM('Ufs mensal'!AB$100:AB109)/SUM('Ufs mensal'!AB$88:AB97)-1</f>
        <v>3.0172147565183938E-3</v>
      </c>
      <c r="AC109" s="125">
        <f>SUM('Ufs mensal'!AC$100:AC109)/SUM('Ufs mensal'!AC$88:AC97)-1</f>
        <v>0.13791090250501692</v>
      </c>
    </row>
    <row r="110" spans="1:29" x14ac:dyDescent="0.3">
      <c r="A110" s="134">
        <f>Var.Anual!A110</f>
        <v>43416</v>
      </c>
      <c r="B110" s="125">
        <f>SUM('Ufs mensal'!B$100:B110)/SUM('Ufs mensal'!B$88:B98)-1</f>
        <v>0.11827412457139785</v>
      </c>
      <c r="C110" s="123">
        <f>SUM('Ufs mensal'!C$100:C110)/SUM('Ufs mensal'!C$88:C98)-1</f>
        <v>0.10316424586996886</v>
      </c>
      <c r="D110" s="123">
        <f>SUM('Ufs mensal'!D$100:D110)/SUM('Ufs mensal'!D$88:D98)-1</f>
        <v>6.4478669106778685E-2</v>
      </c>
      <c r="E110" s="123">
        <f>SUM('Ufs mensal'!E$100:E110)/SUM('Ufs mensal'!E$88:E98)-1</f>
        <v>-8.5499944440378894E-2</v>
      </c>
      <c r="F110" s="123">
        <f>SUM('Ufs mensal'!F$100:F110)/SUM('Ufs mensal'!F$88:F98)-1</f>
        <v>0.1156777944656624</v>
      </c>
      <c r="G110" s="123">
        <f>SUM('Ufs mensal'!G$100:G110)/SUM('Ufs mensal'!G$88:G98)-1</f>
        <v>0.11966436103889699</v>
      </c>
      <c r="H110" s="123">
        <f>SUM('Ufs mensal'!H$100:H110)/SUM('Ufs mensal'!H$88:H98)-1</f>
        <v>0.20722592710426913</v>
      </c>
      <c r="I110" s="123">
        <f>SUM('Ufs mensal'!I$100:I110)/SUM('Ufs mensal'!I$88:I98)-1</f>
        <v>0.17287798777114438</v>
      </c>
      <c r="J110" s="123">
        <f>SUM('Ufs mensal'!J$100:J110)/SUM('Ufs mensal'!J$88:J98)-1</f>
        <v>0.13101205929074644</v>
      </c>
      <c r="K110" s="123">
        <f>SUM('Ufs mensal'!K$100:K110)/SUM('Ufs mensal'!K$88:K98)-1</f>
        <v>7.972691474829352E-2</v>
      </c>
      <c r="L110" s="123">
        <f>SUM('Ufs mensal'!L$100:L110)/SUM('Ufs mensal'!L$88:L98)-1</f>
        <v>0.15031663323468614</v>
      </c>
      <c r="M110" s="123">
        <f>SUM('Ufs mensal'!M$100:M110)/SUM('Ufs mensal'!M$88:M98)-1</f>
        <v>0.11412173850665974</v>
      </c>
      <c r="N110" s="123">
        <f>SUM('Ufs mensal'!N$100:N110)/SUM('Ufs mensal'!N$88:N98)-1</f>
        <v>2.7719152413210768E-2</v>
      </c>
      <c r="O110" s="123">
        <f>SUM('Ufs mensal'!O$100:O110)/SUM('Ufs mensal'!O$88:O98)-1</f>
        <v>-3.2459213485292682E-2</v>
      </c>
      <c r="P110" s="123">
        <f>SUM('Ufs mensal'!P$100:P110)/SUM('Ufs mensal'!P$88:P98)-1</f>
        <v>7.0594256868923955E-2</v>
      </c>
      <c r="Q110" s="123">
        <f>SUM('Ufs mensal'!Q$100:Q110)/SUM('Ufs mensal'!Q$88:Q98)-1</f>
        <v>0.14635693008795214</v>
      </c>
      <c r="R110" s="123">
        <f>SUM('Ufs mensal'!R$100:R110)/SUM('Ufs mensal'!R$88:R98)-1</f>
        <v>8.4691420689628538E-2</v>
      </c>
      <c r="S110" s="123">
        <f>SUM('Ufs mensal'!S$100:S110)/SUM('Ufs mensal'!S$88:S98)-1</f>
        <v>0.16853422849239763</v>
      </c>
      <c r="T110" s="123">
        <f>SUM('Ufs mensal'!T$100:T110)/SUM('Ufs mensal'!T$88:T98)-1</f>
        <v>0.14185834672283959</v>
      </c>
      <c r="U110" s="123">
        <f>SUM('Ufs mensal'!U$100:U110)/SUM('Ufs mensal'!U$88:U98)-1</f>
        <v>6.3563838722229704E-2</v>
      </c>
      <c r="V110" s="123">
        <f>SUM('Ufs mensal'!V$100:V110)/SUM('Ufs mensal'!V$88:V98)-1</f>
        <v>7.3754794133667367E-2</v>
      </c>
      <c r="W110" s="123">
        <f>SUM('Ufs mensal'!W$100:W110)/SUM('Ufs mensal'!W$88:W98)-1</f>
        <v>6.1562849006115972E-2</v>
      </c>
      <c r="X110" s="123">
        <f>SUM('Ufs mensal'!X$100:X110)/SUM('Ufs mensal'!X$88:X98)-1</f>
        <v>0.14012429836117613</v>
      </c>
      <c r="Y110" s="123">
        <f>SUM('Ufs mensal'!Y$100:Y110)/SUM('Ufs mensal'!Y$88:Y98)-1</f>
        <v>0.14485684165736346</v>
      </c>
      <c r="Z110" s="123">
        <f>SUM('Ufs mensal'!Z$100:Z110)/SUM('Ufs mensal'!Z$88:Z98)-1</f>
        <v>0.13922241547460867</v>
      </c>
      <c r="AA110" s="123">
        <f>SUM('Ufs mensal'!AA$100:AA110)/SUM('Ufs mensal'!AA$88:AA98)-1</f>
        <v>0.18033023964215733</v>
      </c>
      <c r="AB110" s="123">
        <f>SUM('Ufs mensal'!AB$100:AB110)/SUM('Ufs mensal'!AB$88:AB98)-1</f>
        <v>9.8883487162546579E-3</v>
      </c>
      <c r="AC110" s="125">
        <f>SUM('Ufs mensal'!AC$100:AC110)/SUM('Ufs mensal'!AC$88:AC98)-1</f>
        <v>0.14262077426861519</v>
      </c>
    </row>
    <row r="111" spans="1:29" ht="13.5" thickBot="1" x14ac:dyDescent="0.35">
      <c r="A111" s="134">
        <f>Var.Anual!A111</f>
        <v>43447</v>
      </c>
      <c r="B111" s="125">
        <f>SUM('Ufs mensal'!B$100:B111)/SUM('Ufs mensal'!B$88:B99)-1</f>
        <v>0.12063386035256873</v>
      </c>
      <c r="C111" s="123">
        <f>SUM('Ufs mensal'!C$100:C111)/SUM('Ufs mensal'!C$88:C99)-1</f>
        <v>0.15081287737274551</v>
      </c>
      <c r="D111" s="123">
        <f>SUM('Ufs mensal'!D$100:D111)/SUM('Ufs mensal'!D$88:D99)-1</f>
        <v>6.5427834464722334E-2</v>
      </c>
      <c r="E111" s="123">
        <f>SUM('Ufs mensal'!E$100:E111)/SUM('Ufs mensal'!E$88:E99)-1</f>
        <v>-7.6550742049522835E-2</v>
      </c>
      <c r="F111" s="123">
        <f>SUM('Ufs mensal'!F$100:F111)/SUM('Ufs mensal'!F$88:F99)-1</f>
        <v>0.16250740908346484</v>
      </c>
      <c r="G111" s="123">
        <f>SUM('Ufs mensal'!G$100:G111)/SUM('Ufs mensal'!G$88:G99)-1</f>
        <v>0.15045749224073957</v>
      </c>
      <c r="H111" s="123">
        <f>SUM('Ufs mensal'!H$100:H111)/SUM('Ufs mensal'!H$88:H99)-1</f>
        <v>0.21719712611864184</v>
      </c>
      <c r="I111" s="123">
        <f>SUM('Ufs mensal'!I$100:I111)/SUM('Ufs mensal'!I$88:I99)-1</f>
        <v>0.17120052235849514</v>
      </c>
      <c r="J111" s="123">
        <f>SUM('Ufs mensal'!J$100:J111)/SUM('Ufs mensal'!J$88:J99)-1</f>
        <v>0.13988350053251208</v>
      </c>
      <c r="K111" s="123">
        <f>SUM('Ufs mensal'!K$100:K111)/SUM('Ufs mensal'!K$88:K99)-1</f>
        <v>8.9648469996957525E-2</v>
      </c>
      <c r="L111" s="123">
        <f>SUM('Ufs mensal'!L$100:L111)/SUM('Ufs mensal'!L$88:L99)-1</f>
        <v>0.15419986364858196</v>
      </c>
      <c r="M111" s="123">
        <f>SUM('Ufs mensal'!M$100:M111)/SUM('Ufs mensal'!M$88:M99)-1</f>
        <v>0.12063926251943391</v>
      </c>
      <c r="N111" s="123">
        <f>SUM('Ufs mensal'!N$100:N111)/SUM('Ufs mensal'!N$88:N99)-1</f>
        <v>3.8041117334418839E-2</v>
      </c>
      <c r="O111" s="123">
        <f>SUM('Ufs mensal'!O$100:O111)/SUM('Ufs mensal'!O$88:O99)-1</f>
        <v>4.8443167968157397E-3</v>
      </c>
      <c r="P111" s="123">
        <f>SUM('Ufs mensal'!P$100:P111)/SUM('Ufs mensal'!P$88:P99)-1</f>
        <v>6.9738157097368747E-2</v>
      </c>
      <c r="Q111" s="123">
        <f>SUM('Ufs mensal'!Q$100:Q111)/SUM('Ufs mensal'!Q$88:Q99)-1</f>
        <v>0.15461773608155593</v>
      </c>
      <c r="R111" s="123">
        <f>SUM('Ufs mensal'!R$100:R111)/SUM('Ufs mensal'!R$88:R99)-1</f>
        <v>9.3019172338221212E-2</v>
      </c>
      <c r="S111" s="123">
        <f>SUM('Ufs mensal'!S$100:S111)/SUM('Ufs mensal'!S$88:S99)-1</f>
        <v>0.17371385936597594</v>
      </c>
      <c r="T111" s="123">
        <f>SUM('Ufs mensal'!T$100:T111)/SUM('Ufs mensal'!T$88:T99)-1</f>
        <v>0.14059453607853634</v>
      </c>
      <c r="U111" s="123">
        <f>SUM('Ufs mensal'!U$100:U111)/SUM('Ufs mensal'!U$88:U99)-1</f>
        <v>7.0310105698292658E-2</v>
      </c>
      <c r="V111" s="123">
        <f>SUM('Ufs mensal'!V$100:V111)/SUM('Ufs mensal'!V$88:V99)-1</f>
        <v>8.5486424969389407E-2</v>
      </c>
      <c r="W111" s="123">
        <f>SUM('Ufs mensal'!W$100:W111)/SUM('Ufs mensal'!W$88:W99)-1</f>
        <v>7.0024989333683063E-2</v>
      </c>
      <c r="X111" s="123">
        <f>SUM('Ufs mensal'!X$100:X111)/SUM('Ufs mensal'!X$88:X99)-1</f>
        <v>0.13619967147491585</v>
      </c>
      <c r="Y111" s="123">
        <f>SUM('Ufs mensal'!Y$100:Y111)/SUM('Ufs mensal'!Y$88:Y99)-1</f>
        <v>0.14814114898350206</v>
      </c>
      <c r="Z111" s="123">
        <f>SUM('Ufs mensal'!Z$100:Z111)/SUM('Ufs mensal'!Z$88:Z99)-1</f>
        <v>0.15553488511760882</v>
      </c>
      <c r="AA111" s="123">
        <f>SUM('Ufs mensal'!AA$100:AA111)/SUM('Ufs mensal'!AA$88:AA99)-1</f>
        <v>0.18608681243147673</v>
      </c>
      <c r="AB111" s="123">
        <f>SUM('Ufs mensal'!AB$100:AB111)/SUM('Ufs mensal'!AB$88:AB99)-1</f>
        <v>1.350059937181558E-2</v>
      </c>
      <c r="AC111" s="125">
        <f>SUM('Ufs mensal'!AC$100:AC111)/SUM('Ufs mensal'!AC$88:AC99)-1</f>
        <v>0.15080345152277608</v>
      </c>
    </row>
    <row r="112" spans="1:29" x14ac:dyDescent="0.3">
      <c r="A112" s="131">
        <f>Var.Anual!A112</f>
        <v>43479</v>
      </c>
      <c r="B112" s="121">
        <f>'Ufs Acumulada'!B112/'Ufs Acumulada'!B100-1</f>
        <v>0.24623115577889454</v>
      </c>
      <c r="C112" s="121">
        <f>'Ufs Acumulada'!C112/'Ufs Acumulada'!C100-1</f>
        <v>0.16129032258064524</v>
      </c>
      <c r="D112" s="121">
        <f>'Ufs Acumulada'!D112/'Ufs Acumulada'!D100-1</f>
        <v>0.16349206349206358</v>
      </c>
      <c r="E112" s="121">
        <f>'Ufs Acumulada'!E112/'Ufs Acumulada'!E100-1</f>
        <v>0.14329268292682928</v>
      </c>
      <c r="F112" s="121">
        <f>'Ufs Acumulada'!F112/'Ufs Acumulada'!F100-1</f>
        <v>0.45257687310524042</v>
      </c>
      <c r="G112" s="121">
        <f>'Ufs Acumulada'!G112/'Ufs Acumulada'!G100-1</f>
        <v>0.18477593615715171</v>
      </c>
      <c r="H112" s="121">
        <f>'Ufs Acumulada'!H112/'Ufs Acumulada'!H100-1</f>
        <v>0.13972736124634855</v>
      </c>
      <c r="I112" s="121">
        <f>'Ufs Acumulada'!I112/'Ufs Acumulada'!I100-1</f>
        <v>0.19494077494479023</v>
      </c>
      <c r="J112" s="121">
        <f>'Ufs Acumulada'!J112/'Ufs Acumulada'!J100-1</f>
        <v>0.26626776364996263</v>
      </c>
      <c r="K112" s="121">
        <f>'Ufs Acumulada'!K112/'Ufs Acumulada'!K100-1</f>
        <v>0.15284872298624763</v>
      </c>
      <c r="L112" s="121">
        <f>'Ufs Acumulada'!L112/'Ufs Acumulada'!L100-1</f>
        <v>0.20038797284190113</v>
      </c>
      <c r="M112" s="121">
        <f>'Ufs Acumulada'!M112/'Ufs Acumulada'!M100-1</f>
        <v>0.26736995271007635</v>
      </c>
      <c r="N112" s="121">
        <f>'Ufs Acumulada'!N112/'Ufs Acumulada'!N100-1</f>
        <v>0.31143951833607009</v>
      </c>
      <c r="O112" s="121">
        <f>'Ufs Acumulada'!O112/'Ufs Acumulada'!O100-1</f>
        <v>0.33270978086584724</v>
      </c>
      <c r="P112" s="121">
        <f>'Ufs Acumulada'!P112/'Ufs Acumulada'!P100-1</f>
        <v>0.17869071476285914</v>
      </c>
      <c r="Q112" s="121">
        <f>'Ufs Acumulada'!Q112/'Ufs Acumulada'!Q100-1</f>
        <v>0.1687916545928716</v>
      </c>
      <c r="R112" s="121">
        <f>'Ufs Acumulada'!R112/'Ufs Acumulada'!R100-1</f>
        <v>-2.5484199796126372E-3</v>
      </c>
      <c r="S112" s="121">
        <f>'Ufs Acumulada'!S112/'Ufs Acumulada'!S100-1</f>
        <v>0.21809573130132431</v>
      </c>
      <c r="T112" s="121">
        <f>'Ufs Acumulada'!T112/'Ufs Acumulada'!T100-1</f>
        <v>0.24893167410190187</v>
      </c>
      <c r="U112" s="121">
        <f>'Ufs Acumulada'!U112/'Ufs Acumulada'!U100-1</f>
        <v>0.20206659012629169</v>
      </c>
      <c r="V112" s="121">
        <f>'Ufs Acumulada'!V112/'Ufs Acumulada'!V100-1</f>
        <v>0.15220588235294108</v>
      </c>
      <c r="W112" s="121">
        <f>'Ufs Acumulada'!W112/'Ufs Acumulada'!W100-1</f>
        <v>0.29054054054054057</v>
      </c>
      <c r="X112" s="121">
        <f>'Ufs Acumulada'!X112/'Ufs Acumulada'!X100-1</f>
        <v>0.10446685878962536</v>
      </c>
      <c r="Y112" s="121">
        <f>'Ufs Acumulada'!Y112/'Ufs Acumulada'!Y100-1</f>
        <v>0.22014025860179709</v>
      </c>
      <c r="Z112" s="121">
        <f>'Ufs Acumulada'!Z112/'Ufs Acumulada'!Z100-1</f>
        <v>0.36319612590799033</v>
      </c>
      <c r="AA112" s="121">
        <f>'Ufs Acumulada'!AA112/'Ufs Acumulada'!AA100-1</f>
        <v>0.34191201939729821</v>
      </c>
      <c r="AB112" s="121">
        <f>'Ufs Acumulada'!AB112/'Ufs Acumulada'!AB100-1</f>
        <v>0.26816860465116288</v>
      </c>
      <c r="AC112" s="120">
        <f>'Ufs Acumulada'!AC112/'Ufs Acumulada'!AC100-1</f>
        <v>0.25355604730292414</v>
      </c>
    </row>
    <row r="113" spans="1:29" x14ac:dyDescent="0.3">
      <c r="A113" s="132">
        <f>Var.Anual!A113</f>
        <v>43499</v>
      </c>
      <c r="B113" s="123">
        <f>'Ufs Acumulada'!B113/'Ufs Acumulada'!B101-1</f>
        <v>0.36446173800259407</v>
      </c>
      <c r="C113" s="123">
        <f>'Ufs Acumulada'!C113/'Ufs Acumulada'!C101-1</f>
        <v>0.26247533126585854</v>
      </c>
      <c r="D113" s="123">
        <f>'Ufs Acumulada'!D113/'Ufs Acumulada'!D101-1</f>
        <v>0.22761506276150634</v>
      </c>
      <c r="E113" s="123">
        <f>'Ufs Acumulada'!E113/'Ufs Acumulada'!E101-1</f>
        <v>0.32137030995106031</v>
      </c>
      <c r="F113" s="123">
        <f>'Ufs Acumulada'!F113/'Ufs Acumulada'!F101-1</f>
        <v>0.473955994611585</v>
      </c>
      <c r="G113" s="123">
        <f>'Ufs Acumulada'!G113/'Ufs Acumulada'!G101-1</f>
        <v>0.26429369787636481</v>
      </c>
      <c r="H113" s="123">
        <f>'Ufs Acumulada'!H113/'Ufs Acumulada'!H101-1</f>
        <v>0.18396284072851721</v>
      </c>
      <c r="I113" s="123">
        <f>'Ufs Acumulada'!I113/'Ufs Acumulada'!I101-1</f>
        <v>0.23934426229508188</v>
      </c>
      <c r="J113" s="123">
        <f>'Ufs Acumulada'!J113/'Ufs Acumulada'!J101-1</f>
        <v>0.25382653061224492</v>
      </c>
      <c r="K113" s="123">
        <f>'Ufs Acumulada'!K113/'Ufs Acumulada'!K101-1</f>
        <v>0.23537061118335512</v>
      </c>
      <c r="L113" s="123">
        <f>'Ufs Acumulada'!L113/'Ufs Acumulada'!L101-1</f>
        <v>0.2467769322684108</v>
      </c>
      <c r="M113" s="123">
        <f>'Ufs Acumulada'!M113/'Ufs Acumulada'!M101-1</f>
        <v>0.27141552511415523</v>
      </c>
      <c r="N113" s="123">
        <f>'Ufs Acumulada'!N113/'Ufs Acumulada'!N101-1</f>
        <v>0.40467262763195855</v>
      </c>
      <c r="O113" s="123">
        <f>'Ufs Acumulada'!O113/'Ufs Acumulada'!O101-1</f>
        <v>0.37543420869806865</v>
      </c>
      <c r="P113" s="123">
        <f>'Ufs Acumulada'!P113/'Ufs Acumulada'!P101-1</f>
        <v>0.18788315903353769</v>
      </c>
      <c r="Q113" s="123">
        <f>'Ufs Acumulada'!Q113/'Ufs Acumulada'!Q101-1</f>
        <v>0.20534861509073554</v>
      </c>
      <c r="R113" s="123">
        <f>'Ufs Acumulada'!R113/'Ufs Acumulada'!R101-1</f>
        <v>0.11773255813953498</v>
      </c>
      <c r="S113" s="123">
        <f>'Ufs Acumulada'!S113/'Ufs Acumulada'!S101-1</f>
        <v>0.26925209804429007</v>
      </c>
      <c r="T113" s="123">
        <f>'Ufs Acumulada'!T113/'Ufs Acumulada'!T101-1</f>
        <v>0.32948307708317071</v>
      </c>
      <c r="U113" s="123">
        <f>'Ufs Acumulada'!U113/'Ufs Acumulada'!U101-1</f>
        <v>0.26218736752861371</v>
      </c>
      <c r="V113" s="123">
        <f>'Ufs Acumulada'!V113/'Ufs Acumulada'!V101-1</f>
        <v>0.23655494933749033</v>
      </c>
      <c r="W113" s="123">
        <f>'Ufs Acumulada'!W113/'Ufs Acumulada'!W101-1</f>
        <v>0.28295254833040429</v>
      </c>
      <c r="X113" s="123">
        <f>'Ufs Acumulada'!X113/'Ufs Acumulada'!X101-1</f>
        <v>0.16294277929155321</v>
      </c>
      <c r="Y113" s="123">
        <f>'Ufs Acumulada'!Y113/'Ufs Acumulada'!Y101-1</f>
        <v>0.23391161334818822</v>
      </c>
      <c r="Z113" s="123">
        <f>'Ufs Acumulada'!Z113/'Ufs Acumulada'!Z101-1</f>
        <v>0.47938596491228069</v>
      </c>
      <c r="AA113" s="123">
        <f>'Ufs Acumulada'!AA113/'Ufs Acumulada'!AA101-1</f>
        <v>0.34586320990688169</v>
      </c>
      <c r="AB113" s="123">
        <f>'Ufs Acumulada'!AB113/'Ufs Acumulada'!AB101-1</f>
        <v>0.24640287769784175</v>
      </c>
      <c r="AC113" s="125">
        <f>'Ufs Acumulada'!AC113/'Ufs Acumulada'!AC101-1</f>
        <v>0.29156966683514529</v>
      </c>
    </row>
    <row r="114" spans="1:29" x14ac:dyDescent="0.3">
      <c r="A114" s="132">
        <f>Var.Anual!A114</f>
        <v>43528</v>
      </c>
      <c r="B114" s="123">
        <f>'Ufs Acumulada'!B114/'Ufs Acumulada'!B102-1</f>
        <v>0.27350427350427342</v>
      </c>
      <c r="C114" s="123">
        <f>'Ufs Acumulada'!C114/'Ufs Acumulada'!C102-1</f>
        <v>0.18657127132636209</v>
      </c>
      <c r="D114" s="123">
        <f>'Ufs Acumulada'!D114/'Ufs Acumulada'!D102-1</f>
        <v>0.20337445573294621</v>
      </c>
      <c r="E114" s="123">
        <f>'Ufs Acumulada'!E114/'Ufs Acumulada'!E102-1</f>
        <v>0.30975348338692399</v>
      </c>
      <c r="F114" s="123">
        <f>'Ufs Acumulada'!F114/'Ufs Acumulada'!F102-1</f>
        <v>0.32923798025708395</v>
      </c>
      <c r="G114" s="123">
        <f>'Ufs Acumulada'!G114/'Ufs Acumulada'!G102-1</f>
        <v>0.16959704848100543</v>
      </c>
      <c r="H114" s="123">
        <f>'Ufs Acumulada'!H114/'Ufs Acumulada'!H102-1</f>
        <v>0.14552473999369675</v>
      </c>
      <c r="I114" s="123">
        <f>'Ufs Acumulada'!I114/'Ufs Acumulada'!I102-1</f>
        <v>0.18496831082942955</v>
      </c>
      <c r="J114" s="123">
        <f>'Ufs Acumulada'!J114/'Ufs Acumulada'!J102-1</f>
        <v>0.19974789915966396</v>
      </c>
      <c r="K114" s="123">
        <f>'Ufs Acumulada'!K114/'Ufs Acumulada'!K102-1</f>
        <v>0.17317176271664092</v>
      </c>
      <c r="L114" s="123">
        <f>'Ufs Acumulada'!L114/'Ufs Acumulada'!L102-1</f>
        <v>0.1772172857221701</v>
      </c>
      <c r="M114" s="123">
        <f>'Ufs Acumulada'!M114/'Ufs Acumulada'!M102-1</f>
        <v>0.22742952301653374</v>
      </c>
      <c r="N114" s="123">
        <f>'Ufs Acumulada'!N114/'Ufs Acumulada'!N102-1</f>
        <v>0.29389312977099236</v>
      </c>
      <c r="O114" s="123">
        <f>'Ufs Acumulada'!O114/'Ufs Acumulada'!O102-1</f>
        <v>0.30207119160763929</v>
      </c>
      <c r="P114" s="123">
        <f>'Ufs Acumulada'!P114/'Ufs Acumulada'!P102-1</f>
        <v>0.13791848617176128</v>
      </c>
      <c r="Q114" s="123">
        <f>'Ufs Acumulada'!Q114/'Ufs Acumulada'!Q102-1</f>
        <v>0.15981905268759977</v>
      </c>
      <c r="R114" s="123">
        <f>'Ufs Acumulada'!R114/'Ufs Acumulada'!R102-1</f>
        <v>0.11326796077646595</v>
      </c>
      <c r="S114" s="123">
        <f>'Ufs Acumulada'!S114/'Ufs Acumulada'!S102-1</f>
        <v>0.23241362763915552</v>
      </c>
      <c r="T114" s="123">
        <f>'Ufs Acumulada'!T114/'Ufs Acumulada'!T102-1</f>
        <v>0.2349175328941826</v>
      </c>
      <c r="U114" s="123">
        <f>'Ufs Acumulada'!U114/'Ufs Acumulada'!U102-1</f>
        <v>0.21454243848493237</v>
      </c>
      <c r="V114" s="123">
        <f>'Ufs Acumulada'!V114/'Ufs Acumulada'!V102-1</f>
        <v>0.20508259212198232</v>
      </c>
      <c r="W114" s="123">
        <f>'Ufs Acumulada'!W114/'Ufs Acumulada'!W102-1</f>
        <v>0.29988193624557269</v>
      </c>
      <c r="X114" s="123">
        <f>'Ufs Acumulada'!X114/'Ufs Acumulada'!X102-1</f>
        <v>0.14837356792144019</v>
      </c>
      <c r="Y114" s="123">
        <f>'Ufs Acumulada'!Y114/'Ufs Acumulada'!Y102-1</f>
        <v>0.18594772361344258</v>
      </c>
      <c r="Z114" s="123">
        <f>'Ufs Acumulada'!Z114/'Ufs Acumulada'!Z102-1</f>
        <v>0.33455261676983672</v>
      </c>
      <c r="AA114" s="123">
        <f>'Ufs Acumulada'!AA114/'Ufs Acumulada'!AA102-1</f>
        <v>0.29368243262455707</v>
      </c>
      <c r="AB114" s="123">
        <f>'Ufs Acumulada'!AB114/'Ufs Acumulada'!AB102-1</f>
        <v>0.18035542747358302</v>
      </c>
      <c r="AC114" s="125">
        <f>'Ufs Acumulada'!AC114/'Ufs Acumulada'!AC102-1</f>
        <v>0.23124087827976503</v>
      </c>
    </row>
    <row r="115" spans="1:29" x14ac:dyDescent="0.3">
      <c r="A115" s="132">
        <f>Var.Anual!A115</f>
        <v>43560</v>
      </c>
      <c r="B115" s="123">
        <f>'Ufs Acumulada'!B115/'Ufs Acumulada'!B103-1</f>
        <v>0.2021595680863828</v>
      </c>
      <c r="C115" s="123">
        <f>'Ufs Acumulada'!C115/'Ufs Acumulada'!C103-1</f>
        <v>0.19465020576131686</v>
      </c>
      <c r="D115" s="123">
        <f>'Ufs Acumulada'!D115/'Ufs Acumulada'!D103-1</f>
        <v>0.23917748917748916</v>
      </c>
      <c r="E115" s="123">
        <f>'Ufs Acumulada'!E115/'Ufs Acumulada'!E103-1</f>
        <v>0.29692307692307685</v>
      </c>
      <c r="F115" s="123">
        <f>'Ufs Acumulada'!F115/'Ufs Acumulada'!F103-1</f>
        <v>0.28337434635496761</v>
      </c>
      <c r="G115" s="123">
        <f>'Ufs Acumulada'!G115/'Ufs Acumulada'!G103-1</f>
        <v>0.1559412320646103</v>
      </c>
      <c r="H115" s="123">
        <f>'Ufs Acumulada'!H115/'Ufs Acumulada'!H103-1</f>
        <v>0.15802164196659607</v>
      </c>
      <c r="I115" s="123">
        <f>'Ufs Acumulada'!I115/'Ufs Acumulada'!I103-1</f>
        <v>0.19182583692750055</v>
      </c>
      <c r="J115" s="123">
        <f>'Ufs Acumulada'!J115/'Ufs Acumulada'!J103-1</f>
        <v>0.18950437317784252</v>
      </c>
      <c r="K115" s="123">
        <f>'Ufs Acumulada'!K115/'Ufs Acumulada'!K103-1</f>
        <v>0.15744373322320881</v>
      </c>
      <c r="L115" s="123">
        <f>'Ufs Acumulada'!L115/'Ufs Acumulada'!L103-1</f>
        <v>0.15956344688227642</v>
      </c>
      <c r="M115" s="123">
        <f>'Ufs Acumulada'!M115/'Ufs Acumulada'!M103-1</f>
        <v>0.20180038454815596</v>
      </c>
      <c r="N115" s="123">
        <f>'Ufs Acumulada'!N115/'Ufs Acumulada'!N103-1</f>
        <v>0.23953852170512313</v>
      </c>
      <c r="O115" s="123">
        <f>'Ufs Acumulada'!O115/'Ufs Acumulada'!O103-1</f>
        <v>0.27251928356647936</v>
      </c>
      <c r="P115" s="123">
        <f>'Ufs Acumulada'!P115/'Ufs Acumulada'!P103-1</f>
        <v>0.12614325817259808</v>
      </c>
      <c r="Q115" s="123">
        <f>'Ufs Acumulada'!Q115/'Ufs Acumulada'!Q103-1</f>
        <v>0.15315208825847115</v>
      </c>
      <c r="R115" s="123">
        <f>'Ufs Acumulada'!R115/'Ufs Acumulada'!R103-1</f>
        <v>0.10383338364020522</v>
      </c>
      <c r="S115" s="123">
        <f>'Ufs Acumulada'!S115/'Ufs Acumulada'!S103-1</f>
        <v>0.21462313667856403</v>
      </c>
      <c r="T115" s="123">
        <f>'Ufs Acumulada'!T115/'Ufs Acumulada'!T103-1</f>
        <v>0.19995351340771195</v>
      </c>
      <c r="U115" s="123">
        <f>'Ufs Acumulada'!U115/'Ufs Acumulada'!U103-1</f>
        <v>0.1869737242568732</v>
      </c>
      <c r="V115" s="123">
        <f>'Ufs Acumulada'!V115/'Ufs Acumulada'!V103-1</f>
        <v>0.1927327214834238</v>
      </c>
      <c r="W115" s="123">
        <f>'Ufs Acumulada'!W115/'Ufs Acumulada'!W103-1</f>
        <v>0.30173913043478251</v>
      </c>
      <c r="X115" s="123">
        <f>'Ufs Acumulada'!X115/'Ufs Acumulada'!X103-1</f>
        <v>0.14394665163895937</v>
      </c>
      <c r="Y115" s="123">
        <f>'Ufs Acumulada'!Y115/'Ufs Acumulada'!Y103-1</f>
        <v>0.19905104461620882</v>
      </c>
      <c r="Z115" s="123">
        <f>'Ufs Acumulada'!Z115/'Ufs Acumulada'!Z103-1</f>
        <v>0.29298572315332083</v>
      </c>
      <c r="AA115" s="123">
        <f>'Ufs Acumulada'!AA115/'Ufs Acumulada'!AA103-1</f>
        <v>0.28496158616269485</v>
      </c>
      <c r="AB115" s="123">
        <f>'Ufs Acumulada'!AB115/'Ufs Acumulada'!AB103-1</f>
        <v>0.15924019172732118</v>
      </c>
      <c r="AC115" s="125">
        <f>'Ufs Acumulada'!AC115/'Ufs Acumulada'!AC103-1</f>
        <v>0.21732264508040022</v>
      </c>
    </row>
    <row r="116" spans="1:29" x14ac:dyDescent="0.3">
      <c r="A116" s="132">
        <f>Var.Anual!A116</f>
        <v>43591</v>
      </c>
      <c r="B116" s="123">
        <f>'Ufs Acumulada'!B116/'Ufs Acumulada'!B104-1</f>
        <v>0.17092429168601941</v>
      </c>
      <c r="C116" s="123">
        <f>'Ufs Acumulada'!C116/'Ufs Acumulada'!C104-1</f>
        <v>0.19286801478582305</v>
      </c>
      <c r="D116" s="123">
        <f>'Ufs Acumulada'!D116/'Ufs Acumulada'!D104-1</f>
        <v>0.2136949010574809</v>
      </c>
      <c r="E116" s="123">
        <f>'Ufs Acumulada'!E116/'Ufs Acumulada'!E104-1</f>
        <v>0.33507246376811595</v>
      </c>
      <c r="F116" s="123">
        <f>'Ufs Acumulada'!F116/'Ufs Acumulada'!F104-1</f>
        <v>0.24470748462817205</v>
      </c>
      <c r="G116" s="123">
        <f>'Ufs Acumulada'!G116/'Ufs Acumulada'!G104-1</f>
        <v>0.15160161690274809</v>
      </c>
      <c r="H116" s="123">
        <f>'Ufs Acumulada'!H116/'Ufs Acumulada'!H104-1</f>
        <v>0.15834647861185869</v>
      </c>
      <c r="I116" s="123">
        <f>'Ufs Acumulada'!I116/'Ufs Acumulada'!I104-1</f>
        <v>0.16069410815173524</v>
      </c>
      <c r="J116" s="123">
        <f>'Ufs Acumulada'!J116/'Ufs Acumulada'!J104-1</f>
        <v>0.18458637163691227</v>
      </c>
      <c r="K116" s="123">
        <f>'Ufs Acumulada'!K116/'Ufs Acumulada'!K104-1</f>
        <v>0.16388122667532046</v>
      </c>
      <c r="L116" s="123">
        <f>'Ufs Acumulada'!L116/'Ufs Acumulada'!L104-1</f>
        <v>0.1533057884914717</v>
      </c>
      <c r="M116" s="123">
        <f>'Ufs Acumulada'!M116/'Ufs Acumulada'!M104-1</f>
        <v>0.18538472164663622</v>
      </c>
      <c r="N116" s="123">
        <f>'Ufs Acumulada'!N116/'Ufs Acumulada'!N104-1</f>
        <v>0.21299527817696573</v>
      </c>
      <c r="O116" s="123">
        <f>'Ufs Acumulada'!O116/'Ufs Acumulada'!O104-1</f>
        <v>0.24868867633446468</v>
      </c>
      <c r="P116" s="123">
        <f>'Ufs Acumulada'!P116/'Ufs Acumulada'!P104-1</f>
        <v>0.1249454862625381</v>
      </c>
      <c r="Q116" s="123">
        <f>'Ufs Acumulada'!Q116/'Ufs Acumulada'!Q104-1</f>
        <v>0.14308435989396528</v>
      </c>
      <c r="R116" s="123">
        <f>'Ufs Acumulada'!R116/'Ufs Acumulada'!R104-1</f>
        <v>0.10552339604438021</v>
      </c>
      <c r="S116" s="123">
        <f>'Ufs Acumulada'!S116/'Ufs Acumulada'!S104-1</f>
        <v>0.19583079732197195</v>
      </c>
      <c r="T116" s="123">
        <f>'Ufs Acumulada'!T116/'Ufs Acumulada'!T104-1</f>
        <v>0.16891737891737901</v>
      </c>
      <c r="U116" s="123">
        <f>'Ufs Acumulada'!U116/'Ufs Acumulada'!U104-1</f>
        <v>0.183311855670103</v>
      </c>
      <c r="V116" s="123">
        <f>'Ufs Acumulada'!V116/'Ufs Acumulada'!V104-1</f>
        <v>0.19264004767580456</v>
      </c>
      <c r="W116" s="123">
        <f>'Ufs Acumulada'!W116/'Ufs Acumulada'!W104-1</f>
        <v>0.3155792276964049</v>
      </c>
      <c r="X116" s="123">
        <f>'Ufs Acumulada'!X116/'Ufs Acumulada'!X104-1</f>
        <v>0.13640355447062502</v>
      </c>
      <c r="Y116" s="123">
        <f>'Ufs Acumulada'!Y116/'Ufs Acumulada'!Y104-1</f>
        <v>0.19292299622748099</v>
      </c>
      <c r="Z116" s="123">
        <f>'Ufs Acumulada'!Z116/'Ufs Acumulada'!Z104-1</f>
        <v>0.25670315722671733</v>
      </c>
      <c r="AA116" s="123">
        <f>'Ufs Acumulada'!AA116/'Ufs Acumulada'!AA104-1</f>
        <v>0.26332386539659347</v>
      </c>
      <c r="AB116" s="123">
        <f>'Ufs Acumulada'!AB116/'Ufs Acumulada'!AB104-1</f>
        <v>0.14658803706823931</v>
      </c>
      <c r="AC116" s="125">
        <f>'Ufs Acumulada'!AC116/'Ufs Acumulada'!AC104-1</f>
        <v>0.20079290235102576</v>
      </c>
    </row>
    <row r="117" spans="1:29" x14ac:dyDescent="0.3">
      <c r="A117" s="132">
        <f>Var.Anual!A117</f>
        <v>43623</v>
      </c>
      <c r="B117" s="123">
        <f>'Ufs Acumulada'!B117/'Ufs Acumulada'!B105-1</f>
        <v>0.26097462746677413</v>
      </c>
      <c r="C117" s="123">
        <f>'Ufs Acumulada'!C117/'Ufs Acumulada'!C105-1</f>
        <v>0.18280949326491336</v>
      </c>
      <c r="D117" s="123">
        <f>'Ufs Acumulada'!D117/'Ufs Acumulada'!D105-1</f>
        <v>0.23646850044365575</v>
      </c>
      <c r="E117" s="123">
        <f>'Ufs Acumulada'!E117/'Ufs Acumulada'!E105-1</f>
        <v>0.33726067746686295</v>
      </c>
      <c r="F117" s="123">
        <f>'Ufs Acumulada'!F117/'Ufs Acumulada'!F105-1</f>
        <v>0.22643572136244061</v>
      </c>
      <c r="G117" s="123">
        <f>'Ufs Acumulada'!G117/'Ufs Acumulada'!G105-1</f>
        <v>0.16718963943404841</v>
      </c>
      <c r="H117" s="123">
        <f>'Ufs Acumulada'!H117/'Ufs Acumulada'!H105-1</f>
        <v>0.15281511786479651</v>
      </c>
      <c r="I117" s="123">
        <f>'Ufs Acumulada'!I117/'Ufs Acumulada'!I105-1</f>
        <v>0.15046937259404336</v>
      </c>
      <c r="J117" s="123">
        <f>'Ufs Acumulada'!J117/'Ufs Acumulada'!J105-1</f>
        <v>0.18459926887145395</v>
      </c>
      <c r="K117" s="123">
        <f>'Ufs Acumulada'!K117/'Ufs Acumulada'!K105-1</f>
        <v>0.17964772258153294</v>
      </c>
      <c r="L117" s="123">
        <f>'Ufs Acumulada'!L117/'Ufs Acumulada'!L105-1</f>
        <v>0.15357073870691806</v>
      </c>
      <c r="M117" s="123">
        <f>'Ufs Acumulada'!M117/'Ufs Acumulada'!M105-1</f>
        <v>0.17262216024635402</v>
      </c>
      <c r="N117" s="123">
        <f>'Ufs Acumulada'!N117/'Ufs Acumulada'!N105-1</f>
        <v>0.21102179426557188</v>
      </c>
      <c r="O117" s="123">
        <f>'Ufs Acumulada'!O117/'Ufs Acumulada'!O105-1</f>
        <v>0.25514403292181065</v>
      </c>
      <c r="P117" s="123">
        <f>'Ufs Acumulada'!P117/'Ufs Acumulada'!P105-1</f>
        <v>0.12349754001370128</v>
      </c>
      <c r="Q117" s="123">
        <f>'Ufs Acumulada'!Q117/'Ufs Acumulada'!Q105-1</f>
        <v>0.14642506044583792</v>
      </c>
      <c r="R117" s="123">
        <f>'Ufs Acumulada'!R117/'Ufs Acumulada'!R105-1</f>
        <v>0.10008136696501224</v>
      </c>
      <c r="S117" s="123">
        <f>'Ufs Acumulada'!S117/'Ufs Acumulada'!S105-1</f>
        <v>0.20378042465044022</v>
      </c>
      <c r="T117" s="123">
        <f>'Ufs Acumulada'!T117/'Ufs Acumulada'!T105-1</f>
        <v>0.16457197059520978</v>
      </c>
      <c r="U117" s="123">
        <f>'Ufs Acumulada'!U117/'Ufs Acumulada'!U105-1</f>
        <v>0.18725590955806792</v>
      </c>
      <c r="V117" s="123">
        <f>'Ufs Acumulada'!V117/'Ufs Acumulada'!V105-1</f>
        <v>0.20262688089773007</v>
      </c>
      <c r="W117" s="123">
        <f>'Ufs Acumulada'!W117/'Ufs Acumulada'!W105-1</f>
        <v>0.35002845759817869</v>
      </c>
      <c r="X117" s="123">
        <f>'Ufs Acumulada'!X117/'Ufs Acumulada'!X105-1</f>
        <v>0.14768871125857785</v>
      </c>
      <c r="Y117" s="123">
        <f>'Ufs Acumulada'!Y117/'Ufs Acumulada'!Y105-1</f>
        <v>0.20010238034297423</v>
      </c>
      <c r="Z117" s="123">
        <f>'Ufs Acumulada'!Z117/'Ufs Acumulada'!Z105-1</f>
        <v>0.23992451812912785</v>
      </c>
      <c r="AA117" s="123">
        <f>'Ufs Acumulada'!AA117/'Ufs Acumulada'!AA105-1</f>
        <v>0.25774007826521261</v>
      </c>
      <c r="AB117" s="123">
        <f>'Ufs Acumulada'!AB117/'Ufs Acumulada'!AB105-1</f>
        <v>0.15402133525110862</v>
      </c>
      <c r="AC117" s="125">
        <f>'Ufs Acumulada'!AC117/'Ufs Acumulada'!AC105-1</f>
        <v>0.20015281863278789</v>
      </c>
    </row>
    <row r="118" spans="1:29" x14ac:dyDescent="0.3">
      <c r="A118" s="132">
        <f>Var.Anual!A118</f>
        <v>43654</v>
      </c>
      <c r="B118" s="123">
        <f>'Ufs Acumulada'!B118/'Ufs Acumulada'!B106-1</f>
        <v>0.29238754325259508</v>
      </c>
      <c r="C118" s="123">
        <f>'Ufs Acumulada'!C118/'Ufs Acumulada'!C106-1</f>
        <v>0.21421351372366071</v>
      </c>
      <c r="D118" s="123">
        <f>'Ufs Acumulada'!D118/'Ufs Acumulada'!D106-1</f>
        <v>0.29645681265206814</v>
      </c>
      <c r="E118" s="123">
        <f>'Ufs Acumulada'!E118/'Ufs Acumulada'!E106-1</f>
        <v>0.315359477124183</v>
      </c>
      <c r="F118" s="123">
        <f>'Ufs Acumulada'!F118/'Ufs Acumulada'!F106-1</f>
        <v>0.23684477046168095</v>
      </c>
      <c r="G118" s="123">
        <f>'Ufs Acumulada'!G118/'Ufs Acumulada'!G106-1</f>
        <v>0.19403965454324301</v>
      </c>
      <c r="H118" s="123">
        <f>'Ufs Acumulada'!H118/'Ufs Acumulada'!H106-1</f>
        <v>0.17342964615026135</v>
      </c>
      <c r="I118" s="123">
        <f>'Ufs Acumulada'!I118/'Ufs Acumulada'!I106-1</f>
        <v>0.15898794768783664</v>
      </c>
      <c r="J118" s="123">
        <f>'Ufs Acumulada'!J118/'Ufs Acumulada'!J106-1</f>
        <v>0.201849225498683</v>
      </c>
      <c r="K118" s="123">
        <f>'Ufs Acumulada'!K118/'Ufs Acumulada'!K106-1</f>
        <v>0.20686826066572905</v>
      </c>
      <c r="L118" s="123">
        <f>'Ufs Acumulada'!L118/'Ufs Acumulada'!L106-1</f>
        <v>0.16460114380048352</v>
      </c>
      <c r="M118" s="123">
        <f>'Ufs Acumulada'!M118/'Ufs Acumulada'!M106-1</f>
        <v>0.20188492063492069</v>
      </c>
      <c r="N118" s="123">
        <f>'Ufs Acumulada'!N118/'Ufs Acumulada'!N106-1</f>
        <v>0.22226695458039014</v>
      </c>
      <c r="O118" s="123">
        <f>'Ufs Acumulada'!O118/'Ufs Acumulada'!O106-1</f>
        <v>0.27795036867911826</v>
      </c>
      <c r="P118" s="123">
        <f>'Ufs Acumulada'!P118/'Ufs Acumulada'!P106-1</f>
        <v>0.14460252816417207</v>
      </c>
      <c r="Q118" s="123">
        <f>'Ufs Acumulada'!Q118/'Ufs Acumulada'!Q106-1</f>
        <v>0.16556680527933465</v>
      </c>
      <c r="R118" s="123">
        <f>'Ufs Acumulada'!R118/'Ufs Acumulada'!R106-1</f>
        <v>0.13990000877116038</v>
      </c>
      <c r="S118" s="123">
        <f>'Ufs Acumulada'!S118/'Ufs Acumulada'!S106-1</f>
        <v>0.21705988379703745</v>
      </c>
      <c r="T118" s="123">
        <f>'Ufs Acumulada'!T118/'Ufs Acumulada'!T106-1</f>
        <v>0.17003174687512446</v>
      </c>
      <c r="U118" s="123">
        <f>'Ufs Acumulada'!U118/'Ufs Acumulada'!U106-1</f>
        <v>0.21166647203083033</v>
      </c>
      <c r="V118" s="123">
        <f>'Ufs Acumulada'!V118/'Ufs Acumulada'!V106-1</f>
        <v>0.22350230414746552</v>
      </c>
      <c r="W118" s="123">
        <f>'Ufs Acumulada'!W118/'Ufs Acumulada'!W106-1</f>
        <v>0.39487936976858684</v>
      </c>
      <c r="X118" s="123">
        <f>'Ufs Acumulada'!X118/'Ufs Acumulada'!X106-1</f>
        <v>0.15590083424478318</v>
      </c>
      <c r="Y118" s="123">
        <f>'Ufs Acumulada'!Y118/'Ufs Acumulada'!Y106-1</f>
        <v>0.22221410516780393</v>
      </c>
      <c r="Z118" s="123">
        <f>'Ufs Acumulada'!Z118/'Ufs Acumulada'!Z106-1</f>
        <v>0.25387596899224807</v>
      </c>
      <c r="AA118" s="123">
        <f>'Ufs Acumulada'!AA118/'Ufs Acumulada'!AA106-1</f>
        <v>0.26645780512609019</v>
      </c>
      <c r="AB118" s="123">
        <f>'Ufs Acumulada'!AB118/'Ufs Acumulada'!AB106-1</f>
        <v>0.1718978865871521</v>
      </c>
      <c r="AC118" s="125">
        <f>'Ufs Acumulada'!AC118/'Ufs Acumulada'!AC106-1</f>
        <v>0.21330944551965114</v>
      </c>
    </row>
    <row r="119" spans="1:29" x14ac:dyDescent="0.3">
      <c r="A119" s="132">
        <f>Var.Anual!A119</f>
        <v>43686</v>
      </c>
      <c r="B119" s="123">
        <f>'Ufs Acumulada'!B119/'Ufs Acumulada'!B107-1</f>
        <v>0.26563916591115144</v>
      </c>
      <c r="C119" s="123">
        <f>'Ufs Acumulada'!C119/'Ufs Acumulada'!C107-1</f>
        <v>0.21396681548610652</v>
      </c>
      <c r="D119" s="123">
        <f>'Ufs Acumulada'!D119/'Ufs Acumulada'!D107-1</f>
        <v>0.30542259523965631</v>
      </c>
      <c r="E119" s="123">
        <f>'Ufs Acumulada'!E119/'Ufs Acumulada'!E107-1</f>
        <v>0.26284722222222223</v>
      </c>
      <c r="F119" s="123">
        <f>'Ufs Acumulada'!F119/'Ufs Acumulada'!F107-1</f>
        <v>0.22601851050947142</v>
      </c>
      <c r="G119" s="123">
        <f>'Ufs Acumulada'!G119/'Ufs Acumulada'!G107-1</f>
        <v>0.18946948544076592</v>
      </c>
      <c r="H119" s="123">
        <f>'Ufs Acumulada'!H119/'Ufs Acumulada'!H107-1</f>
        <v>0.17425458715596331</v>
      </c>
      <c r="I119" s="123">
        <f>'Ufs Acumulada'!I119/'Ufs Acumulada'!I107-1</f>
        <v>0.14436972735053177</v>
      </c>
      <c r="J119" s="123">
        <f>'Ufs Acumulada'!J119/'Ufs Acumulada'!J107-1</f>
        <v>0.19652556732703053</v>
      </c>
      <c r="K119" s="123">
        <f>'Ufs Acumulada'!K119/'Ufs Acumulada'!K107-1</f>
        <v>0.20434343434343427</v>
      </c>
      <c r="L119" s="123">
        <f>'Ufs Acumulada'!L119/'Ufs Acumulada'!L107-1</f>
        <v>0.1585008833607422</v>
      </c>
      <c r="M119" s="123">
        <f>'Ufs Acumulada'!M119/'Ufs Acumulada'!M107-1</f>
        <v>0.19879854108560391</v>
      </c>
      <c r="N119" s="123">
        <f>'Ufs Acumulada'!N119/'Ufs Acumulada'!N107-1</f>
        <v>0.20957366296670021</v>
      </c>
      <c r="O119" s="123">
        <f>'Ufs Acumulada'!O119/'Ufs Acumulada'!O107-1</f>
        <v>0.2729294231388979</v>
      </c>
      <c r="P119" s="123">
        <f>'Ufs Acumulada'!P119/'Ufs Acumulada'!P107-1</f>
        <v>0.13531127518002006</v>
      </c>
      <c r="Q119" s="123">
        <f>'Ufs Acumulada'!Q119/'Ufs Acumulada'!Q107-1</f>
        <v>0.15577928066400237</v>
      </c>
      <c r="R119" s="123">
        <f>'Ufs Acumulada'!R119/'Ufs Acumulada'!R107-1</f>
        <v>0.13150375939849623</v>
      </c>
      <c r="S119" s="123">
        <f>'Ufs Acumulada'!S119/'Ufs Acumulada'!S107-1</f>
        <v>0.19798432828126611</v>
      </c>
      <c r="T119" s="123">
        <f>'Ufs Acumulada'!T119/'Ufs Acumulada'!T107-1</f>
        <v>0.15858878879897764</v>
      </c>
      <c r="U119" s="123">
        <f>'Ufs Acumulada'!U119/'Ufs Acumulada'!U107-1</f>
        <v>0.20673874779984924</v>
      </c>
      <c r="V119" s="123">
        <f>'Ufs Acumulada'!V119/'Ufs Acumulada'!V107-1</f>
        <v>0.21614135625596953</v>
      </c>
      <c r="W119" s="123">
        <f>'Ufs Acumulada'!W119/'Ufs Acumulada'!W107-1</f>
        <v>0.37163299663299654</v>
      </c>
      <c r="X119" s="123">
        <f>'Ufs Acumulada'!X119/'Ufs Acumulada'!X107-1</f>
        <v>0.14886719435490581</v>
      </c>
      <c r="Y119" s="123">
        <f>'Ufs Acumulada'!Y119/'Ufs Acumulada'!Y107-1</f>
        <v>0.2208946194275343</v>
      </c>
      <c r="Z119" s="123">
        <f>'Ufs Acumulada'!Z119/'Ufs Acumulada'!Z107-1</f>
        <v>0.26028334147532983</v>
      </c>
      <c r="AA119" s="123">
        <f>'Ufs Acumulada'!AA119/'Ufs Acumulada'!AA107-1</f>
        <v>0.263695816755529</v>
      </c>
      <c r="AB119" s="123">
        <f>'Ufs Acumulada'!AB119/'Ufs Acumulada'!AB107-1</f>
        <v>0.16427675210611214</v>
      </c>
      <c r="AC119" s="125">
        <f>'Ufs Acumulada'!AC119/'Ufs Acumulada'!AC107-1</f>
        <v>0.20660627168005341</v>
      </c>
    </row>
    <row r="120" spans="1:29" x14ac:dyDescent="0.3">
      <c r="A120" s="132">
        <f>Var.Anual!A120</f>
        <v>43718</v>
      </c>
      <c r="B120" s="123">
        <f>'Ufs Acumulada'!B120/'Ufs Acumulada'!B108-1</f>
        <v>0.28390993959362998</v>
      </c>
      <c r="C120" s="123">
        <f>'Ufs Acumulada'!C120/'Ufs Acumulada'!C108-1</f>
        <v>0.2276260009420632</v>
      </c>
      <c r="D120" s="123">
        <f>'Ufs Acumulada'!D120/'Ufs Acumulada'!D108-1</f>
        <v>0.33396293235745489</v>
      </c>
      <c r="E120" s="123">
        <f>'Ufs Acumulada'!E120/'Ufs Acumulada'!E108-1</f>
        <v>0.3106396453451552</v>
      </c>
      <c r="F120" s="123">
        <f>'Ufs Acumulada'!F120/'Ufs Acumulada'!F108-1</f>
        <v>0.23980760170485049</v>
      </c>
      <c r="G120" s="123">
        <f>'Ufs Acumulada'!G120/'Ufs Acumulada'!G108-1</f>
        <v>0.20962154510914099</v>
      </c>
      <c r="H120" s="123">
        <f>'Ufs Acumulada'!H120/'Ufs Acumulada'!H108-1</f>
        <v>0.18626974172575328</v>
      </c>
      <c r="I120" s="123">
        <f>'Ufs Acumulada'!I120/'Ufs Acumulada'!I108-1</f>
        <v>0.15362281157912983</v>
      </c>
      <c r="J120" s="123">
        <f>'Ufs Acumulada'!J120/'Ufs Acumulada'!J108-1</f>
        <v>0.21382925965285149</v>
      </c>
      <c r="K120" s="123">
        <f>'Ufs Acumulada'!K120/'Ufs Acumulada'!K108-1</f>
        <v>0.22218726120375787</v>
      </c>
      <c r="L120" s="123">
        <f>'Ufs Acumulada'!L120/'Ufs Acumulada'!L108-1</f>
        <v>0.17375578374591094</v>
      </c>
      <c r="M120" s="123">
        <f>'Ufs Acumulada'!M120/'Ufs Acumulada'!M108-1</f>
        <v>0.2124070240012268</v>
      </c>
      <c r="N120" s="123">
        <f>'Ufs Acumulada'!N120/'Ufs Acumulada'!N108-1</f>
        <v>0.22756863855080667</v>
      </c>
      <c r="O120" s="123">
        <f>'Ufs Acumulada'!O120/'Ufs Acumulada'!O108-1</f>
        <v>0.28927866319494111</v>
      </c>
      <c r="P120" s="123">
        <f>'Ufs Acumulada'!P120/'Ufs Acumulada'!P108-1</f>
        <v>0.17064804606149697</v>
      </c>
      <c r="Q120" s="123">
        <f>'Ufs Acumulada'!Q120/'Ufs Acumulada'!Q108-1</f>
        <v>0.18376542472393376</v>
      </c>
      <c r="R120" s="123">
        <f>'Ufs Acumulada'!R120/'Ufs Acumulada'!R108-1</f>
        <v>0.16529149195184645</v>
      </c>
      <c r="S120" s="123">
        <f>'Ufs Acumulada'!S120/'Ufs Acumulada'!S108-1</f>
        <v>0.20929716833242851</v>
      </c>
      <c r="T120" s="123">
        <f>'Ufs Acumulada'!T120/'Ufs Acumulada'!T108-1</f>
        <v>0.16320233680264784</v>
      </c>
      <c r="U120" s="123">
        <f>'Ufs Acumulada'!U120/'Ufs Acumulada'!U108-1</f>
        <v>0.22766879663970685</v>
      </c>
      <c r="V120" s="123">
        <f>'Ufs Acumulada'!V120/'Ufs Acumulada'!V108-1</f>
        <v>0.23479087452471492</v>
      </c>
      <c r="W120" s="123">
        <f>'Ufs Acumulada'!W120/'Ufs Acumulada'!W108-1</f>
        <v>0.38863807373965398</v>
      </c>
      <c r="X120" s="123">
        <f>'Ufs Acumulada'!X120/'Ufs Acumulada'!X108-1</f>
        <v>0.1621261964194205</v>
      </c>
      <c r="Y120" s="123">
        <f>'Ufs Acumulada'!Y120/'Ufs Acumulada'!Y108-1</f>
        <v>0.24378215882094634</v>
      </c>
      <c r="Z120" s="123">
        <f>'Ufs Acumulada'!Z120/'Ufs Acumulada'!Z108-1</f>
        <v>0.27074876932377578</v>
      </c>
      <c r="AA120" s="123">
        <f>'Ufs Acumulada'!AA120/'Ufs Acumulada'!AA108-1</f>
        <v>0.27770235676300548</v>
      </c>
      <c r="AB120" s="123">
        <f>'Ufs Acumulada'!AB120/'Ufs Acumulada'!AB108-1</f>
        <v>0.18769205887109819</v>
      </c>
      <c r="AC120" s="125">
        <f>'Ufs Acumulada'!AC120/'Ufs Acumulada'!AC108-1</f>
        <v>0.22148879437829794</v>
      </c>
    </row>
    <row r="121" spans="1:29" x14ac:dyDescent="0.3">
      <c r="A121" s="132">
        <f>Var.Anual!A121</f>
        <v>43749</v>
      </c>
      <c r="B121" s="123">
        <f>'Ufs Acumulada'!B121/'Ufs Acumulada'!B109-1</f>
        <v>0.30664013926883871</v>
      </c>
      <c r="C121" s="123">
        <f>'Ufs Acumulada'!C121/'Ufs Acumulada'!C109-1</f>
        <v>0.25125654450261781</v>
      </c>
      <c r="D121" s="123">
        <f>'Ufs Acumulada'!D121/'Ufs Acumulada'!D109-1</f>
        <v>0.35189793001217651</v>
      </c>
      <c r="E121" s="123">
        <f>'Ufs Acumulada'!E121/'Ufs Acumulada'!E109-1</f>
        <v>0.34654877353108948</v>
      </c>
      <c r="F121" s="123">
        <f>'Ufs Acumulada'!F121/'Ufs Acumulada'!F109-1</f>
        <v>0.24801248597766179</v>
      </c>
      <c r="G121" s="123">
        <f>'Ufs Acumulada'!G121/'Ufs Acumulada'!G109-1</f>
        <v>0.22860808851710512</v>
      </c>
      <c r="H121" s="123">
        <f>'Ufs Acumulada'!H121/'Ufs Acumulada'!H109-1</f>
        <v>0.19771706243696707</v>
      </c>
      <c r="I121" s="123">
        <f>'Ufs Acumulada'!I121/'Ufs Acumulada'!I109-1</f>
        <v>0.16207561728395059</v>
      </c>
      <c r="J121" s="123">
        <f>'Ufs Acumulada'!J121/'Ufs Acumulada'!J109-1</f>
        <v>0.22921872609516036</v>
      </c>
      <c r="K121" s="123">
        <f>'Ufs Acumulada'!K121/'Ufs Acumulada'!K109-1</f>
        <v>0.24823125126339196</v>
      </c>
      <c r="L121" s="123">
        <f>'Ufs Acumulada'!L121/'Ufs Acumulada'!L109-1</f>
        <v>0.1883258158662775</v>
      </c>
      <c r="M121" s="123">
        <f>'Ufs Acumulada'!M121/'Ufs Acumulada'!M109-1</f>
        <v>0.22049465102679644</v>
      </c>
      <c r="N121" s="123">
        <f>'Ufs Acumulada'!N121/'Ufs Acumulada'!N109-1</f>
        <v>0.23529710384039393</v>
      </c>
      <c r="O121" s="123">
        <f>'Ufs Acumulada'!O121/'Ufs Acumulada'!O109-1</f>
        <v>0.30803251866243997</v>
      </c>
      <c r="P121" s="123">
        <f>'Ufs Acumulada'!P121/'Ufs Acumulada'!P109-1</f>
        <v>0.18449634930436987</v>
      </c>
      <c r="Q121" s="123">
        <f>'Ufs Acumulada'!Q121/'Ufs Acumulada'!Q109-1</f>
        <v>0.20105064982387955</v>
      </c>
      <c r="R121" s="123">
        <f>'Ufs Acumulada'!R121/'Ufs Acumulada'!R109-1</f>
        <v>0.2003335804299482</v>
      </c>
      <c r="S121" s="123">
        <f>'Ufs Acumulada'!S121/'Ufs Acumulada'!S109-1</f>
        <v>0.22048489829463724</v>
      </c>
      <c r="T121" s="123">
        <f>'Ufs Acumulada'!T121/'Ufs Acumulada'!T109-1</f>
        <v>0.16522794951786723</v>
      </c>
      <c r="U121" s="123">
        <f>'Ufs Acumulada'!U121/'Ufs Acumulada'!U109-1</f>
        <v>0.23834217559535675</v>
      </c>
      <c r="V121" s="123">
        <f>'Ufs Acumulada'!V121/'Ufs Acumulada'!V109-1</f>
        <v>0.24908538958511706</v>
      </c>
      <c r="W121" s="123">
        <f>'Ufs Acumulada'!W121/'Ufs Acumulada'!W109-1</f>
        <v>0.39959500506243661</v>
      </c>
      <c r="X121" s="123">
        <f>'Ufs Acumulada'!X121/'Ufs Acumulada'!X109-1</f>
        <v>0.17336461658404545</v>
      </c>
      <c r="Y121" s="123">
        <f>'Ufs Acumulada'!Y121/'Ufs Acumulada'!Y109-1</f>
        <v>0.25603671121976634</v>
      </c>
      <c r="Z121" s="123">
        <f>'Ufs Acumulada'!Z121/'Ufs Acumulada'!Z109-1</f>
        <v>0.29128458041149718</v>
      </c>
      <c r="AA121" s="123">
        <f>'Ufs Acumulada'!AA121/'Ufs Acumulada'!AA109-1</f>
        <v>0.28016460331740944</v>
      </c>
      <c r="AB121" s="123">
        <f>'Ufs Acumulada'!AB121/'Ufs Acumulada'!AB109-1</f>
        <v>0.20586300168140936</v>
      </c>
      <c r="AC121" s="125">
        <f>'Ufs Acumulada'!AC121/'Ufs Acumulada'!AC109-1</f>
        <v>0.23081322431986107</v>
      </c>
    </row>
    <row r="122" spans="1:29" x14ac:dyDescent="0.3">
      <c r="A122" s="132">
        <f>Var.Anual!A122</f>
        <v>43780</v>
      </c>
      <c r="B122" s="123">
        <f>'Ufs Acumulada'!B122/'Ufs Acumulada'!B110-1</f>
        <v>0.31609063859006636</v>
      </c>
      <c r="C122" s="123">
        <f>'Ufs Acumulada'!C122/'Ufs Acumulada'!C110-1</f>
        <v>0.25553281614392453</v>
      </c>
      <c r="D122" s="123">
        <f>'Ufs Acumulada'!D122/'Ufs Acumulada'!D110-1</f>
        <v>0.37310111272375424</v>
      </c>
      <c r="E122" s="123">
        <f>'Ufs Acumulada'!E122/'Ufs Acumulada'!E110-1</f>
        <v>0.37634974980247571</v>
      </c>
      <c r="F122" s="123">
        <f>'Ufs Acumulada'!F122/'Ufs Acumulada'!F110-1</f>
        <v>0.24449957910593234</v>
      </c>
      <c r="G122" s="123">
        <f>'Ufs Acumulada'!G122/'Ufs Acumulada'!G110-1</f>
        <v>0.2341046614163651</v>
      </c>
      <c r="H122" s="123">
        <f>'Ufs Acumulada'!H122/'Ufs Acumulada'!H110-1</f>
        <v>0.19456171884797047</v>
      </c>
      <c r="I122" s="123">
        <f>'Ufs Acumulada'!I122/'Ufs Acumulada'!I110-1</f>
        <v>0.16108956276445707</v>
      </c>
      <c r="J122" s="123">
        <f>'Ufs Acumulada'!J122/'Ufs Acumulada'!J110-1</f>
        <v>0.23932184338703633</v>
      </c>
      <c r="K122" s="123">
        <f>'Ufs Acumulada'!K122/'Ufs Acumulada'!K110-1</f>
        <v>0.25141169957556753</v>
      </c>
      <c r="L122" s="123">
        <f>'Ufs Acumulada'!L122/'Ufs Acumulada'!L110-1</f>
        <v>0.19307443874362407</v>
      </c>
      <c r="M122" s="123">
        <f>'Ufs Acumulada'!M122/'Ufs Acumulada'!M110-1</f>
        <v>0.2175728277247615</v>
      </c>
      <c r="N122" s="123">
        <f>'Ufs Acumulada'!N122/'Ufs Acumulada'!N110-1</f>
        <v>0.23927558981327457</v>
      </c>
      <c r="O122" s="123">
        <f>'Ufs Acumulada'!O122/'Ufs Acumulada'!O110-1</f>
        <v>0.30780491205242</v>
      </c>
      <c r="P122" s="123">
        <f>'Ufs Acumulada'!P122/'Ufs Acumulada'!P110-1</f>
        <v>0.19312178102674871</v>
      </c>
      <c r="Q122" s="123">
        <f>'Ufs Acumulada'!Q122/'Ufs Acumulada'!Q110-1</f>
        <v>0.21078661619650219</v>
      </c>
      <c r="R122" s="123">
        <f>'Ufs Acumulada'!R122/'Ufs Acumulada'!R110-1</f>
        <v>0.20811866613825503</v>
      </c>
      <c r="S122" s="123">
        <f>'Ufs Acumulada'!S122/'Ufs Acumulada'!S110-1</f>
        <v>0.22701360275441673</v>
      </c>
      <c r="T122" s="123">
        <f>'Ufs Acumulada'!T122/'Ufs Acumulada'!T110-1</f>
        <v>0.16542618600737824</v>
      </c>
      <c r="U122" s="123">
        <f>'Ufs Acumulada'!U122/'Ufs Acumulada'!U110-1</f>
        <v>0.24332106279841081</v>
      </c>
      <c r="V122" s="123">
        <f>'Ufs Acumulada'!V122/'Ufs Acumulada'!V110-1</f>
        <v>0.24598207936282179</v>
      </c>
      <c r="W122" s="123">
        <f>'Ufs Acumulada'!W122/'Ufs Acumulada'!W110-1</f>
        <v>0.40975007713668621</v>
      </c>
      <c r="X122" s="123">
        <f>'Ufs Acumulada'!X122/'Ufs Acumulada'!X110-1</f>
        <v>0.17195045983401758</v>
      </c>
      <c r="Y122" s="123">
        <f>'Ufs Acumulada'!Y122/'Ufs Acumulada'!Y110-1</f>
        <v>0.26012402561119718</v>
      </c>
      <c r="Z122" s="123">
        <f>'Ufs Acumulada'!Z122/'Ufs Acumulada'!Z110-1</f>
        <v>0.29706498951781968</v>
      </c>
      <c r="AA122" s="123">
        <f>'Ufs Acumulada'!AA122/'Ufs Acumulada'!AA110-1</f>
        <v>0.27964924063898655</v>
      </c>
      <c r="AB122" s="123">
        <f>'Ufs Acumulada'!AB122/'Ufs Acumulada'!AB110-1</f>
        <v>0.20648532761624017</v>
      </c>
      <c r="AC122" s="125">
        <f>'Ufs Acumulada'!AC122/'Ufs Acumulada'!AC110-1</f>
        <v>0.23292504592655705</v>
      </c>
    </row>
    <row r="123" spans="1:29" ht="13.5" thickBot="1" x14ac:dyDescent="0.35">
      <c r="A123" s="134">
        <f>Var.Anual!A123</f>
        <v>43810</v>
      </c>
      <c r="B123" s="125">
        <f>'Ufs Acumulada'!B123/'Ufs Acumulada'!B111-1</f>
        <v>0.31661984006915933</v>
      </c>
      <c r="C123" s="123">
        <f>'Ufs Acumulada'!C123/'Ufs Acumulada'!C111-1</f>
        <v>0.25083240843507215</v>
      </c>
      <c r="D123" s="123">
        <f>'Ufs Acumulada'!D123/'Ufs Acumulada'!D111-1</f>
        <v>0.3843697248962088</v>
      </c>
      <c r="E123" s="123">
        <f>'Ufs Acumulada'!E123/'Ufs Acumulada'!E111-1</f>
        <v>0.39631565845158079</v>
      </c>
      <c r="F123" s="123">
        <f>'Ufs Acumulada'!F123/'Ufs Acumulada'!F111-1</f>
        <v>0.23720191568028981</v>
      </c>
      <c r="G123" s="123">
        <f>'Ufs Acumulada'!G123/'Ufs Acumulada'!G111-1</f>
        <v>0.23303064050943778</v>
      </c>
      <c r="H123" s="123">
        <f>'Ufs Acumulada'!H123/'Ufs Acumulada'!H111-1</f>
        <v>0.19117099825691852</v>
      </c>
      <c r="I123" s="123">
        <f>'Ufs Acumulada'!I123/'Ufs Acumulada'!I111-1</f>
        <v>0.1628707627118644</v>
      </c>
      <c r="J123" s="123">
        <f>'Ufs Acumulada'!J123/'Ufs Acumulada'!J111-1</f>
        <v>0.234195544690738</v>
      </c>
      <c r="K123" s="123">
        <f>'Ufs Acumulada'!K123/'Ufs Acumulada'!K111-1</f>
        <v>0.2556307478743709</v>
      </c>
      <c r="L123" s="123">
        <f>'Ufs Acumulada'!L123/'Ufs Acumulada'!L111-1</f>
        <v>0.19365981450573599</v>
      </c>
      <c r="M123" s="123">
        <f>'Ufs Acumulada'!M123/'Ufs Acumulada'!M111-1</f>
        <v>0.21698615548455802</v>
      </c>
      <c r="N123" s="123">
        <f>'Ufs Acumulada'!N123/'Ufs Acumulada'!N111-1</f>
        <v>0.23859361862194106</v>
      </c>
      <c r="O123" s="123">
        <f>'Ufs Acumulada'!O123/'Ufs Acumulada'!O111-1</f>
        <v>0.30886957283296468</v>
      </c>
      <c r="P123" s="123">
        <f>'Ufs Acumulada'!P123/'Ufs Acumulada'!P111-1</f>
        <v>0.1976948133299925</v>
      </c>
      <c r="Q123" s="123">
        <f>'Ufs Acumulada'!Q123/'Ufs Acumulada'!Q111-1</f>
        <v>0.20258970559814471</v>
      </c>
      <c r="R123" s="123">
        <f>'Ufs Acumulada'!R123/'Ufs Acumulada'!R111-1</f>
        <v>0.21183684350839771</v>
      </c>
      <c r="S123" s="123">
        <f>'Ufs Acumulada'!S123/'Ufs Acumulada'!S111-1</f>
        <v>0.23426538236112515</v>
      </c>
      <c r="T123" s="123">
        <f>'Ufs Acumulada'!T123/'Ufs Acumulada'!T111-1</f>
        <v>0.15810774997160482</v>
      </c>
      <c r="U123" s="123">
        <f>'Ufs Acumulada'!U123/'Ufs Acumulada'!U111-1</f>
        <v>0.24541574184736215</v>
      </c>
      <c r="V123" s="123">
        <f>'Ufs Acumulada'!V123/'Ufs Acumulada'!V111-1</f>
        <v>0.24565042826552452</v>
      </c>
      <c r="W123" s="123">
        <f>'Ufs Acumulada'!W123/'Ufs Acumulada'!W111-1</f>
        <v>0.3918685121107266</v>
      </c>
      <c r="X123" s="123">
        <f>'Ufs Acumulada'!X123/'Ufs Acumulada'!X111-1</f>
        <v>0.16998816597844701</v>
      </c>
      <c r="Y123" s="123">
        <f>'Ufs Acumulada'!Y123/'Ufs Acumulada'!Y111-1</f>
        <v>0.26311912931960757</v>
      </c>
      <c r="Z123" s="123">
        <f>'Ufs Acumulada'!Z123/'Ufs Acumulada'!Z111-1</f>
        <v>0.29564085881587499</v>
      </c>
      <c r="AA123" s="123">
        <f>'Ufs Acumulada'!AA123/'Ufs Acumulada'!AA111-1</f>
        <v>0.27473185434599623</v>
      </c>
      <c r="AB123" s="123">
        <f>'Ufs Acumulada'!AB123/'Ufs Acumulada'!AB111-1</f>
        <v>0.20765720081135908</v>
      </c>
      <c r="AC123" s="125">
        <f>'Ufs Acumulada'!AC123/'Ufs Acumulada'!AC111-1</f>
        <v>0.23066532269995288</v>
      </c>
    </row>
    <row r="124" spans="1:29" x14ac:dyDescent="0.3">
      <c r="A124" s="131">
        <f>Var.Anual!A124</f>
        <v>43841</v>
      </c>
      <c r="B124" s="121">
        <f>'Ufs Acumulada'!B124/'Ufs Acumulada'!B112-1</f>
        <v>0.2036290322580645</v>
      </c>
      <c r="C124" s="121">
        <f>'Ufs Acumulada'!C124/'Ufs Acumulada'!C112-1</f>
        <v>0.31284153005464477</v>
      </c>
      <c r="D124" s="121">
        <f>'Ufs Acumulada'!D124/'Ufs Acumulada'!D112-1</f>
        <v>0.56389267849022273</v>
      </c>
      <c r="E124" s="121">
        <f>'Ufs Acumulada'!E124/'Ufs Acumulada'!E112-1</f>
        <v>0.52</v>
      </c>
      <c r="F124" s="121">
        <f>'Ufs Acumulada'!F124/'Ufs Acumulada'!F112-1</f>
        <v>9.3321407274895574E-2</v>
      </c>
      <c r="G124" s="121">
        <f>'Ufs Acumulada'!G124/'Ufs Acumulada'!G112-1</f>
        <v>0.22202072538860107</v>
      </c>
      <c r="H124" s="121">
        <f>'Ufs Acumulada'!H124/'Ufs Acumulada'!H112-1</f>
        <v>0.29346433148227247</v>
      </c>
      <c r="I124" s="121">
        <f>'Ufs Acumulada'!I124/'Ufs Acumulada'!I112-1</f>
        <v>0.16481854838709675</v>
      </c>
      <c r="J124" s="121">
        <f>'Ufs Acumulada'!J124/'Ufs Acumulada'!J112-1</f>
        <v>0.22848986020870243</v>
      </c>
      <c r="K124" s="121">
        <f>'Ufs Acumulada'!K124/'Ufs Acumulada'!K112-1</f>
        <v>0.33674164962508524</v>
      </c>
      <c r="L124" s="121">
        <f>'Ufs Acumulada'!L124/'Ufs Acumulada'!L112-1</f>
        <v>0.12472527472527473</v>
      </c>
      <c r="M124" s="121">
        <f>'Ufs Acumulada'!M124/'Ufs Acumulada'!M112-1</f>
        <v>0.19546498277841562</v>
      </c>
      <c r="N124" s="121">
        <f>'Ufs Acumulada'!N124/'Ufs Acumulada'!N112-1</f>
        <v>0.31531719532554248</v>
      </c>
      <c r="O124" s="121">
        <f>'Ufs Acumulada'!O124/'Ufs Acumulada'!O112-1</f>
        <v>0.330058151193102</v>
      </c>
      <c r="P124" s="121">
        <f>'Ufs Acumulada'!P124/'Ufs Acumulada'!P112-1</f>
        <v>0.15358458486823467</v>
      </c>
      <c r="Q124" s="121">
        <f>'Ufs Acumulada'!Q124/'Ufs Acumulada'!Q112-1</f>
        <v>0.1746622040411554</v>
      </c>
      <c r="R124" s="121">
        <f>'Ufs Acumulada'!R124/'Ufs Acumulada'!R112-1</f>
        <v>0.24476239141543177</v>
      </c>
      <c r="S124" s="121">
        <f>'Ufs Acumulada'!S124/'Ufs Acumulada'!S112-1</f>
        <v>0.41014272699665955</v>
      </c>
      <c r="T124" s="121">
        <f>'Ufs Acumulada'!T124/'Ufs Acumulada'!T112-1</f>
        <v>0.13949466085125573</v>
      </c>
      <c r="U124" s="121">
        <f>'Ufs Acumulada'!U124/'Ufs Acumulada'!U112-1</f>
        <v>0.19070359758038835</v>
      </c>
      <c r="V124" s="121">
        <f>'Ufs Acumulada'!V124/'Ufs Acumulada'!V112-1</f>
        <v>0.28653477983407782</v>
      </c>
      <c r="W124" s="121">
        <f>'Ufs Acumulada'!W124/'Ufs Acumulada'!W112-1</f>
        <v>0.44240837696335089</v>
      </c>
      <c r="X124" s="121">
        <f>'Ufs Acumulada'!X124/'Ufs Acumulada'!X112-1</f>
        <v>0.20332681017612519</v>
      </c>
      <c r="Y124" s="121">
        <f>'Ufs Acumulada'!Y124/'Ufs Acumulada'!Y112-1</f>
        <v>0.33327346205657826</v>
      </c>
      <c r="Z124" s="121">
        <f>'Ufs Acumulada'!Z124/'Ufs Acumulada'!Z112-1</f>
        <v>0.35405565423327423</v>
      </c>
      <c r="AA124" s="121">
        <f>'Ufs Acumulada'!AA124/'Ufs Acumulada'!AA112-1</f>
        <v>0.21856689295578335</v>
      </c>
      <c r="AB124" s="121">
        <f>'Ufs Acumulada'!AB124/'Ufs Acumulada'!AB112-1</f>
        <v>4.2979942693409656E-2</v>
      </c>
      <c r="AC124" s="120">
        <f>'Ufs Acumulada'!AC124/'Ufs Acumulada'!AC112-1</f>
        <v>0.21675220943298834</v>
      </c>
    </row>
    <row r="125" spans="1:29" x14ac:dyDescent="0.3">
      <c r="A125" s="132">
        <f>Var.Anual!A125</f>
        <v>43872</v>
      </c>
      <c r="B125" s="123">
        <f>'Ufs Acumulada'!B125/'Ufs Acumulada'!B113-1</f>
        <v>0.10361216730038025</v>
      </c>
      <c r="C125" s="123">
        <f>'Ufs Acumulada'!C125/'Ufs Acumulada'!C113-1</f>
        <v>0.14962036623492625</v>
      </c>
      <c r="D125" s="123">
        <f>'Ufs Acumulada'!D125/'Ufs Acumulada'!D113-1</f>
        <v>0.40967961826857535</v>
      </c>
      <c r="E125" s="123">
        <f>'Ufs Acumulada'!E125/'Ufs Acumulada'!E113-1</f>
        <v>0.32222222222222219</v>
      </c>
      <c r="F125" s="123">
        <f>'Ufs Acumulada'!F125/'Ufs Acumulada'!F113-1</f>
        <v>1.4965727341964996E-2</v>
      </c>
      <c r="G125" s="123">
        <f>'Ufs Acumulada'!G125/'Ufs Acumulada'!G113-1</f>
        <v>0.11261475688541323</v>
      </c>
      <c r="H125" s="123">
        <f>'Ufs Acumulada'!H125/'Ufs Acumulada'!H113-1</f>
        <v>0.18015692752426182</v>
      </c>
      <c r="I125" s="123">
        <f>'Ufs Acumulada'!I125/'Ufs Acumulada'!I113-1</f>
        <v>8.5082778631165645E-2</v>
      </c>
      <c r="J125" s="123">
        <f>'Ufs Acumulada'!J125/'Ufs Acumulada'!J113-1</f>
        <v>0.17080366225839261</v>
      </c>
      <c r="K125" s="123">
        <f>'Ufs Acumulada'!K125/'Ufs Acumulada'!K113-1</f>
        <v>0.25982456140350885</v>
      </c>
      <c r="L125" s="123">
        <f>'Ufs Acumulada'!L125/'Ufs Acumulada'!L113-1</f>
        <v>6.8331231609920051E-2</v>
      </c>
      <c r="M125" s="123">
        <f>'Ufs Acumulada'!M125/'Ufs Acumulada'!M113-1</f>
        <v>0.13676195948857917</v>
      </c>
      <c r="N125" s="123">
        <f>'Ufs Acumulada'!N125/'Ufs Acumulada'!N113-1</f>
        <v>0.21498973305954827</v>
      </c>
      <c r="O125" s="123">
        <f>'Ufs Acumulada'!O125/'Ufs Acumulada'!O113-1</f>
        <v>0.21385998585715726</v>
      </c>
      <c r="P125" s="123">
        <f>'Ufs Acumulada'!P125/'Ufs Acumulada'!P113-1</f>
        <v>0.118548876745598</v>
      </c>
      <c r="Q125" s="123">
        <f>'Ufs Acumulada'!Q125/'Ufs Acumulada'!Q113-1</f>
        <v>0.1216323296354993</v>
      </c>
      <c r="R125" s="123">
        <f>'Ufs Acumulada'!R125/'Ufs Acumulada'!R113-1</f>
        <v>0.15032509752925871</v>
      </c>
      <c r="S125" s="123">
        <f>'Ufs Acumulada'!S125/'Ufs Acumulada'!S113-1</f>
        <v>0.29913783059536292</v>
      </c>
      <c r="T125" s="123">
        <f>'Ufs Acumulada'!T125/'Ufs Acumulada'!T113-1</f>
        <v>5.3166092673763377E-2</v>
      </c>
      <c r="U125" s="123">
        <f>'Ufs Acumulada'!U125/'Ufs Acumulada'!U113-1</f>
        <v>0.10243492863140213</v>
      </c>
      <c r="V125" s="123">
        <f>'Ufs Acumulada'!V125/'Ufs Acumulada'!V113-1</f>
        <v>0.2076898833911125</v>
      </c>
      <c r="W125" s="123">
        <f>'Ufs Acumulada'!W125/'Ufs Acumulada'!W113-1</f>
        <v>0.34931506849315075</v>
      </c>
      <c r="X125" s="123">
        <f>'Ufs Acumulada'!X125/'Ufs Acumulada'!X113-1</f>
        <v>0.1297027714553487</v>
      </c>
      <c r="Y125" s="123">
        <f>'Ufs Acumulada'!Y125/'Ufs Acumulada'!Y113-1</f>
        <v>0.23045833691632978</v>
      </c>
      <c r="Z125" s="123">
        <f>'Ufs Acumulada'!Z125/'Ufs Acumulada'!Z113-1</f>
        <v>0.19092795730803447</v>
      </c>
      <c r="AA125" s="123">
        <f>'Ufs Acumulada'!AA125/'Ufs Acumulada'!AA113-1</f>
        <v>0.14706323484339645</v>
      </c>
      <c r="AB125" s="123">
        <f>'Ufs Acumulada'!AB125/'Ufs Acumulada'!AB113-1</f>
        <v>4.415584415584406E-2</v>
      </c>
      <c r="AC125" s="125">
        <f>'Ufs Acumulada'!AC125/'Ufs Acumulada'!AC113-1</f>
        <v>0.13879094801411918</v>
      </c>
    </row>
    <row r="126" spans="1:29" x14ac:dyDescent="0.3">
      <c r="A126" s="132">
        <f>Var.Anual!A126</f>
        <v>43901</v>
      </c>
      <c r="B126" s="123">
        <f>'Ufs Acumulada'!B126/'Ufs Acumulada'!B114-1</f>
        <v>0.19395973154362411</v>
      </c>
      <c r="C126" s="123">
        <f>'Ufs Acumulada'!C126/'Ufs Acumulada'!C114-1</f>
        <v>0.21907854050711184</v>
      </c>
      <c r="D126" s="123">
        <f>'Ufs Acumulada'!D126/'Ufs Acumulada'!D114-1</f>
        <v>0.46856625961103582</v>
      </c>
      <c r="E126" s="123">
        <f>'Ufs Acumulada'!E126/'Ufs Acumulada'!E114-1</f>
        <v>0.31178396072013093</v>
      </c>
      <c r="F126" s="123">
        <f>'Ufs Acumulada'!F126/'Ufs Acumulada'!F114-1</f>
        <v>7.8084094673291693E-2</v>
      </c>
      <c r="G126" s="123">
        <f>'Ufs Acumulada'!G126/'Ufs Acumulada'!G114-1</f>
        <v>0.17921040958154655</v>
      </c>
      <c r="H126" s="123">
        <f>'Ufs Acumulada'!H126/'Ufs Acumulada'!H114-1</f>
        <v>0.19464887543847587</v>
      </c>
      <c r="I126" s="123">
        <f>'Ufs Acumulada'!I126/'Ufs Acumulada'!I114-1</f>
        <v>0.14458461717342019</v>
      </c>
      <c r="J126" s="123">
        <f>'Ufs Acumulada'!J126/'Ufs Acumulada'!J114-1</f>
        <v>0.1980458079428451</v>
      </c>
      <c r="K126" s="123">
        <f>'Ufs Acumulada'!K126/'Ufs Acumulada'!K114-1</f>
        <v>0.31659860677396101</v>
      </c>
      <c r="L126" s="123">
        <f>'Ufs Acumulada'!L126/'Ufs Acumulada'!L114-1</f>
        <v>0.13170417252695743</v>
      </c>
      <c r="M126" s="123">
        <f>'Ufs Acumulada'!M126/'Ufs Acumulada'!M114-1</f>
        <v>0.14594437445488895</v>
      </c>
      <c r="N126" s="123">
        <f>'Ufs Acumulada'!N126/'Ufs Acumulada'!N114-1</f>
        <v>0.24715549936788883</v>
      </c>
      <c r="O126" s="123">
        <f>'Ufs Acumulada'!O126/'Ufs Acumulada'!O114-1</f>
        <v>0.3524996556948079</v>
      </c>
      <c r="P126" s="123">
        <f>'Ufs Acumulada'!P126/'Ufs Acumulada'!P114-1</f>
        <v>0.1845219059801726</v>
      </c>
      <c r="Q126" s="123">
        <f>'Ufs Acumulada'!Q126/'Ufs Acumulada'!Q114-1</f>
        <v>0.17450557518469223</v>
      </c>
      <c r="R126" s="123">
        <f>'Ufs Acumulada'!R126/'Ufs Acumulada'!R114-1</f>
        <v>0.18317454610821504</v>
      </c>
      <c r="S126" s="123">
        <f>'Ufs Acumulada'!S126/'Ufs Acumulada'!S114-1</f>
        <v>0.27093269998247904</v>
      </c>
      <c r="T126" s="123">
        <f>'Ufs Acumulada'!T126/'Ufs Acumulada'!T114-1</f>
        <v>0.16309463718093897</v>
      </c>
      <c r="U126" s="123">
        <f>'Ufs Acumulada'!U126/'Ufs Acumulada'!U114-1</f>
        <v>0.13794673343956299</v>
      </c>
      <c r="V126" s="123">
        <f>'Ufs Acumulada'!V126/'Ufs Acumulada'!V114-1</f>
        <v>0.19105862505272042</v>
      </c>
      <c r="W126" s="123">
        <f>'Ufs Acumulada'!W126/'Ufs Acumulada'!W114-1</f>
        <v>0.31880108991825606</v>
      </c>
      <c r="X126" s="123">
        <f>'Ufs Acumulada'!X126/'Ufs Acumulada'!X114-1</f>
        <v>0.13240992295016252</v>
      </c>
      <c r="Y126" s="123">
        <f>'Ufs Acumulada'!Y126/'Ufs Acumulada'!Y114-1</f>
        <v>0.19070452641612978</v>
      </c>
      <c r="Z126" s="123">
        <f>'Ufs Acumulada'!Z126/'Ufs Acumulada'!Z114-1</f>
        <v>0.32110478600042169</v>
      </c>
      <c r="AA126" s="123">
        <f>'Ufs Acumulada'!AA126/'Ufs Acumulada'!AA114-1</f>
        <v>0.14756577356748801</v>
      </c>
      <c r="AB126" s="123">
        <f>'Ufs Acumulada'!AB126/'Ufs Acumulada'!AB114-1</f>
        <v>9.5422177009155673E-2</v>
      </c>
      <c r="AC126" s="125">
        <f>'Ufs Acumulada'!AC126/'Ufs Acumulada'!AC114-1</f>
        <v>0.17088548409826987</v>
      </c>
    </row>
    <row r="127" spans="1:29" x14ac:dyDescent="0.3">
      <c r="A127" s="132">
        <f>Var.Anual!A127</f>
        <v>43932</v>
      </c>
      <c r="B127" s="123">
        <f>'Ufs Acumulada'!B127/'Ufs Acumulada'!B115-1</f>
        <v>5.3892215568862367E-2</v>
      </c>
      <c r="C127" s="123">
        <f>'Ufs Acumulada'!C127/'Ufs Acumulada'!C115-1</f>
        <v>9.3925823860374402E-2</v>
      </c>
      <c r="D127" s="123">
        <f>'Ufs Acumulada'!D127/'Ufs Acumulada'!D115-1</f>
        <v>0.31211790393013095</v>
      </c>
      <c r="E127" s="123">
        <f>'Ufs Acumulada'!E127/'Ufs Acumulada'!E115-1</f>
        <v>0.12158956109134045</v>
      </c>
      <c r="F127" s="123">
        <f>'Ufs Acumulada'!F127/'Ufs Acumulada'!F115-1</f>
        <v>-1.0146403818882654E-2</v>
      </c>
      <c r="G127" s="123">
        <f>'Ufs Acumulada'!G127/'Ufs Acumulada'!G115-1</f>
        <v>7.3992864575590955E-2</v>
      </c>
      <c r="H127" s="123">
        <f>'Ufs Acumulada'!H127/'Ufs Acumulada'!H115-1</f>
        <v>8.0392057285054053E-2</v>
      </c>
      <c r="I127" s="123">
        <f>'Ufs Acumulada'!I127/'Ufs Acumulada'!I115-1</f>
        <v>5.9236601757711504E-2</v>
      </c>
      <c r="J127" s="123">
        <f>'Ufs Acumulada'!J127/'Ufs Acumulada'!J115-1</f>
        <v>9.7775669407548005E-2</v>
      </c>
      <c r="K127" s="123">
        <f>'Ufs Acumulada'!K127/'Ufs Acumulada'!K115-1</f>
        <v>0.2017661225582017</v>
      </c>
      <c r="L127" s="123">
        <f>'Ufs Acumulada'!L127/'Ufs Acumulada'!L115-1</f>
        <v>5.495944164816402E-2</v>
      </c>
      <c r="M127" s="123">
        <f>'Ufs Acumulada'!M127/'Ufs Acumulada'!M115-1</f>
        <v>8.7920878481565046E-2</v>
      </c>
      <c r="N127" s="123">
        <f>'Ufs Acumulada'!N127/'Ufs Acumulada'!N115-1</f>
        <v>0.16217068938318357</v>
      </c>
      <c r="O127" s="123">
        <f>'Ufs Acumulada'!O127/'Ufs Acumulada'!O115-1</f>
        <v>0.28669029639903432</v>
      </c>
      <c r="P127" s="123">
        <f>'Ufs Acumulada'!P127/'Ufs Acumulada'!P115-1</f>
        <v>8.4351881633965897E-2</v>
      </c>
      <c r="Q127" s="123">
        <f>'Ufs Acumulada'!Q127/'Ufs Acumulada'!Q115-1</f>
        <v>4.5443673762257886E-2</v>
      </c>
      <c r="R127" s="123">
        <f>'Ufs Acumulada'!R127/'Ufs Acumulada'!R115-1</f>
        <v>5.4142739950779228E-2</v>
      </c>
      <c r="S127" s="123">
        <f>'Ufs Acumulada'!S127/'Ufs Acumulada'!S115-1</f>
        <v>0.12811316134422301</v>
      </c>
      <c r="T127" s="123">
        <f>'Ufs Acumulada'!T127/'Ufs Acumulada'!T115-1</f>
        <v>7.8816177145245581E-2</v>
      </c>
      <c r="U127" s="123">
        <f>'Ufs Acumulada'!U127/'Ufs Acumulada'!U115-1</f>
        <v>5.8717948717948776E-2</v>
      </c>
      <c r="V127" s="123">
        <f>'Ufs Acumulada'!V127/'Ufs Acumulada'!V115-1</f>
        <v>8.6212311557788857E-2</v>
      </c>
      <c r="W127" s="123">
        <f>'Ufs Acumulada'!W127/'Ufs Acumulada'!W115-1</f>
        <v>0.22444889779559118</v>
      </c>
      <c r="X127" s="123">
        <f>'Ufs Acumulada'!X127/'Ufs Acumulada'!X115-1</f>
        <v>2.1347170678839955E-2</v>
      </c>
      <c r="Y127" s="123">
        <f>'Ufs Acumulada'!Y127/'Ufs Acumulada'!Y115-1</f>
        <v>8.9779593226108512E-2</v>
      </c>
      <c r="Z127" s="123">
        <f>'Ufs Acumulada'!Z127/'Ufs Acumulada'!Z115-1</f>
        <v>0.25844135061609852</v>
      </c>
      <c r="AA127" s="123">
        <f>'Ufs Acumulada'!AA127/'Ufs Acumulada'!AA115-1</f>
        <v>1.2252710948734924E-2</v>
      </c>
      <c r="AB127" s="123">
        <f>'Ufs Acumulada'!AB127/'Ufs Acumulada'!AB115-1</f>
        <v>1.6539050535987698E-2</v>
      </c>
      <c r="AC127" s="125">
        <f>'Ufs Acumulada'!AC127/'Ufs Acumulada'!AC115-1</f>
        <v>6.1178953922911505E-2</v>
      </c>
    </row>
    <row r="128" spans="1:29" x14ac:dyDescent="0.3">
      <c r="A128" s="132">
        <f>Var.Anual!A128</f>
        <v>43962</v>
      </c>
      <c r="B128" s="123">
        <f>'Ufs Acumulada'!B128/'Ufs Acumulada'!B116-1</f>
        <v>-1.9436731455771517E-2</v>
      </c>
      <c r="C128" s="123">
        <f>'Ufs Acumulada'!C128/'Ufs Acumulada'!C116-1</f>
        <v>3.5271600437477124E-2</v>
      </c>
      <c r="D128" s="123">
        <f>'Ufs Acumulada'!D128/'Ufs Acumulada'!D116-1</f>
        <v>0.25224292615596955</v>
      </c>
      <c r="E128" s="123">
        <f>'Ufs Acumulada'!E128/'Ufs Acumulada'!E116-1</f>
        <v>-5.7316543638732065E-2</v>
      </c>
      <c r="F128" s="123">
        <f>'Ufs Acumulada'!F128/'Ufs Acumulada'!F116-1</f>
        <v>-6.0115532527716509E-2</v>
      </c>
      <c r="G128" s="123">
        <f>'Ufs Acumulada'!G128/'Ufs Acumulada'!G116-1</f>
        <v>-1.3480030676656263E-2</v>
      </c>
      <c r="H128" s="123">
        <f>'Ufs Acumulada'!H128/'Ufs Acumulada'!H116-1</f>
        <v>4.2816517803500709E-2</v>
      </c>
      <c r="I128" s="123">
        <f>'Ufs Acumulada'!I128/'Ufs Acumulada'!I116-1</f>
        <v>6.2095820874765284E-2</v>
      </c>
      <c r="J128" s="123">
        <f>'Ufs Acumulada'!J128/'Ufs Acumulada'!J116-1</f>
        <v>9.2887011525970564E-2</v>
      </c>
      <c r="K128" s="123">
        <f>'Ufs Acumulada'!K128/'Ufs Acumulada'!K116-1</f>
        <v>0.11292346298619815</v>
      </c>
      <c r="L128" s="123">
        <f>'Ufs Acumulada'!L128/'Ufs Acumulada'!L116-1</f>
        <v>2.178475279287162E-2</v>
      </c>
      <c r="M128" s="123">
        <f>'Ufs Acumulada'!M128/'Ufs Acumulada'!M116-1</f>
        <v>7.598182030066436E-2</v>
      </c>
      <c r="N128" s="123">
        <f>'Ufs Acumulada'!N128/'Ufs Acumulada'!N116-1</f>
        <v>0.17267495980367276</v>
      </c>
      <c r="O128" s="123">
        <f>'Ufs Acumulada'!O128/'Ufs Acumulada'!O116-1</f>
        <v>0.2124619059385553</v>
      </c>
      <c r="P128" s="123">
        <f>'Ufs Acumulada'!P128/'Ufs Acumulada'!P116-1</f>
        <v>2.2097305679395163E-2</v>
      </c>
      <c r="Q128" s="123">
        <f>'Ufs Acumulada'!Q128/'Ufs Acumulada'!Q116-1</f>
        <v>-2.6737238425231236E-2</v>
      </c>
      <c r="R128" s="123">
        <f>'Ufs Acumulada'!R128/'Ufs Acumulada'!R116-1</f>
        <v>3.5998690956693391E-3</v>
      </c>
      <c r="S128" s="123">
        <f>'Ufs Acumulada'!S128/'Ufs Acumulada'!S116-1</f>
        <v>0.10152806857222174</v>
      </c>
      <c r="T128" s="123">
        <f>'Ufs Acumulada'!T128/'Ufs Acumulada'!T116-1</f>
        <v>2.8963253633608854E-2</v>
      </c>
      <c r="U128" s="123">
        <f>'Ufs Acumulada'!U128/'Ufs Acumulada'!U116-1</f>
        <v>-9.1206098557037318E-3</v>
      </c>
      <c r="V128" s="123">
        <f>'Ufs Acumulada'!V128/'Ufs Acumulada'!V116-1</f>
        <v>5.6839475327919997E-2</v>
      </c>
      <c r="W128" s="123">
        <f>'Ufs Acumulada'!W128/'Ufs Acumulada'!W116-1</f>
        <v>0.10475708502024283</v>
      </c>
      <c r="X128" s="123">
        <f>'Ufs Acumulada'!X128/'Ufs Acumulada'!X116-1</f>
        <v>2.0433022908561416E-3</v>
      </c>
      <c r="Y128" s="123">
        <f>'Ufs Acumulada'!Y128/'Ufs Acumulada'!Y116-1</f>
        <v>8.687343570317263E-2</v>
      </c>
      <c r="Z128" s="123">
        <f>'Ufs Acumulada'!Z128/'Ufs Acumulada'!Z116-1</f>
        <v>0.16159575811134963</v>
      </c>
      <c r="AA128" s="123">
        <f>'Ufs Acumulada'!AA128/'Ufs Acumulada'!AA116-1</f>
        <v>-4.1649780457773344E-2</v>
      </c>
      <c r="AB128" s="123">
        <f>'Ufs Acumulada'!AB128/'Ufs Acumulada'!AB116-1</f>
        <v>-2.1430320842517725E-2</v>
      </c>
      <c r="AC128" s="125">
        <f>'Ufs Acumulada'!AC128/'Ufs Acumulada'!AC116-1</f>
        <v>1.8709985457426859E-2</v>
      </c>
    </row>
    <row r="129" spans="1:29" x14ac:dyDescent="0.3">
      <c r="A129" s="132">
        <f>Var.Anual!A129</f>
        <v>43993</v>
      </c>
      <c r="B129" s="123">
        <f>'Ufs Acumulada'!B129/'Ufs Acumulada'!B117-1</f>
        <v>-5.7489619929734892E-2</v>
      </c>
      <c r="C129" s="123">
        <f>'Ufs Acumulada'!C129/'Ufs Acumulada'!C117-1</f>
        <v>4.5243259993802187E-2</v>
      </c>
      <c r="D129" s="123">
        <f>'Ufs Acumulada'!D129/'Ufs Acumulada'!D117-1</f>
        <v>0.30204520990312167</v>
      </c>
      <c r="E129" s="123">
        <f>'Ufs Acumulada'!E129/'Ufs Acumulada'!E117-1</f>
        <v>-1.798825256975034E-2</v>
      </c>
      <c r="F129" s="123">
        <f>'Ufs Acumulada'!F129/'Ufs Acumulada'!F117-1</f>
        <v>-3.0349034792055529E-2</v>
      </c>
      <c r="G129" s="123">
        <f>'Ufs Acumulada'!G129/'Ufs Acumulada'!G117-1</f>
        <v>-1.0606838233497062E-2</v>
      </c>
      <c r="H129" s="123">
        <f>'Ufs Acumulada'!H129/'Ufs Acumulada'!H117-1</f>
        <v>6.9422381451313075E-2</v>
      </c>
      <c r="I129" s="123">
        <f>'Ufs Acumulada'!I129/'Ufs Acumulada'!I117-1</f>
        <v>8.8582330496037587E-2</v>
      </c>
      <c r="J129" s="123">
        <f>'Ufs Acumulada'!J129/'Ufs Acumulada'!J117-1</f>
        <v>0.13229986284559292</v>
      </c>
      <c r="K129" s="123">
        <f>'Ufs Acumulada'!K129/'Ufs Acumulada'!K117-1</f>
        <v>0.14546515018955963</v>
      </c>
      <c r="L129" s="123">
        <f>'Ufs Acumulada'!L129/'Ufs Acumulada'!L117-1</f>
        <v>4.6771560307863336E-2</v>
      </c>
      <c r="M129" s="123">
        <f>'Ufs Acumulada'!M129/'Ufs Acumulada'!M117-1</f>
        <v>0.11921514220592599</v>
      </c>
      <c r="N129" s="123">
        <f>'Ufs Acumulada'!N129/'Ufs Acumulada'!N117-1</f>
        <v>0.19167968195371299</v>
      </c>
      <c r="O129" s="123">
        <f>'Ufs Acumulada'!O129/'Ufs Acumulada'!O117-1</f>
        <v>0.25991371872303715</v>
      </c>
      <c r="P129" s="123">
        <f>'Ufs Acumulada'!P129/'Ufs Acumulada'!P117-1</f>
        <v>3.4645232815964544E-2</v>
      </c>
      <c r="Q129" s="123">
        <f>'Ufs Acumulada'!Q129/'Ufs Acumulada'!Q117-1</f>
        <v>-1.4624084546213001E-2</v>
      </c>
      <c r="R129" s="123">
        <f>'Ufs Acumulada'!R129/'Ufs Acumulada'!R117-1</f>
        <v>3.9571005917159674E-2</v>
      </c>
      <c r="S129" s="123">
        <f>'Ufs Acumulada'!S129/'Ufs Acumulada'!S117-1</f>
        <v>0.11417900232699107</v>
      </c>
      <c r="T129" s="123">
        <f>'Ufs Acumulada'!T129/'Ufs Acumulada'!T117-1</f>
        <v>4.451231928324173E-2</v>
      </c>
      <c r="U129" s="123">
        <f>'Ufs Acumulada'!U129/'Ufs Acumulada'!U117-1</f>
        <v>-6.5789473684210176E-3</v>
      </c>
      <c r="V129" s="123">
        <f>'Ufs Acumulada'!V129/'Ufs Acumulada'!V117-1</f>
        <v>9.2567066058742542E-2</v>
      </c>
      <c r="W129" s="123">
        <f>'Ufs Acumulada'!W129/'Ufs Acumulada'!W117-1</f>
        <v>0.10708263069139967</v>
      </c>
      <c r="X129" s="123">
        <f>'Ufs Acumulada'!X129/'Ufs Acumulada'!X117-1</f>
        <v>2.3850980649824161E-2</v>
      </c>
      <c r="Y129" s="123">
        <f>'Ufs Acumulada'!Y129/'Ufs Acumulada'!Y117-1</f>
        <v>0.11592162884604451</v>
      </c>
      <c r="Z129" s="123">
        <f>'Ufs Acumulada'!Z129/'Ufs Acumulada'!Z117-1</f>
        <v>0.18534623328622679</v>
      </c>
      <c r="AA129" s="123">
        <f>'Ufs Acumulada'!AA129/'Ufs Acumulada'!AA117-1</f>
        <v>-1.3191570137217612E-2</v>
      </c>
      <c r="AB129" s="123">
        <f>'Ufs Acumulada'!AB129/'Ufs Acumulada'!AB117-1</f>
        <v>1.132114665558781E-2</v>
      </c>
      <c r="AC129" s="125">
        <f>'Ufs Acumulada'!AC129/'Ufs Acumulada'!AC117-1</f>
        <v>4.3396021019782793E-2</v>
      </c>
    </row>
    <row r="130" spans="1:29" x14ac:dyDescent="0.3">
      <c r="A130" s="132">
        <f>Var.Anual!A130</f>
        <v>44023</v>
      </c>
      <c r="B130" s="123">
        <f>'Ufs Acumulada'!B130/'Ufs Acumulada'!B118-1</f>
        <v>-3.7751004016064238E-2</v>
      </c>
      <c r="C130" s="123">
        <f>'Ufs Acumulada'!C130/'Ufs Acumulada'!C118-1</f>
        <v>6.8711577868852514E-2</v>
      </c>
      <c r="D130" s="123">
        <f>'Ufs Acumulada'!D130/'Ufs Acumulada'!D118-1</f>
        <v>0.3078998299219986</v>
      </c>
      <c r="E130" s="123">
        <f>'Ufs Acumulada'!E130/'Ufs Acumulada'!E118-1</f>
        <v>5.4658385093167672E-2</v>
      </c>
      <c r="F130" s="123">
        <f>'Ufs Acumulada'!F130/'Ufs Acumulada'!F118-1</f>
        <v>-2.2015043222946229E-2</v>
      </c>
      <c r="G130" s="123">
        <f>'Ufs Acumulada'!G130/'Ufs Acumulada'!G118-1</f>
        <v>1.4852998105173043E-2</v>
      </c>
      <c r="H130" s="123">
        <f>'Ufs Acumulada'!H130/'Ufs Acumulada'!H118-1</f>
        <v>8.6011744347677999E-2</v>
      </c>
      <c r="I130" s="123">
        <f>'Ufs Acumulada'!I130/'Ufs Acumulada'!I118-1</f>
        <v>9.8753595397890637E-2</v>
      </c>
      <c r="J130" s="123">
        <f>'Ufs Acumulada'!J130/'Ufs Acumulada'!J118-1</f>
        <v>0.14801078894133513</v>
      </c>
      <c r="K130" s="123">
        <f>'Ufs Acumulada'!K130/'Ufs Acumulada'!K118-1</f>
        <v>0.1809264834417792</v>
      </c>
      <c r="L130" s="123">
        <f>'Ufs Acumulada'!L130/'Ufs Acumulada'!L118-1</f>
        <v>6.0315499574743914E-2</v>
      </c>
      <c r="M130" s="123">
        <f>'Ufs Acumulada'!M130/'Ufs Acumulada'!M118-1</f>
        <v>0.11638464713165497</v>
      </c>
      <c r="N130" s="123">
        <f>'Ufs Acumulada'!N130/'Ufs Acumulada'!N118-1</f>
        <v>0.1862498502814709</v>
      </c>
      <c r="O130" s="123">
        <f>'Ufs Acumulada'!O130/'Ufs Acumulada'!O118-1</f>
        <v>0.28146325747591017</v>
      </c>
      <c r="P130" s="123">
        <f>'Ufs Acumulada'!P130/'Ufs Acumulada'!P118-1</f>
        <v>4.218843861189403E-2</v>
      </c>
      <c r="Q130" s="123">
        <f>'Ufs Acumulada'!Q130/'Ufs Acumulada'!Q118-1</f>
        <v>1.0974522045992252E-2</v>
      </c>
      <c r="R130" s="123">
        <f>'Ufs Acumulada'!R130/'Ufs Acumulada'!R118-1</f>
        <v>4.5167743921206593E-2</v>
      </c>
      <c r="S130" s="123">
        <f>'Ufs Acumulada'!S130/'Ufs Acumulada'!S118-1</f>
        <v>0.11718032515616605</v>
      </c>
      <c r="T130" s="123">
        <f>'Ufs Acumulada'!T130/'Ufs Acumulada'!T118-1</f>
        <v>6.0272355208410122E-2</v>
      </c>
      <c r="U130" s="123">
        <f>'Ufs Acumulada'!U130/'Ufs Acumulada'!U118-1</f>
        <v>8.5778998602477063E-3</v>
      </c>
      <c r="V130" s="123">
        <f>'Ufs Acumulada'!V130/'Ufs Acumulada'!V118-1</f>
        <v>0.10644785221056408</v>
      </c>
      <c r="W130" s="123">
        <f>'Ufs Acumulada'!W130/'Ufs Acumulada'!W118-1</f>
        <v>0.14084009883515702</v>
      </c>
      <c r="X130" s="123">
        <f>'Ufs Acumulada'!X130/'Ufs Acumulada'!X118-1</f>
        <v>3.2115921593365293E-2</v>
      </c>
      <c r="Y130" s="123">
        <f>'Ufs Acumulada'!Y130/'Ufs Acumulada'!Y118-1</f>
        <v>0.11808444508200644</v>
      </c>
      <c r="Z130" s="123">
        <f>'Ufs Acumulada'!Z130/'Ufs Acumulada'!Z118-1</f>
        <v>0.18747158832621147</v>
      </c>
      <c r="AA130" s="123">
        <f>'Ufs Acumulada'!AA130/'Ufs Acumulada'!AA118-1</f>
        <v>1.6837166101419054E-2</v>
      </c>
      <c r="AB130" s="123">
        <f>'Ufs Acumulada'!AB130/'Ufs Acumulada'!AB118-1</f>
        <v>3.981787340416032E-2</v>
      </c>
      <c r="AC130" s="125">
        <f>'Ufs Acumulada'!AC130/'Ufs Acumulada'!AC118-1</f>
        <v>6.1067933562521493E-2</v>
      </c>
    </row>
    <row r="131" spans="1:29" x14ac:dyDescent="0.3">
      <c r="A131" s="132">
        <f>Var.Anual!A131</f>
        <v>44054</v>
      </c>
      <c r="B131" s="123">
        <f>'Ufs Acumulada'!B131/'Ufs Acumulada'!B119-1</f>
        <v>5.5396370582617038E-2</v>
      </c>
      <c r="C131" s="123">
        <f>'Ufs Acumulada'!C131/'Ufs Acumulada'!C119-1</f>
        <v>8.6782303216599077E-2</v>
      </c>
      <c r="D131" s="123">
        <f>'Ufs Acumulada'!D131/'Ufs Acumulada'!D119-1</f>
        <v>0.30649455020342553</v>
      </c>
      <c r="E131" s="123">
        <f>'Ufs Acumulada'!E131/'Ufs Acumulada'!E119-1</f>
        <v>0.13665108605993947</v>
      </c>
      <c r="F131" s="123">
        <f>'Ufs Acumulada'!F131/'Ufs Acumulada'!F119-1</f>
        <v>-6.1984720514423053E-3</v>
      </c>
      <c r="G131" s="123">
        <f>'Ufs Acumulada'!G131/'Ufs Acumulada'!G119-1</f>
        <v>4.5130431713085617E-2</v>
      </c>
      <c r="H131" s="123">
        <f>'Ufs Acumulada'!H131/'Ufs Acumulada'!H119-1</f>
        <v>8.7382196396308398E-2</v>
      </c>
      <c r="I131" s="123">
        <f>'Ufs Acumulada'!I131/'Ufs Acumulada'!I119-1</f>
        <v>0.12010940404709491</v>
      </c>
      <c r="J131" s="123">
        <f>'Ufs Acumulada'!J131/'Ufs Acumulada'!J119-1</f>
        <v>0.14627367417975834</v>
      </c>
      <c r="K131" s="123">
        <f>'Ufs Acumulada'!K131/'Ufs Acumulada'!K119-1</f>
        <v>0.202801308395538</v>
      </c>
      <c r="L131" s="123">
        <f>'Ufs Acumulada'!L131/'Ufs Acumulada'!L119-1</f>
        <v>7.2440010547595968E-2</v>
      </c>
      <c r="M131" s="123">
        <f>'Ufs Acumulada'!M131/'Ufs Acumulada'!M119-1</f>
        <v>0.11643639487436475</v>
      </c>
      <c r="N131" s="123">
        <f>'Ufs Acumulada'!N131/'Ufs Acumulada'!N119-1</f>
        <v>0.18632358308566666</v>
      </c>
      <c r="O131" s="123">
        <f>'Ufs Acumulada'!O131/'Ufs Acumulada'!O119-1</f>
        <v>0.28509582521076493</v>
      </c>
      <c r="P131" s="123">
        <f>'Ufs Acumulada'!P131/'Ufs Acumulada'!P119-1</f>
        <v>7.2578379029344386E-2</v>
      </c>
      <c r="Q131" s="123">
        <f>'Ufs Acumulada'!Q131/'Ufs Acumulada'!Q119-1</f>
        <v>3.3014163175743017E-2</v>
      </c>
      <c r="R131" s="123">
        <f>'Ufs Acumulada'!R131/'Ufs Acumulada'!R119-1</f>
        <v>7.3559704963785055E-2</v>
      </c>
      <c r="S131" s="123">
        <f>'Ufs Acumulada'!S131/'Ufs Acumulada'!S119-1</f>
        <v>0.12132165730719846</v>
      </c>
      <c r="T131" s="123">
        <f>'Ufs Acumulada'!T131/'Ufs Acumulada'!T119-1</f>
        <v>7.2767294983551833E-2</v>
      </c>
      <c r="U131" s="123">
        <f>'Ufs Acumulada'!U131/'Ufs Acumulada'!U119-1</f>
        <v>3.0380063343890651E-2</v>
      </c>
      <c r="V131" s="123">
        <f>'Ufs Acumulada'!V131/'Ufs Acumulada'!V119-1</f>
        <v>0.13021283279667006</v>
      </c>
      <c r="W131" s="123">
        <f>'Ufs Acumulada'!W131/'Ufs Acumulada'!W119-1</f>
        <v>0.17735501687634248</v>
      </c>
      <c r="X131" s="123">
        <f>'Ufs Acumulada'!X131/'Ufs Acumulada'!X119-1</f>
        <v>4.3621220525930759E-2</v>
      </c>
      <c r="Y131" s="123">
        <f>'Ufs Acumulada'!Y131/'Ufs Acumulada'!Y119-1</f>
        <v>0.1248928943809553</v>
      </c>
      <c r="Z131" s="123">
        <f>'Ufs Acumulada'!Z131/'Ufs Acumulada'!Z119-1</f>
        <v>0.17846344677881998</v>
      </c>
      <c r="AA131" s="123">
        <f>'Ufs Acumulada'!AA131/'Ufs Acumulada'!AA119-1</f>
        <v>2.7763968821501228E-2</v>
      </c>
      <c r="AB131" s="123">
        <f>'Ufs Acumulada'!AB131/'Ufs Acumulada'!AB119-1</f>
        <v>4.1336309752905809E-2</v>
      </c>
      <c r="AC131" s="125">
        <f>'Ufs Acumulada'!AC131/'Ufs Acumulada'!AC119-1</f>
        <v>7.257499632476927E-2</v>
      </c>
    </row>
    <row r="132" spans="1:29" x14ac:dyDescent="0.3">
      <c r="A132" s="132">
        <f>Var.Anual!A132</f>
        <v>44085</v>
      </c>
      <c r="B132" s="123">
        <f>'Ufs Acumulada'!B132/'Ufs Acumulada'!B120-1</f>
        <v>0.11976047904191622</v>
      </c>
      <c r="C132" s="123">
        <f>'Ufs Acumulada'!C132/'Ufs Acumulada'!C120-1</f>
        <v>8.8633093525179785E-2</v>
      </c>
      <c r="D132" s="123">
        <f>'Ufs Acumulada'!D132/'Ufs Acumulada'!D120-1</f>
        <v>0.30836283185840707</v>
      </c>
      <c r="E132" s="123">
        <f>'Ufs Acumulada'!E132/'Ufs Acumulada'!E120-1</f>
        <v>0.14496255134090363</v>
      </c>
      <c r="F132" s="123">
        <f>'Ufs Acumulada'!F132/'Ufs Acumulada'!F120-1</f>
        <v>5.9740535190355715E-3</v>
      </c>
      <c r="G132" s="123">
        <f>'Ufs Acumulada'!G132/'Ufs Acumulada'!G120-1</f>
        <v>4.7469475110474724E-2</v>
      </c>
      <c r="H132" s="123">
        <f>'Ufs Acumulada'!H132/'Ufs Acumulada'!H120-1</f>
        <v>8.6440531676160948E-2</v>
      </c>
      <c r="I132" s="123">
        <f>'Ufs Acumulada'!I132/'Ufs Acumulada'!I120-1</f>
        <v>0.12649787761541642</v>
      </c>
      <c r="J132" s="123">
        <f>'Ufs Acumulada'!J132/'Ufs Acumulada'!J120-1</f>
        <v>0.14577545350547472</v>
      </c>
      <c r="K132" s="123">
        <f>'Ufs Acumulada'!K132/'Ufs Acumulada'!K120-1</f>
        <v>0.20334681868333937</v>
      </c>
      <c r="L132" s="123">
        <f>'Ufs Acumulada'!L132/'Ufs Acumulada'!L120-1</f>
        <v>7.6829154844411329E-2</v>
      </c>
      <c r="M132" s="123">
        <f>'Ufs Acumulada'!M132/'Ufs Acumulada'!M120-1</f>
        <v>0.11567895768768577</v>
      </c>
      <c r="N132" s="123">
        <f>'Ufs Acumulada'!N132/'Ufs Acumulada'!N120-1</f>
        <v>0.18097763430943048</v>
      </c>
      <c r="O132" s="123">
        <f>'Ufs Acumulada'!O132/'Ufs Acumulada'!O120-1</f>
        <v>0.27854590647817301</v>
      </c>
      <c r="P132" s="123">
        <f>'Ufs Acumulada'!P132/'Ufs Acumulada'!P120-1</f>
        <v>7.2380354402120872E-2</v>
      </c>
      <c r="Q132" s="123">
        <f>'Ufs Acumulada'!Q132/'Ufs Acumulada'!Q120-1</f>
        <v>3.2815248421234733E-2</v>
      </c>
      <c r="R132" s="123">
        <f>'Ufs Acumulada'!R132/'Ufs Acumulada'!R120-1</f>
        <v>8.4910040626813732E-2</v>
      </c>
      <c r="S132" s="123">
        <f>'Ufs Acumulada'!S132/'Ufs Acumulada'!S120-1</f>
        <v>0.12595089192556008</v>
      </c>
      <c r="T132" s="123">
        <f>'Ufs Acumulada'!T132/'Ufs Acumulada'!T120-1</f>
        <v>7.5969437385636551E-2</v>
      </c>
      <c r="U132" s="123">
        <f>'Ufs Acumulada'!U132/'Ufs Acumulada'!U120-1</f>
        <v>3.5524495887020446E-2</v>
      </c>
      <c r="V132" s="123">
        <f>'Ufs Acumulada'!V132/'Ufs Acumulada'!V120-1</f>
        <v>0.15179508712996004</v>
      </c>
      <c r="W132" s="123">
        <f>'Ufs Acumulada'!W132/'Ufs Acumulada'!W120-1</f>
        <v>0.18694120834462202</v>
      </c>
      <c r="X132" s="123">
        <f>'Ufs Acumulada'!X132/'Ufs Acumulada'!X120-1</f>
        <v>6.4089160105546883E-2</v>
      </c>
      <c r="Y132" s="123">
        <f>'Ufs Acumulada'!Y132/'Ufs Acumulada'!Y120-1</f>
        <v>0.13595669373308339</v>
      </c>
      <c r="Z132" s="123">
        <f>'Ufs Acumulada'!Z132/'Ufs Acumulada'!Z120-1</f>
        <v>0.18499388337637623</v>
      </c>
      <c r="AA132" s="123">
        <f>'Ufs Acumulada'!AA132/'Ufs Acumulada'!AA120-1</f>
        <v>3.3465740514503128E-2</v>
      </c>
      <c r="AB132" s="123">
        <f>'Ufs Acumulada'!AB132/'Ufs Acumulada'!AB120-1</f>
        <v>4.4120650915775883E-2</v>
      </c>
      <c r="AC132" s="125">
        <f>'Ufs Acumulada'!AC132/'Ufs Acumulada'!AC120-1</f>
        <v>7.8082821289813698E-2</v>
      </c>
    </row>
    <row r="133" spans="1:29" x14ac:dyDescent="0.3">
      <c r="A133" s="132">
        <f>Var.Anual!A133</f>
        <v>44115</v>
      </c>
      <c r="B133" s="123">
        <f>'Ufs Acumulada'!B133/'Ufs Acumulada'!B121-1</f>
        <v>0.10582413399314805</v>
      </c>
      <c r="C133" s="123">
        <f>'Ufs Acumulada'!C133/'Ufs Acumulada'!C121-1</f>
        <v>6.8873174609816346E-2</v>
      </c>
      <c r="D133" s="123">
        <f>'Ufs Acumulada'!D133/'Ufs Acumulada'!D121-1</f>
        <v>0.29342888471177941</v>
      </c>
      <c r="E133" s="123">
        <f>'Ufs Acumulada'!E133/'Ufs Acumulada'!E121-1</f>
        <v>0.15505189578479128</v>
      </c>
      <c r="F133" s="123">
        <f>'Ufs Acumulada'!F133/'Ufs Acumulada'!F121-1</f>
        <v>1.2505862122869082E-4</v>
      </c>
      <c r="G133" s="123">
        <f>'Ufs Acumulada'!G133/'Ufs Acumulada'!G121-1</f>
        <v>4.007866540078675E-2</v>
      </c>
      <c r="H133" s="123">
        <f>'Ufs Acumulada'!H133/'Ufs Acumulada'!H121-1</f>
        <v>7.0578328931756529E-2</v>
      </c>
      <c r="I133" s="123">
        <f>'Ufs Acumulada'!I133/'Ufs Acumulada'!I121-1</f>
        <v>0.1139238405099432</v>
      </c>
      <c r="J133" s="123">
        <f>'Ufs Acumulada'!J133/'Ufs Acumulada'!J121-1</f>
        <v>0.1272727272727272</v>
      </c>
      <c r="K133" s="123">
        <f>'Ufs Acumulada'!K133/'Ufs Acumulada'!K121-1</f>
        <v>0.19005668016194321</v>
      </c>
      <c r="L133" s="123">
        <f>'Ufs Acumulada'!L133/'Ufs Acumulada'!L121-1</f>
        <v>6.5968906506550518E-2</v>
      </c>
      <c r="M133" s="123">
        <f>'Ufs Acumulada'!M133/'Ufs Acumulada'!M121-1</f>
        <v>0.10132183422113239</v>
      </c>
      <c r="N133" s="123">
        <f>'Ufs Acumulada'!N133/'Ufs Acumulada'!N121-1</f>
        <v>0.16875911808823219</v>
      </c>
      <c r="O133" s="123">
        <f>'Ufs Acumulada'!O133/'Ufs Acumulada'!O121-1</f>
        <v>0.25015147073194566</v>
      </c>
      <c r="P133" s="123">
        <f>'Ufs Acumulada'!P133/'Ufs Acumulada'!P121-1</f>
        <v>6.1579980372914678E-2</v>
      </c>
      <c r="Q133" s="123">
        <f>'Ufs Acumulada'!Q133/'Ufs Acumulada'!Q121-1</f>
        <v>2.0428286097135429E-2</v>
      </c>
      <c r="R133" s="123">
        <f>'Ufs Acumulada'!R133/'Ufs Acumulada'!R121-1</f>
        <v>7.6733055426895236E-2</v>
      </c>
      <c r="S133" s="123">
        <f>'Ufs Acumulada'!S133/'Ufs Acumulada'!S121-1</f>
        <v>0.11856141591331237</v>
      </c>
      <c r="T133" s="123">
        <f>'Ufs Acumulada'!T133/'Ufs Acumulada'!T121-1</f>
        <v>7.3340939342080302E-2</v>
      </c>
      <c r="U133" s="123">
        <f>'Ufs Acumulada'!U133/'Ufs Acumulada'!U121-1</f>
        <v>2.796031439247515E-2</v>
      </c>
      <c r="V133" s="123">
        <f>'Ufs Acumulada'!V133/'Ufs Acumulada'!V121-1</f>
        <v>0.15080700442450312</v>
      </c>
      <c r="W133" s="123">
        <f>'Ufs Acumulada'!W133/'Ufs Acumulada'!W121-1</f>
        <v>0.17530745116952007</v>
      </c>
      <c r="X133" s="123">
        <f>'Ufs Acumulada'!X133/'Ufs Acumulada'!X121-1</f>
        <v>5.9774466724752839E-2</v>
      </c>
      <c r="Y133" s="123">
        <f>'Ufs Acumulada'!Y133/'Ufs Acumulada'!Y121-1</f>
        <v>0.1277201659221443</v>
      </c>
      <c r="Z133" s="123">
        <f>'Ufs Acumulada'!Z133/'Ufs Acumulada'!Z121-1</f>
        <v>0.17276362117324107</v>
      </c>
      <c r="AA133" s="123">
        <f>'Ufs Acumulada'!AA133/'Ufs Acumulada'!AA121-1</f>
        <v>3.0598331629989151E-2</v>
      </c>
      <c r="AB133" s="123">
        <f>'Ufs Acumulada'!AB133/'Ufs Acumulada'!AB121-1</f>
        <v>3.4495301606547457E-2</v>
      </c>
      <c r="AC133" s="125">
        <f>'Ufs Acumulada'!AC133/'Ufs Acumulada'!AC121-1</f>
        <v>7.0664979329118971E-2</v>
      </c>
    </row>
    <row r="134" spans="1:29" x14ac:dyDescent="0.3">
      <c r="A134" s="132">
        <f>Var.Anual!A134</f>
        <v>44146</v>
      </c>
      <c r="B134" s="123">
        <f>'Ufs Acumulada'!B134/'Ufs Acumulada'!B122-1</f>
        <v>0.10939130434782607</v>
      </c>
      <c r="C134" s="123">
        <f>'Ufs Acumulada'!C134/'Ufs Acumulada'!C122-1</f>
        <v>6.8726307808946174E-2</v>
      </c>
      <c r="D134" s="123">
        <f>'Ufs Acumulada'!D134/'Ufs Acumulada'!D122-1</f>
        <v>0.27186244803044191</v>
      </c>
      <c r="E134" s="123">
        <f>'Ufs Acumulada'!E134/'Ufs Acumulada'!E122-1</f>
        <v>0.11117489475698439</v>
      </c>
      <c r="F134" s="123">
        <f>'Ufs Acumulada'!F134/'Ufs Acumulada'!F122-1</f>
        <v>7.5543973570288969E-3</v>
      </c>
      <c r="G134" s="123">
        <f>'Ufs Acumulada'!G134/'Ufs Acumulada'!G122-1</f>
        <v>4.5840930370078414E-2</v>
      </c>
      <c r="H134" s="123">
        <f>'Ufs Acumulada'!H134/'Ufs Acumulada'!H122-1</f>
        <v>7.8768261744379231E-2</v>
      </c>
      <c r="I134" s="123">
        <f>'Ufs Acumulada'!I134/'Ufs Acumulada'!I122-1</f>
        <v>0.12124755151312683</v>
      </c>
      <c r="J134" s="123">
        <f>'Ufs Acumulada'!J134/'Ufs Acumulada'!J122-1</f>
        <v>0.12462209961454151</v>
      </c>
      <c r="K134" s="123">
        <f>'Ufs Acumulada'!K134/'Ufs Acumulada'!K122-1</f>
        <v>0.18783731972748985</v>
      </c>
      <c r="L134" s="123">
        <f>'Ufs Acumulada'!L134/'Ufs Acumulada'!L122-1</f>
        <v>6.9415473408509953E-2</v>
      </c>
      <c r="M134" s="123">
        <f>'Ufs Acumulada'!M134/'Ufs Acumulada'!M122-1</f>
        <v>0.10531879237888986</v>
      </c>
      <c r="N134" s="123">
        <f>'Ufs Acumulada'!N134/'Ufs Acumulada'!N122-1</f>
        <v>0.17073124621899582</v>
      </c>
      <c r="O134" s="123">
        <f>'Ufs Acumulada'!O134/'Ufs Acumulada'!O122-1</f>
        <v>0.2471395067870088</v>
      </c>
      <c r="P134" s="123">
        <f>'Ufs Acumulada'!P134/'Ufs Acumulada'!P122-1</f>
        <v>6.2717575960119287E-2</v>
      </c>
      <c r="Q134" s="123">
        <f>'Ufs Acumulada'!Q134/'Ufs Acumulada'!Q122-1</f>
        <v>2.0309433617817563E-2</v>
      </c>
      <c r="R134" s="123">
        <f>'Ufs Acumulada'!R134/'Ufs Acumulada'!R122-1</f>
        <v>7.6854585500726325E-2</v>
      </c>
      <c r="S134" s="123">
        <f>'Ufs Acumulada'!S134/'Ufs Acumulada'!S122-1</f>
        <v>0.12278495893197583</v>
      </c>
      <c r="T134" s="123">
        <f>'Ufs Acumulada'!T134/'Ufs Acumulada'!T122-1</f>
        <v>8.0888682179152571E-2</v>
      </c>
      <c r="U134" s="123">
        <f>'Ufs Acumulada'!U134/'Ufs Acumulada'!U122-1</f>
        <v>2.8434907513264829E-2</v>
      </c>
      <c r="V134" s="123">
        <f>'Ufs Acumulada'!V134/'Ufs Acumulada'!V122-1</f>
        <v>0.15821014782261278</v>
      </c>
      <c r="W134" s="123">
        <f>'Ufs Acumulada'!W134/'Ufs Acumulada'!W122-1</f>
        <v>0.16940249507550886</v>
      </c>
      <c r="X134" s="123">
        <f>'Ufs Acumulada'!X134/'Ufs Acumulada'!X122-1</f>
        <v>7.0700258338858291E-2</v>
      </c>
      <c r="Y134" s="123">
        <f>'Ufs Acumulada'!Y134/'Ufs Acumulada'!Y122-1</f>
        <v>0.1346742362014699</v>
      </c>
      <c r="Z134" s="123">
        <f>'Ufs Acumulada'!Z134/'Ufs Acumulada'!Z122-1</f>
        <v>0.17353590862561274</v>
      </c>
      <c r="AA134" s="123">
        <f>'Ufs Acumulada'!AA134/'Ufs Acumulada'!AA122-1</f>
        <v>3.930374033695383E-2</v>
      </c>
      <c r="AB134" s="123">
        <f>'Ufs Acumulada'!AB134/'Ufs Acumulada'!AB122-1</f>
        <v>3.6150599733451694E-2</v>
      </c>
      <c r="AC134" s="125">
        <f>'Ufs Acumulada'!AC134/'Ufs Acumulada'!AC122-1</f>
        <v>7.6239576706885082E-2</v>
      </c>
    </row>
    <row r="135" spans="1:29" ht="13.5" thickBot="1" x14ac:dyDescent="0.35">
      <c r="A135" s="132">
        <f>Var.Anual!A135</f>
        <v>44176</v>
      </c>
      <c r="B135" s="123">
        <f>'Ufs Acumulada'!B135/'Ufs Acumulada'!B123-1</f>
        <v>0.12245567957977666</v>
      </c>
      <c r="C135" s="123">
        <f>'Ufs Acumulada'!C135/'Ufs Acumulada'!C123-1</f>
        <v>8.060337178349597E-2</v>
      </c>
      <c r="D135" s="123">
        <f>'Ufs Acumulada'!D135/'Ufs Acumulada'!D123-1</f>
        <v>0.27623253361455302</v>
      </c>
      <c r="E135" s="123">
        <f>'Ufs Acumulada'!E135/'Ufs Acumulada'!E123-1</f>
        <v>0.13050454626493146</v>
      </c>
      <c r="F135" s="123">
        <f>'Ufs Acumulada'!F135/'Ufs Acumulada'!F123-1</f>
        <v>2.7778892053431647E-2</v>
      </c>
      <c r="G135" s="123">
        <f>'Ufs Acumulada'!G135/'Ufs Acumulada'!G123-1</f>
        <v>6.6235134728285461E-2</v>
      </c>
      <c r="H135" s="123">
        <f>'Ufs Acumulada'!H135/'Ufs Acumulada'!H123-1</f>
        <v>9.3439658007234527E-2</v>
      </c>
      <c r="I135" s="123">
        <f>'Ufs Acumulada'!I135/'Ufs Acumulada'!I123-1</f>
        <v>0.12784673195171936</v>
      </c>
      <c r="J135" s="123">
        <f>'Ufs Acumulada'!J135/'Ufs Acumulada'!J123-1</f>
        <v>0.13845343992291292</v>
      </c>
      <c r="K135" s="123">
        <f>'Ufs Acumulada'!K135/'Ufs Acumulada'!K123-1</f>
        <v>0.20253724330449674</v>
      </c>
      <c r="L135" s="123">
        <f>'Ufs Acumulada'!L135/'Ufs Acumulada'!L123-1</f>
        <v>8.0398941583553762E-2</v>
      </c>
      <c r="M135" s="123">
        <f>'Ufs Acumulada'!M135/'Ufs Acumulada'!M123-1</f>
        <v>0.10880186684168303</v>
      </c>
      <c r="N135" s="123">
        <f>'Ufs Acumulada'!N135/'Ufs Acumulada'!N123-1</f>
        <v>0.18082426710970578</v>
      </c>
      <c r="O135" s="123">
        <f>'Ufs Acumulada'!O135/'Ufs Acumulada'!O123-1</f>
        <v>0.25424891267982597</v>
      </c>
      <c r="P135" s="123">
        <f>'Ufs Acumulada'!P135/'Ufs Acumulada'!P123-1</f>
        <v>7.6255230125523044E-2</v>
      </c>
      <c r="Q135" s="123">
        <f>'Ufs Acumulada'!Q135/'Ufs Acumulada'!Q123-1</f>
        <v>3.6426359828153343E-2</v>
      </c>
      <c r="R135" s="123">
        <f>'Ufs Acumulada'!R135/'Ufs Acumulada'!R123-1</f>
        <v>9.6752903907074916E-2</v>
      </c>
      <c r="S135" s="123">
        <f>'Ufs Acumulada'!S135/'Ufs Acumulada'!S123-1</f>
        <v>0.12344050536979378</v>
      </c>
      <c r="T135" s="123">
        <f>'Ufs Acumulada'!T135/'Ufs Acumulada'!T123-1</f>
        <v>9.25689216093315E-2</v>
      </c>
      <c r="U135" s="123">
        <f>'Ufs Acumulada'!U135/'Ufs Acumulada'!U123-1</f>
        <v>4.595305988155296E-2</v>
      </c>
      <c r="V135" s="123">
        <f>'Ufs Acumulada'!V135/'Ufs Acumulada'!V123-1</f>
        <v>0.16986301369863011</v>
      </c>
      <c r="W135" s="123">
        <f>'Ufs Acumulada'!W135/'Ufs Acumulada'!W123-1</f>
        <v>0.19494510047648639</v>
      </c>
      <c r="X135" s="123">
        <f>'Ufs Acumulada'!X135/'Ufs Acumulada'!X123-1</f>
        <v>8.4425052052789828E-2</v>
      </c>
      <c r="Y135" s="123">
        <f>'Ufs Acumulada'!Y135/'Ufs Acumulada'!Y123-1</f>
        <v>0.14269837894202464</v>
      </c>
      <c r="Z135" s="123">
        <f>'Ufs Acumulada'!Z135/'Ufs Acumulada'!Z123-1</f>
        <v>0.19292959726825343</v>
      </c>
      <c r="AA135" s="123">
        <f>'Ufs Acumulada'!AA135/'Ufs Acumulada'!AA123-1</f>
        <v>4.9185688221529356E-2</v>
      </c>
      <c r="AB135" s="123">
        <f>'Ufs Acumulada'!AB135/'Ufs Acumulada'!AB123-1</f>
        <v>5.406256560990963E-2</v>
      </c>
      <c r="AC135" s="125">
        <f>'Ufs Acumulada'!AC135/'Ufs Acumulada'!AC123-1</f>
        <v>8.7341383413603424E-2</v>
      </c>
    </row>
    <row r="136" spans="1:29" x14ac:dyDescent="0.3">
      <c r="A136" s="131">
        <f>Var.Anual!A136</f>
        <v>44207</v>
      </c>
      <c r="B136" s="121">
        <f>'Ufs Acumulada'!B136/'Ufs Acumulada'!B124-1</f>
        <v>0.18425460636515911</v>
      </c>
      <c r="C136" s="121">
        <f>'Ufs Acumulada'!C136/'Ufs Acumulada'!C124-1</f>
        <v>0.24106833159902874</v>
      </c>
      <c r="D136" s="121">
        <f>'Ufs Acumulada'!D136/'Ufs Acumulada'!D124-1</f>
        <v>0.19947659203256762</v>
      </c>
      <c r="E136" s="121">
        <f>'Ufs Acumulada'!E136/'Ufs Acumulada'!E124-1</f>
        <v>0.30000000000000004</v>
      </c>
      <c r="F136" s="121">
        <f>'Ufs Acumulada'!F136/'Ufs Acumulada'!F124-1</f>
        <v>0.22402508862830661</v>
      </c>
      <c r="G136" s="121">
        <f>'Ufs Acumulada'!G136/'Ufs Acumulada'!G124-1</f>
        <v>0.20256518973924109</v>
      </c>
      <c r="H136" s="121">
        <f>'Ufs Acumulada'!H136/'Ufs Acumulada'!H124-1</f>
        <v>0.10931307793923373</v>
      </c>
      <c r="I136" s="121">
        <f>'Ufs Acumulada'!I136/'Ufs Acumulada'!I124-1</f>
        <v>0.20005769508149429</v>
      </c>
      <c r="J136" s="121">
        <f>'Ufs Acumulada'!J136/'Ufs Acumulada'!J124-1</f>
        <v>0.1709271576248097</v>
      </c>
      <c r="K136" s="121">
        <f>'Ufs Acumulada'!K136/'Ufs Acumulada'!K124-1</f>
        <v>0.22488526262111175</v>
      </c>
      <c r="L136" s="121">
        <f>'Ufs Acumulada'!L136/'Ufs Acumulada'!L124-1</f>
        <v>0.17560849449696825</v>
      </c>
      <c r="M136" s="121">
        <f>'Ufs Acumulada'!M136/'Ufs Acumulada'!M124-1</f>
        <v>0.14765906362545023</v>
      </c>
      <c r="N136" s="121">
        <f>'Ufs Acumulada'!N136/'Ufs Acumulada'!N124-1</f>
        <v>0.10185625892432171</v>
      </c>
      <c r="O136" s="121">
        <f>'Ufs Acumulada'!O136/'Ufs Acumulada'!O124-1</f>
        <v>0.13854967586310862</v>
      </c>
      <c r="P136" s="121">
        <f>'Ufs Acumulada'!P136/'Ufs Acumulada'!P124-1</f>
        <v>0.25178088921640884</v>
      </c>
      <c r="Q136" s="121">
        <f>'Ufs Acumulada'!Q136/'Ufs Acumulada'!Q124-1</f>
        <v>0.28208104685521307</v>
      </c>
      <c r="R136" s="121">
        <f>'Ufs Acumulada'!R136/'Ufs Acumulada'!R124-1</f>
        <v>0.29187192118226601</v>
      </c>
      <c r="S136" s="121">
        <f>'Ufs Acumulada'!S136/'Ufs Acumulada'!S124-1</f>
        <v>6.0082694461193853E-2</v>
      </c>
      <c r="T136" s="121">
        <f>'Ufs Acumulada'!T136/'Ufs Acumulada'!T124-1</f>
        <v>0.18996238368639884</v>
      </c>
      <c r="U136" s="121">
        <f>'Ufs Acumulada'!U136/'Ufs Acumulada'!U124-1</f>
        <v>0.23770053475935837</v>
      </c>
      <c r="V136" s="121">
        <f>'Ufs Acumulada'!V136/'Ufs Acumulada'!V124-1</f>
        <v>-2.1329365079365115E-2</v>
      </c>
      <c r="W136" s="121">
        <f>'Ufs Acumulada'!W136/'Ufs Acumulada'!W124-1</f>
        <v>0.11978221415607981</v>
      </c>
      <c r="X136" s="121">
        <f>'Ufs Acumulada'!X136/'Ufs Acumulada'!X124-1</f>
        <v>0.22892611264704299</v>
      </c>
      <c r="Y136" s="121">
        <f>'Ufs Acumulada'!Y136/'Ufs Acumulada'!Y124-1</f>
        <v>0.2067223494543986</v>
      </c>
      <c r="Z136" s="121">
        <f>'Ufs Acumulada'!Z136/'Ufs Acumulada'!Z124-1</f>
        <v>0.39833843463052032</v>
      </c>
      <c r="AA136" s="121">
        <f>'Ufs Acumulada'!AA136/'Ufs Acumulada'!AA124-1</f>
        <v>9.1477170424817622E-2</v>
      </c>
      <c r="AB136" s="121">
        <f>'Ufs Acumulada'!AB136/'Ufs Acumulada'!AB124-1</f>
        <v>0.30000000000000004</v>
      </c>
      <c r="AC136" s="120">
        <f>'Ufs Acumulada'!AC136/'Ufs Acumulada'!AC124-1</f>
        <v>0.15621567991214058</v>
      </c>
    </row>
    <row r="137" spans="1:29" x14ac:dyDescent="0.3">
      <c r="A137" s="132">
        <f>Var.Anual!A137</f>
        <v>44238</v>
      </c>
      <c r="B137" s="123">
        <f>'Ufs Acumulada'!B137/'Ufs Acumulada'!B125-1</f>
        <v>6.1154177433247137E-2</v>
      </c>
      <c r="C137" s="123">
        <f>'Ufs Acumulada'!C137/'Ufs Acumulada'!C125-1</f>
        <v>0.26476301476301467</v>
      </c>
      <c r="D137" s="123">
        <f>'Ufs Acumulada'!D137/'Ufs Acumulada'!D125-1</f>
        <v>0.1687620889748549</v>
      </c>
      <c r="E137" s="123">
        <f>'Ufs Acumulada'!E137/'Ufs Acumulada'!E125-1</f>
        <v>0.35480859010270782</v>
      </c>
      <c r="F137" s="123">
        <f>'Ufs Acumulada'!F137/'Ufs Acumulada'!F125-1</f>
        <v>0.29144936780099795</v>
      </c>
      <c r="G137" s="123">
        <f>'Ufs Acumulada'!G137/'Ufs Acumulada'!G125-1</f>
        <v>0.28256219057514831</v>
      </c>
      <c r="H137" s="123">
        <f>'Ufs Acumulada'!H137/'Ufs Acumulada'!H125-1</f>
        <v>0.12404863966407143</v>
      </c>
      <c r="I137" s="123">
        <f>'Ufs Acumulada'!I137/'Ufs Acumulada'!I125-1</f>
        <v>0.24569406213134104</v>
      </c>
      <c r="J137" s="123">
        <f>'Ufs Acumulada'!J137/'Ufs Acumulada'!J125-1</f>
        <v>0.20983578069337039</v>
      </c>
      <c r="K137" s="123">
        <f>'Ufs Acumulada'!K137/'Ufs Acumulada'!K125-1</f>
        <v>0.26040941373067827</v>
      </c>
      <c r="L137" s="123">
        <f>'Ufs Acumulada'!L137/'Ufs Acumulada'!L125-1</f>
        <v>0.24592769794929104</v>
      </c>
      <c r="M137" s="123">
        <f>'Ufs Acumulada'!M137/'Ufs Acumulada'!M125-1</f>
        <v>0.17844054088209282</v>
      </c>
      <c r="N137" s="123">
        <f>'Ufs Acumulada'!N137/'Ufs Acumulada'!N125-1</f>
        <v>0.16892006084164279</v>
      </c>
      <c r="O137" s="123">
        <f>'Ufs Acumulada'!O137/'Ufs Acumulada'!O125-1</f>
        <v>0.20988681757656469</v>
      </c>
      <c r="P137" s="123">
        <f>'Ufs Acumulada'!P137/'Ufs Acumulada'!P125-1</f>
        <v>0.31618944225810819</v>
      </c>
      <c r="Q137" s="123">
        <f>'Ufs Acumulada'!Q137/'Ufs Acumulada'!Q125-1</f>
        <v>0.31290474508418709</v>
      </c>
      <c r="R137" s="123">
        <f>'Ufs Acumulada'!R137/'Ufs Acumulada'!R125-1</f>
        <v>0.30906624463034138</v>
      </c>
      <c r="S137" s="123">
        <f>'Ufs Acumulada'!S137/'Ufs Acumulada'!S125-1</f>
        <v>8.1139859199139019E-2</v>
      </c>
      <c r="T137" s="123">
        <f>'Ufs Acumulada'!T137/'Ufs Acumulada'!T125-1</f>
        <v>0.25270805076085545</v>
      </c>
      <c r="U137" s="123">
        <f>'Ufs Acumulada'!U137/'Ufs Acumulada'!U125-1</f>
        <v>0.30022848438690031</v>
      </c>
      <c r="V137" s="123">
        <f>'Ufs Acumulada'!V137/'Ufs Acumulada'!V125-1</f>
        <v>3.992693110647183E-2</v>
      </c>
      <c r="W137" s="123">
        <f>'Ufs Acumulada'!W137/'Ufs Acumulada'!W125-1</f>
        <v>0.13401015228426405</v>
      </c>
      <c r="X137" s="123">
        <f>'Ufs Acumulada'!X137/'Ufs Acumulada'!X125-1</f>
        <v>0.24354833930846498</v>
      </c>
      <c r="Y137" s="123">
        <f>'Ufs Acumulada'!Y137/'Ufs Acumulada'!Y125-1</f>
        <v>0.23593542525683131</v>
      </c>
      <c r="Z137" s="123">
        <f>'Ufs Acumulada'!Z137/'Ufs Acumulada'!Z125-1</f>
        <v>0.46253422952452072</v>
      </c>
      <c r="AA137" s="123">
        <f>'Ufs Acumulada'!AA137/'Ufs Acumulada'!AA125-1</f>
        <v>0.16642884349719433</v>
      </c>
      <c r="AB137" s="123">
        <f>'Ufs Acumulada'!AB137/'Ufs Acumulada'!AB125-1</f>
        <v>0.27998894416804854</v>
      </c>
      <c r="AC137" s="125">
        <f>'Ufs Acumulada'!AC137/'Ufs Acumulada'!AC125-1</f>
        <v>0.20933145769747075</v>
      </c>
    </row>
    <row r="138" spans="1:29" x14ac:dyDescent="0.3">
      <c r="A138" s="132">
        <f>Var.Anual!A138</f>
        <v>44266</v>
      </c>
      <c r="B138" s="123">
        <f>'Ufs Acumulada'!B138/'Ufs Acumulada'!B126-1</f>
        <v>3.0354131534569895E-2</v>
      </c>
      <c r="C138" s="123">
        <f>'Ufs Acumulada'!C138/'Ufs Acumulada'!C126-1</f>
        <v>0.30957514267596697</v>
      </c>
      <c r="D138" s="123">
        <f>'Ufs Acumulada'!D138/'Ufs Acumulada'!D126-1</f>
        <v>0.17913971871471102</v>
      </c>
      <c r="E138" s="123">
        <f>'Ufs Acumulada'!E138/'Ufs Acumulada'!E126-1</f>
        <v>0.32439176543980031</v>
      </c>
      <c r="F138" s="123">
        <f>'Ufs Acumulada'!F138/'Ufs Acumulada'!F126-1</f>
        <v>0.26790891295190433</v>
      </c>
      <c r="G138" s="123">
        <f>'Ufs Acumulada'!G138/'Ufs Acumulada'!G126-1</f>
        <v>0.23276907001044922</v>
      </c>
      <c r="H138" s="123">
        <f>'Ufs Acumulada'!H138/'Ufs Acumulada'!H126-1</f>
        <v>0.13426219126029126</v>
      </c>
      <c r="I138" s="123">
        <f>'Ufs Acumulada'!I138/'Ufs Acumulada'!I126-1</f>
        <v>0.21287078423405115</v>
      </c>
      <c r="J138" s="123">
        <f>'Ufs Acumulada'!J138/'Ufs Acumulada'!J126-1</f>
        <v>0.19901195591803322</v>
      </c>
      <c r="K138" s="123">
        <f>'Ufs Acumulada'!K138/'Ufs Acumulada'!K126-1</f>
        <v>0.21465061120233542</v>
      </c>
      <c r="L138" s="123">
        <f>'Ufs Acumulada'!L138/'Ufs Acumulada'!L126-1</f>
        <v>0.21901053263875214</v>
      </c>
      <c r="M138" s="123">
        <f>'Ufs Acumulada'!M138/'Ufs Acumulada'!M126-1</f>
        <v>0.17708245243128973</v>
      </c>
      <c r="N138" s="123">
        <f>'Ufs Acumulada'!N138/'Ufs Acumulada'!N126-1</f>
        <v>0.181843779917779</v>
      </c>
      <c r="O138" s="123">
        <f>'Ufs Acumulada'!O138/'Ufs Acumulada'!O126-1</f>
        <v>0.21368565755307767</v>
      </c>
      <c r="P138" s="123">
        <f>'Ufs Acumulada'!P138/'Ufs Acumulada'!P126-1</f>
        <v>0.27132829373650114</v>
      </c>
      <c r="Q138" s="123">
        <f>'Ufs Acumulada'!Q138/'Ufs Acumulada'!Q126-1</f>
        <v>0.30172683231754971</v>
      </c>
      <c r="R138" s="123">
        <f>'Ufs Acumulada'!R138/'Ufs Acumulada'!R126-1</f>
        <v>0.29003342449103608</v>
      </c>
      <c r="S138" s="123">
        <f>'Ufs Acumulada'!S138/'Ufs Acumulada'!S126-1</f>
        <v>0.10324122296427918</v>
      </c>
      <c r="T138" s="123">
        <f>'Ufs Acumulada'!T138/'Ufs Acumulada'!T126-1</f>
        <v>0.20358684432767205</v>
      </c>
      <c r="U138" s="123">
        <f>'Ufs Acumulada'!U138/'Ufs Acumulada'!U126-1</f>
        <v>0.23964792958591707</v>
      </c>
      <c r="V138" s="123">
        <f>'Ufs Acumulada'!V138/'Ufs Acumulada'!V126-1</f>
        <v>0.10357648725212454</v>
      </c>
      <c r="W138" s="123">
        <f>'Ufs Acumulada'!W138/'Ufs Acumulada'!W126-1</f>
        <v>0.19077134986225897</v>
      </c>
      <c r="X138" s="123">
        <f>'Ufs Acumulada'!X138/'Ufs Acumulada'!X126-1</f>
        <v>0.23767010147093526</v>
      </c>
      <c r="Y138" s="123">
        <f>'Ufs Acumulada'!Y138/'Ufs Acumulada'!Y126-1</f>
        <v>0.31925474879309079</v>
      </c>
      <c r="Z138" s="123">
        <f>'Ufs Acumulada'!Z138/'Ufs Acumulada'!Z126-1</f>
        <v>0.37280561761889563</v>
      </c>
      <c r="AA138" s="123">
        <f>'Ufs Acumulada'!AA138/'Ufs Acumulada'!AA126-1</f>
        <v>0.15594091643874441</v>
      </c>
      <c r="AB138" s="123">
        <f>'Ufs Acumulada'!AB138/'Ufs Acumulada'!AB126-1</f>
        <v>0.2447994056463596</v>
      </c>
      <c r="AC138" s="125">
        <f>'Ufs Acumulada'!AC138/'Ufs Acumulada'!AC126-1</f>
        <v>0.19921530073576799</v>
      </c>
    </row>
    <row r="139" spans="1:29" x14ac:dyDescent="0.3">
      <c r="A139" s="132">
        <f>Var.Anual!A139</f>
        <v>44297</v>
      </c>
      <c r="B139" s="123">
        <f>'Ufs Acumulada'!B139/'Ufs Acumulada'!B127-1</f>
        <v>0.13115530303030298</v>
      </c>
      <c r="C139" s="123">
        <f>'Ufs Acumulada'!C139/'Ufs Acumulada'!C127-1</f>
        <v>0.4569119345019419</v>
      </c>
      <c r="D139" s="123">
        <f>'Ufs Acumulada'!D139/'Ufs Acumulada'!D127-1</f>
        <v>0.27298444130127297</v>
      </c>
      <c r="E139" s="123">
        <f>'Ufs Acumulada'!E139/'Ufs Acumulada'!E127-1</f>
        <v>0.45161290322580649</v>
      </c>
      <c r="F139" s="123">
        <f>'Ufs Acumulada'!F139/'Ufs Acumulada'!F127-1</f>
        <v>0.34100768780645296</v>
      </c>
      <c r="G139" s="123">
        <f>'Ufs Acumulada'!G139/'Ufs Acumulada'!G127-1</f>
        <v>0.29800339112079999</v>
      </c>
      <c r="H139" s="123">
        <f>'Ufs Acumulada'!H139/'Ufs Acumulada'!H127-1</f>
        <v>0.2073893014947823</v>
      </c>
      <c r="I139" s="123">
        <f>'Ufs Acumulada'!I139/'Ufs Acumulada'!I127-1</f>
        <v>0.24024891202668086</v>
      </c>
      <c r="J139" s="123">
        <f>'Ufs Acumulada'!J139/'Ufs Acumulada'!J127-1</f>
        <v>0.27569981274307387</v>
      </c>
      <c r="K139" s="123">
        <f>'Ufs Acumulada'!K139/'Ufs Acumulada'!K127-1</f>
        <v>0.27195131002746242</v>
      </c>
      <c r="L139" s="123">
        <f>'Ufs Acumulada'!L139/'Ufs Acumulada'!L127-1</f>
        <v>0.26346637598524225</v>
      </c>
      <c r="M139" s="123">
        <f>'Ufs Acumulada'!M139/'Ufs Acumulada'!M127-1</f>
        <v>0.19364973262032081</v>
      </c>
      <c r="N139" s="123">
        <f>'Ufs Acumulada'!N139/'Ufs Acumulada'!N127-1</f>
        <v>0.21496764852269123</v>
      </c>
      <c r="O139" s="123">
        <f>'Ufs Acumulada'!O139/'Ufs Acumulada'!O127-1</f>
        <v>0.25682689236665612</v>
      </c>
      <c r="P139" s="123">
        <f>'Ufs Acumulada'!P139/'Ufs Acumulada'!P127-1</f>
        <v>0.34883203559510578</v>
      </c>
      <c r="Q139" s="123">
        <f>'Ufs Acumulada'!Q139/'Ufs Acumulada'!Q127-1</f>
        <v>0.39131287381115798</v>
      </c>
      <c r="R139" s="123">
        <f>'Ufs Acumulada'!R139/'Ufs Acumulada'!R127-1</f>
        <v>0.44435797665369647</v>
      </c>
      <c r="S139" s="123">
        <f>'Ufs Acumulada'!S139/'Ufs Acumulada'!S127-1</f>
        <v>0.20732408034015593</v>
      </c>
      <c r="T139" s="123">
        <f>'Ufs Acumulada'!T139/'Ufs Acumulada'!T127-1</f>
        <v>0.2567567567567568</v>
      </c>
      <c r="U139" s="123">
        <f>'Ufs Acumulada'!U139/'Ufs Acumulada'!U127-1</f>
        <v>0.27117138935981266</v>
      </c>
      <c r="V139" s="123">
        <f>'Ufs Acumulada'!V139/'Ufs Acumulada'!V127-1</f>
        <v>0.1934364608934509</v>
      </c>
      <c r="W139" s="123">
        <f>'Ufs Acumulada'!W139/'Ufs Acumulada'!W127-1</f>
        <v>0.24331696672122205</v>
      </c>
      <c r="X139" s="123">
        <f>'Ufs Acumulada'!X139/'Ufs Acumulada'!X127-1</f>
        <v>0.32544454805620759</v>
      </c>
      <c r="Y139" s="123">
        <f>'Ufs Acumulada'!Y139/'Ufs Acumulada'!Y127-1</f>
        <v>0.39184757145088245</v>
      </c>
      <c r="Z139" s="123">
        <f>'Ufs Acumulada'!Z139/'Ufs Acumulada'!Z127-1</f>
        <v>0.39928789420142419</v>
      </c>
      <c r="AA139" s="123">
        <f>'Ufs Acumulada'!AA139/'Ufs Acumulada'!AA127-1</f>
        <v>0.25441316221430843</v>
      </c>
      <c r="AB139" s="123">
        <f>'Ufs Acumulada'!AB139/'Ufs Acumulada'!AB127-1</f>
        <v>0.30958119915637239</v>
      </c>
      <c r="AC139" s="125">
        <f>'Ufs Acumulada'!AC139/'Ufs Acumulada'!AC127-1</f>
        <v>0.2757857152742218</v>
      </c>
    </row>
    <row r="140" spans="1:29" x14ac:dyDescent="0.3">
      <c r="A140" s="132">
        <f>Var.Anual!A140</f>
        <v>44327</v>
      </c>
      <c r="B140" s="123">
        <f>'Ufs Acumulada'!B140/'Ufs Acumulada'!B128-1</f>
        <v>0.27831715210355989</v>
      </c>
      <c r="C140" s="123">
        <f>'Ufs Acumulada'!C140/'Ufs Acumulada'!C128-1</f>
        <v>0.5457346597411743</v>
      </c>
      <c r="D140" s="123">
        <f>'Ufs Acumulada'!D140/'Ufs Acumulada'!D128-1</f>
        <v>0.33197850647561311</v>
      </c>
      <c r="E140" s="123">
        <f>'Ufs Acumulada'!E140/'Ufs Acumulada'!E128-1</f>
        <v>0.60571165361584534</v>
      </c>
      <c r="F140" s="123">
        <f>'Ufs Acumulada'!F140/'Ufs Acumulada'!F128-1</f>
        <v>0.42175275205012763</v>
      </c>
      <c r="G140" s="123">
        <f>'Ufs Acumulada'!G140/'Ufs Acumulada'!G128-1</f>
        <v>0.39007325459709974</v>
      </c>
      <c r="H140" s="123">
        <f>'Ufs Acumulada'!H140/'Ufs Acumulada'!H128-1</f>
        <v>0.24231832846827461</v>
      </c>
      <c r="I140" s="123">
        <f>'Ufs Acumulada'!I140/'Ufs Acumulada'!I128-1</f>
        <v>0.25402645017677106</v>
      </c>
      <c r="J140" s="123">
        <f>'Ufs Acumulada'!J140/'Ufs Acumulada'!J128-1</f>
        <v>0.29011206712374005</v>
      </c>
      <c r="K140" s="123">
        <f>'Ufs Acumulada'!K140/'Ufs Acumulada'!K128-1</f>
        <v>0.36120506075410241</v>
      </c>
      <c r="L140" s="123">
        <f>'Ufs Acumulada'!L140/'Ufs Acumulada'!L128-1</f>
        <v>0.29033083455506081</v>
      </c>
      <c r="M140" s="123">
        <f>'Ufs Acumulada'!M140/'Ufs Acumulada'!M128-1</f>
        <v>0.19370735405610318</v>
      </c>
      <c r="N140" s="123">
        <f>'Ufs Acumulada'!N140/'Ufs Acumulada'!N128-1</f>
        <v>0.20306693126465802</v>
      </c>
      <c r="O140" s="123">
        <f>'Ufs Acumulada'!O140/'Ufs Acumulada'!O128-1</f>
        <v>0.33915288203525695</v>
      </c>
      <c r="P140" s="123">
        <f>'Ufs Acumulada'!P140/'Ufs Acumulada'!P128-1</f>
        <v>0.42271951450787038</v>
      </c>
      <c r="Q140" s="123">
        <f>'Ufs Acumulada'!Q140/'Ufs Acumulada'!Q128-1</f>
        <v>0.46012390323213626</v>
      </c>
      <c r="R140" s="123">
        <f>'Ufs Acumulada'!R140/'Ufs Acumulada'!R128-1</f>
        <v>0.51815217391304347</v>
      </c>
      <c r="S140" s="123">
        <f>'Ufs Acumulada'!S140/'Ufs Acumulada'!S128-1</f>
        <v>0.23238401276962173</v>
      </c>
      <c r="T140" s="123">
        <f>'Ufs Acumulada'!T140/'Ufs Acumulada'!T128-1</f>
        <v>0.30309825348198216</v>
      </c>
      <c r="U140" s="123">
        <f>'Ufs Acumulada'!U140/'Ufs Acumulada'!U128-1</f>
        <v>0.34427806017310081</v>
      </c>
      <c r="V140" s="123">
        <f>'Ufs Acumulada'!V140/'Ufs Acumulada'!V128-1</f>
        <v>0.2498817966903073</v>
      </c>
      <c r="W140" s="123">
        <f>'Ufs Acumulada'!W140/'Ufs Acumulada'!W128-1</f>
        <v>0.31974347228584521</v>
      </c>
      <c r="X140" s="123">
        <f>'Ufs Acumulada'!X140/'Ufs Acumulada'!X128-1</f>
        <v>0.33360783237258662</v>
      </c>
      <c r="Y140" s="123">
        <f>'Ufs Acumulada'!Y140/'Ufs Acumulada'!Y128-1</f>
        <v>0.37406836888702166</v>
      </c>
      <c r="Z140" s="123">
        <f>'Ufs Acumulada'!Z140/'Ufs Acumulada'!Z128-1</f>
        <v>0.45766764482121514</v>
      </c>
      <c r="AA140" s="123">
        <f>'Ufs Acumulada'!AA140/'Ufs Acumulada'!AA128-1</f>
        <v>0.31604635001696924</v>
      </c>
      <c r="AB140" s="123">
        <f>'Ufs Acumulada'!AB140/'Ufs Acumulada'!AB128-1</f>
        <v>0.36966587410837182</v>
      </c>
      <c r="AC140" s="125">
        <f>'Ufs Acumulada'!AC140/'Ufs Acumulada'!AC128-1</f>
        <v>0.31981445712523615</v>
      </c>
    </row>
    <row r="141" spans="1:29" x14ac:dyDescent="0.3">
      <c r="A141" s="132">
        <f>Var.Anual!A141</f>
        <v>44358</v>
      </c>
      <c r="B141" s="123">
        <f>'Ufs Acumulada'!B141/'Ufs Acumulada'!B129-1</f>
        <v>0.33209081667231444</v>
      </c>
      <c r="C141" s="123">
        <f>'Ufs Acumulada'!C141/'Ufs Acumulada'!C129-1</f>
        <v>0.56188852653424259</v>
      </c>
      <c r="D141" s="123">
        <f>'Ufs Acumulada'!D141/'Ufs Acumulada'!D129-1</f>
        <v>0.28571428571428581</v>
      </c>
      <c r="E141" s="123">
        <f>'Ufs Acumulada'!E141/'Ufs Acumulada'!E129-1</f>
        <v>0.60373831775700926</v>
      </c>
      <c r="F141" s="123">
        <f>'Ufs Acumulada'!F141/'Ufs Acumulada'!F129-1</f>
        <v>0.42728278199916692</v>
      </c>
      <c r="G141" s="123">
        <f>'Ufs Acumulada'!G141/'Ufs Acumulada'!G129-1</f>
        <v>0.39251043647951001</v>
      </c>
      <c r="H141" s="123">
        <f>'Ufs Acumulada'!H141/'Ufs Acumulada'!H129-1</f>
        <v>0.2308713378211813</v>
      </c>
      <c r="I141" s="123">
        <f>'Ufs Acumulada'!I141/'Ufs Acumulada'!I129-1</f>
        <v>0.25269628990509063</v>
      </c>
      <c r="J141" s="123">
        <f>'Ufs Acumulada'!J141/'Ufs Acumulada'!J129-1</f>
        <v>0.26745613056436568</v>
      </c>
      <c r="K141" s="123">
        <f>'Ufs Acumulada'!K141/'Ufs Acumulada'!K129-1</f>
        <v>0.33764448291664539</v>
      </c>
      <c r="L141" s="123">
        <f>'Ufs Acumulada'!L141/'Ufs Acumulada'!L129-1</f>
        <v>0.28243581393754491</v>
      </c>
      <c r="M141" s="123">
        <f>'Ufs Acumulada'!M141/'Ufs Acumulada'!M129-1</f>
        <v>0.16752257836019124</v>
      </c>
      <c r="N141" s="123">
        <f>'Ufs Acumulada'!N141/'Ufs Acumulada'!N129-1</f>
        <v>0.20198379602049332</v>
      </c>
      <c r="O141" s="123">
        <f>'Ufs Acumulada'!O141/'Ufs Acumulada'!O129-1</f>
        <v>0.29285596888182774</v>
      </c>
      <c r="P141" s="123">
        <f>'Ufs Acumulada'!P141/'Ufs Acumulada'!P129-1</f>
        <v>0.4348781141173319</v>
      </c>
      <c r="Q141" s="123">
        <f>'Ufs Acumulada'!Q141/'Ufs Acumulada'!Q129-1</f>
        <v>0.45993367358938775</v>
      </c>
      <c r="R141" s="123">
        <f>'Ufs Acumulada'!R141/'Ufs Acumulada'!R129-1</f>
        <v>0.51405193881181077</v>
      </c>
      <c r="S141" s="123">
        <f>'Ufs Acumulada'!S141/'Ufs Acumulada'!S129-1</f>
        <v>0.23331812278423247</v>
      </c>
      <c r="T141" s="123">
        <f>'Ufs Acumulada'!T141/'Ufs Acumulada'!T129-1</f>
        <v>0.288086140569765</v>
      </c>
      <c r="U141" s="123">
        <f>'Ufs Acumulada'!U141/'Ufs Acumulada'!U129-1</f>
        <v>0.36789822237713499</v>
      </c>
      <c r="V141" s="123">
        <f>'Ufs Acumulada'!V141/'Ufs Acumulada'!V129-1</f>
        <v>0.25310559006211175</v>
      </c>
      <c r="W141" s="123">
        <f>'Ufs Acumulada'!W141/'Ufs Acumulada'!W129-1</f>
        <v>0.32178217821782185</v>
      </c>
      <c r="X141" s="123">
        <f>'Ufs Acumulada'!X141/'Ufs Acumulada'!X129-1</f>
        <v>0.31533237071501152</v>
      </c>
      <c r="Y141" s="123">
        <f>'Ufs Acumulada'!Y141/'Ufs Acumulada'!Y129-1</f>
        <v>0.35057654328852639</v>
      </c>
      <c r="Z141" s="123">
        <f>'Ufs Acumulada'!Z141/'Ufs Acumulada'!Z129-1</f>
        <v>0.45744680851063824</v>
      </c>
      <c r="AA141" s="123">
        <f>'Ufs Acumulada'!AA141/'Ufs Acumulada'!AA129-1</f>
        <v>0.30514043384916767</v>
      </c>
      <c r="AB141" s="123">
        <f>'Ufs Acumulada'!AB141/'Ufs Acumulada'!AB129-1</f>
        <v>0.34867002156721782</v>
      </c>
      <c r="AC141" s="125">
        <f>'Ufs Acumulada'!AC141/'Ufs Acumulada'!AC129-1</f>
        <v>0.30940802065898576</v>
      </c>
    </row>
    <row r="142" spans="1:29" x14ac:dyDescent="0.3">
      <c r="A142" s="132">
        <f>Var.Anual!A142</f>
        <v>44388</v>
      </c>
      <c r="B142" s="123">
        <f>'Ufs Acumulada'!B142/'Ufs Acumulada'!B130-1</f>
        <v>0.330550918196995</v>
      </c>
      <c r="C142" s="123">
        <f>'Ufs Acumulada'!C142/'Ufs Acumulada'!C130-1</f>
        <v>0.53514290850260648</v>
      </c>
      <c r="D142" s="123">
        <f>'Ufs Acumulada'!D142/'Ufs Acumulada'!D130-1</f>
        <v>0.23662616026187155</v>
      </c>
      <c r="E142" s="123">
        <f>'Ufs Acumulada'!E142/'Ufs Acumulada'!E130-1</f>
        <v>0.51884570082449932</v>
      </c>
      <c r="F142" s="123">
        <f>'Ufs Acumulada'!F142/'Ufs Acumulada'!F130-1</f>
        <v>0.41204473416661691</v>
      </c>
      <c r="G142" s="123">
        <f>'Ufs Acumulada'!G142/'Ufs Acumulada'!G130-1</f>
        <v>0.34523188114836367</v>
      </c>
      <c r="H142" s="123">
        <f>'Ufs Acumulada'!H142/'Ufs Acumulada'!H130-1</f>
        <v>0.19334952851134979</v>
      </c>
      <c r="I142" s="123">
        <f>'Ufs Acumulada'!I142/'Ufs Acumulada'!I130-1</f>
        <v>0.23309616503333785</v>
      </c>
      <c r="J142" s="123">
        <f>'Ufs Acumulada'!J142/'Ufs Acumulada'!J130-1</f>
        <v>0.24034174342544379</v>
      </c>
      <c r="K142" s="123">
        <f>'Ufs Acumulada'!K142/'Ufs Acumulada'!K130-1</f>
        <v>0.27915296052631589</v>
      </c>
      <c r="L142" s="123">
        <f>'Ufs Acumulada'!L142/'Ufs Acumulada'!L130-1</f>
        <v>0.26060198050056815</v>
      </c>
      <c r="M142" s="123">
        <f>'Ufs Acumulada'!M142/'Ufs Acumulada'!M130-1</f>
        <v>0.14968576709796677</v>
      </c>
      <c r="N142" s="123">
        <f>'Ufs Acumulada'!N142/'Ufs Acumulada'!N130-1</f>
        <v>0.20150949111470107</v>
      </c>
      <c r="O142" s="123">
        <f>'Ufs Acumulada'!O142/'Ufs Acumulada'!O130-1</f>
        <v>0.25721664800127986</v>
      </c>
      <c r="P142" s="123">
        <f>'Ufs Acumulada'!P142/'Ufs Acumulada'!P130-1</f>
        <v>0.41420590582601746</v>
      </c>
      <c r="Q142" s="123">
        <f>'Ufs Acumulada'!Q142/'Ufs Acumulada'!Q130-1</f>
        <v>0.39207901802838507</v>
      </c>
      <c r="R142" s="123">
        <f>'Ufs Acumulada'!R142/'Ufs Acumulada'!R130-1</f>
        <v>0.48170507251711703</v>
      </c>
      <c r="S142" s="123">
        <f>'Ufs Acumulada'!S142/'Ufs Acumulada'!S130-1</f>
        <v>0.22280564031163896</v>
      </c>
      <c r="T142" s="123">
        <f>'Ufs Acumulada'!T142/'Ufs Acumulada'!T130-1</f>
        <v>0.24845142811253584</v>
      </c>
      <c r="U142" s="123">
        <f>'Ufs Acumulada'!U142/'Ufs Acumulada'!U130-1</f>
        <v>0.33503750776434615</v>
      </c>
      <c r="V142" s="123">
        <f>'Ufs Acumulada'!V142/'Ufs Acumulada'!V130-1</f>
        <v>0.24396174420489536</v>
      </c>
      <c r="W142" s="123">
        <f>'Ufs Acumulada'!W142/'Ufs Acumulada'!W130-1</f>
        <v>0.28217821782178221</v>
      </c>
      <c r="X142" s="123">
        <f>'Ufs Acumulada'!X142/'Ufs Acumulada'!X130-1</f>
        <v>0.29826800528496578</v>
      </c>
      <c r="Y142" s="123">
        <f>'Ufs Acumulada'!Y142/'Ufs Acumulada'!Y130-1</f>
        <v>0.32761680744146271</v>
      </c>
      <c r="Z142" s="123">
        <f>'Ufs Acumulada'!Z142/'Ufs Acumulada'!Z130-1</f>
        <v>0.44935303575530194</v>
      </c>
      <c r="AA142" s="123">
        <f>'Ufs Acumulada'!AA142/'Ufs Acumulada'!AA130-1</f>
        <v>0.26029029916061797</v>
      </c>
      <c r="AB142" s="123">
        <f>'Ufs Acumulada'!AB142/'Ufs Acumulada'!AB130-1</f>
        <v>0.31802180819095049</v>
      </c>
      <c r="AC142" s="125">
        <f>'Ufs Acumulada'!AC142/'Ufs Acumulada'!AC130-1</f>
        <v>0.27763591174126434</v>
      </c>
    </row>
    <row r="143" spans="1:29" x14ac:dyDescent="0.3">
      <c r="A143" s="132">
        <f>Var.Anual!A143</f>
        <v>44419</v>
      </c>
      <c r="B143" s="123">
        <f>'Ufs Acumulada'!B143/'Ufs Acumulada'!B131-1</f>
        <v>0.25837104072398187</v>
      </c>
      <c r="C143" s="123">
        <f>'Ufs Acumulada'!C143/'Ufs Acumulada'!C131-1</f>
        <v>0.50143946663972927</v>
      </c>
      <c r="D143" s="123">
        <f>'Ufs Acumulada'!D143/'Ufs Acumulada'!D131-1</f>
        <v>0.21890738533697274</v>
      </c>
      <c r="E143" s="123">
        <f>'Ufs Acumulada'!E143/'Ufs Acumulada'!E131-1</f>
        <v>0.45645863570391865</v>
      </c>
      <c r="F143" s="123">
        <f>'Ufs Acumulada'!F143/'Ufs Acumulada'!F131-1</f>
        <v>0.39621512530044734</v>
      </c>
      <c r="G143" s="123">
        <f>'Ufs Acumulada'!G143/'Ufs Acumulada'!G131-1</f>
        <v>0.31644009119310978</v>
      </c>
      <c r="H143" s="123">
        <f>'Ufs Acumulada'!H143/'Ufs Acumulada'!H131-1</f>
        <v>0.18499225363181182</v>
      </c>
      <c r="I143" s="123">
        <f>'Ufs Acumulada'!I143/'Ufs Acumulada'!I131-1</f>
        <v>0.22018313620755436</v>
      </c>
      <c r="J143" s="123">
        <f>'Ufs Acumulada'!J143/'Ufs Acumulada'!J131-1</f>
        <v>0.23327829671281286</v>
      </c>
      <c r="K143" s="123">
        <f>'Ufs Acumulada'!K143/'Ufs Acumulada'!K131-1</f>
        <v>0.25716477233107882</v>
      </c>
      <c r="L143" s="123">
        <f>'Ufs Acumulada'!L143/'Ufs Acumulada'!L131-1</f>
        <v>0.24866508484855943</v>
      </c>
      <c r="M143" s="123">
        <f>'Ufs Acumulada'!M143/'Ufs Acumulada'!M131-1</f>
        <v>0.15472411913693063</v>
      </c>
      <c r="N143" s="123">
        <f>'Ufs Acumulada'!N143/'Ufs Acumulada'!N131-1</f>
        <v>0.20413141413031544</v>
      </c>
      <c r="O143" s="123">
        <f>'Ufs Acumulada'!O143/'Ufs Acumulada'!O131-1</f>
        <v>0.24322301024428694</v>
      </c>
      <c r="P143" s="123">
        <f>'Ufs Acumulada'!P143/'Ufs Acumulada'!P131-1</f>
        <v>0.39705827313896469</v>
      </c>
      <c r="Q143" s="123">
        <f>'Ufs Acumulada'!Q143/'Ufs Acumulada'!Q131-1</f>
        <v>0.36511538090180551</v>
      </c>
      <c r="R143" s="123">
        <f>'Ufs Acumulada'!R143/'Ufs Acumulada'!R131-1</f>
        <v>0.44268383263183964</v>
      </c>
      <c r="S143" s="123">
        <f>'Ufs Acumulada'!S143/'Ufs Acumulada'!S131-1</f>
        <v>0.21883374800923594</v>
      </c>
      <c r="T143" s="123">
        <f>'Ufs Acumulada'!T143/'Ufs Acumulada'!T131-1</f>
        <v>0.22311244568802757</v>
      </c>
      <c r="U143" s="123">
        <f>'Ufs Acumulada'!U143/'Ufs Acumulada'!U131-1</f>
        <v>0.31530839231547025</v>
      </c>
      <c r="V143" s="123">
        <f>'Ufs Acumulada'!V143/'Ufs Acumulada'!V131-1</f>
        <v>0.24320756028073109</v>
      </c>
      <c r="W143" s="123">
        <f>'Ufs Acumulada'!W143/'Ufs Acumulada'!W131-1</f>
        <v>0.27573625228042742</v>
      </c>
      <c r="X143" s="123">
        <f>'Ufs Acumulada'!X143/'Ufs Acumulada'!X131-1</f>
        <v>0.292477756807765</v>
      </c>
      <c r="Y143" s="123">
        <f>'Ufs Acumulada'!Y143/'Ufs Acumulada'!Y131-1</f>
        <v>0.31795530674987371</v>
      </c>
      <c r="Z143" s="123">
        <f>'Ufs Acumulada'!Z143/'Ufs Acumulada'!Z131-1</f>
        <v>0.43852378133017567</v>
      </c>
      <c r="AA143" s="123">
        <f>'Ufs Acumulada'!AA143/'Ufs Acumulada'!AA131-1</f>
        <v>0.24275351646494703</v>
      </c>
      <c r="AB143" s="123">
        <f>'Ufs Acumulada'!AB143/'Ufs Acumulada'!AB131-1</f>
        <v>0.31438497930218801</v>
      </c>
      <c r="AC143" s="125">
        <f>'Ufs Acumulada'!AC143/'Ufs Acumulada'!AC131-1</f>
        <v>0.26298606044073924</v>
      </c>
    </row>
    <row r="144" spans="1:29" x14ac:dyDescent="0.3">
      <c r="A144" s="132">
        <f>Var.Anual!A144</f>
        <v>44450</v>
      </c>
      <c r="B144" s="123">
        <f>'Ufs Acumulada'!B144/'Ufs Acumulada'!B132-1</f>
        <v>0.21695951107715805</v>
      </c>
      <c r="C144" s="123">
        <f>'Ufs Acumulada'!C144/'Ufs Acumulada'!C132-1</f>
        <v>0.46735395189003426</v>
      </c>
      <c r="D144" s="123">
        <f>'Ufs Acumulada'!D144/'Ufs Acumulada'!D132-1</f>
        <v>0.19422368020562075</v>
      </c>
      <c r="E144" s="123">
        <f>'Ufs Acumulada'!E144/'Ufs Acumulada'!E132-1</f>
        <v>0.440599282549061</v>
      </c>
      <c r="F144" s="123">
        <f>'Ufs Acumulada'!F144/'Ufs Acumulada'!F132-1</f>
        <v>0.36229706936538064</v>
      </c>
      <c r="G144" s="123">
        <f>'Ufs Acumulada'!G144/'Ufs Acumulada'!G132-1</f>
        <v>0.286638247831839</v>
      </c>
      <c r="H144" s="123">
        <f>'Ufs Acumulada'!H144/'Ufs Acumulada'!H132-1</f>
        <v>0.16963257199602788</v>
      </c>
      <c r="I144" s="123">
        <f>'Ufs Acumulada'!I144/'Ufs Acumulada'!I132-1</f>
        <v>0.19202360905013593</v>
      </c>
      <c r="J144" s="123">
        <f>'Ufs Acumulada'!J144/'Ufs Acumulada'!J132-1</f>
        <v>0.21173869633433173</v>
      </c>
      <c r="K144" s="123">
        <f>'Ufs Acumulada'!K144/'Ufs Acumulada'!K132-1</f>
        <v>0.22739081267764916</v>
      </c>
      <c r="L144" s="123">
        <f>'Ufs Acumulada'!L144/'Ufs Acumulada'!L132-1</f>
        <v>0.22415400508982786</v>
      </c>
      <c r="M144" s="123">
        <f>'Ufs Acumulada'!M144/'Ufs Acumulada'!M132-1</f>
        <v>0.14325396825396819</v>
      </c>
      <c r="N144" s="123">
        <f>'Ufs Acumulada'!N144/'Ufs Acumulada'!N132-1</f>
        <v>0.19451765946230881</v>
      </c>
      <c r="O144" s="123">
        <f>'Ufs Acumulada'!O144/'Ufs Acumulada'!O132-1</f>
        <v>0.22220100676965804</v>
      </c>
      <c r="P144" s="123">
        <f>'Ufs Acumulada'!P144/'Ufs Acumulada'!P132-1</f>
        <v>0.37283283999609673</v>
      </c>
      <c r="Q144" s="123">
        <f>'Ufs Acumulada'!Q144/'Ufs Acumulada'!Q132-1</f>
        <v>0.32608817042186677</v>
      </c>
      <c r="R144" s="123">
        <f>'Ufs Acumulada'!R144/'Ufs Acumulada'!R132-1</f>
        <v>0.39918686139196491</v>
      </c>
      <c r="S144" s="123">
        <f>'Ufs Acumulada'!S144/'Ufs Acumulada'!S132-1</f>
        <v>0.19472197417709869</v>
      </c>
      <c r="T144" s="123">
        <f>'Ufs Acumulada'!T144/'Ufs Acumulada'!T132-1</f>
        <v>0.19263994264890383</v>
      </c>
      <c r="U144" s="123">
        <f>'Ufs Acumulada'!U144/'Ufs Acumulada'!U132-1</f>
        <v>0.27936731107205626</v>
      </c>
      <c r="V144" s="123">
        <f>'Ufs Acumulada'!V144/'Ufs Acumulada'!V132-1</f>
        <v>0.22420707254830474</v>
      </c>
      <c r="W144" s="123">
        <f>'Ufs Acumulada'!W144/'Ufs Acumulada'!W132-1</f>
        <v>0.25930152933120287</v>
      </c>
      <c r="X144" s="123">
        <f>'Ufs Acumulada'!X144/'Ufs Acumulada'!X132-1</f>
        <v>0.2572454081223432</v>
      </c>
      <c r="Y144" s="123">
        <f>'Ufs Acumulada'!Y144/'Ufs Acumulada'!Y132-1</f>
        <v>0.2838837179650644</v>
      </c>
      <c r="Z144" s="123">
        <f>'Ufs Acumulada'!Z144/'Ufs Acumulada'!Z132-1</f>
        <v>0.39791236522138096</v>
      </c>
      <c r="AA144" s="123">
        <f>'Ufs Acumulada'!AA144/'Ufs Acumulada'!AA132-1</f>
        <v>0.21087849942042225</v>
      </c>
      <c r="AB144" s="123">
        <f>'Ufs Acumulada'!AB144/'Ufs Acumulada'!AB132-1</f>
        <v>0.29325073361591136</v>
      </c>
      <c r="AC144" s="125">
        <f>'Ufs Acumulada'!AC144/'Ufs Acumulada'!AC132-1</f>
        <v>0.23423529918310315</v>
      </c>
    </row>
    <row r="145" spans="1:32" x14ac:dyDescent="0.3">
      <c r="A145" s="132">
        <f>Var.Anual!A145</f>
        <v>44480</v>
      </c>
      <c r="B145" s="123">
        <f>'Ufs Acumulada'!B145/'Ufs Acumulada'!B133-1</f>
        <v>0.21996557659208271</v>
      </c>
      <c r="C145" s="123">
        <f>'Ufs Acumulada'!C145/'Ufs Acumulada'!C133-1</f>
        <v>0.44098649442160887</v>
      </c>
      <c r="D145" s="123">
        <f>'Ufs Acumulada'!D145/'Ufs Acumulada'!D133-1</f>
        <v>0.17339307880953103</v>
      </c>
      <c r="E145" s="123">
        <f>'Ufs Acumulada'!E145/'Ufs Acumulada'!E133-1</f>
        <v>0.38547588483403628</v>
      </c>
      <c r="F145" s="123">
        <f>'Ufs Acumulada'!F145/'Ufs Acumulada'!F133-1</f>
        <v>0.34114851980368255</v>
      </c>
      <c r="G145" s="123">
        <f>'Ufs Acumulada'!G145/'Ufs Acumulada'!G133-1</f>
        <v>0.25859033709330381</v>
      </c>
      <c r="H145" s="123">
        <f>'Ufs Acumulada'!H145/'Ufs Acumulada'!H133-1</f>
        <v>0.15701977047656501</v>
      </c>
      <c r="I145" s="123">
        <f>'Ufs Acumulada'!I145/'Ufs Acumulada'!I133-1</f>
        <v>0.17313165933984065</v>
      </c>
      <c r="J145" s="123">
        <f>'Ufs Acumulada'!J145/'Ufs Acumulada'!J133-1</f>
        <v>0.19869164381797111</v>
      </c>
      <c r="K145" s="123">
        <f>'Ufs Acumulada'!K145/'Ufs Acumulada'!K133-1</f>
        <v>0.19829627412024053</v>
      </c>
      <c r="L145" s="123">
        <f>'Ufs Acumulada'!L145/'Ufs Acumulada'!L133-1</f>
        <v>0.20246063023842598</v>
      </c>
      <c r="M145" s="123">
        <f>'Ufs Acumulada'!M145/'Ufs Acumulada'!M133-1</f>
        <v>0.13376497082608241</v>
      </c>
      <c r="N145" s="123">
        <f>'Ufs Acumulada'!N145/'Ufs Acumulada'!N133-1</f>
        <v>0.18452883263009845</v>
      </c>
      <c r="O145" s="123">
        <f>'Ufs Acumulada'!O145/'Ufs Acumulada'!O133-1</f>
        <v>0.20469326496154094</v>
      </c>
      <c r="P145" s="123">
        <f>'Ufs Acumulada'!P145/'Ufs Acumulada'!P133-1</f>
        <v>0.35278483938063321</v>
      </c>
      <c r="Q145" s="123">
        <f>'Ufs Acumulada'!Q145/'Ufs Acumulada'!Q133-1</f>
        <v>0.29807239662049989</v>
      </c>
      <c r="R145" s="123">
        <f>'Ufs Acumulada'!R145/'Ufs Acumulada'!R133-1</f>
        <v>0.37663703278845229</v>
      </c>
      <c r="S145" s="123">
        <f>'Ufs Acumulada'!S145/'Ufs Acumulada'!S133-1</f>
        <v>0.17493014132272444</v>
      </c>
      <c r="T145" s="123">
        <f>'Ufs Acumulada'!T145/'Ufs Acumulada'!T133-1</f>
        <v>0.16677945683561579</v>
      </c>
      <c r="U145" s="123">
        <f>'Ufs Acumulada'!U145/'Ufs Acumulada'!U133-1</f>
        <v>0.25670594133868141</v>
      </c>
      <c r="V145" s="123">
        <f>'Ufs Acumulada'!V145/'Ufs Acumulada'!V133-1</f>
        <v>0.19792061515135106</v>
      </c>
      <c r="W145" s="123">
        <f>'Ufs Acumulada'!W145/'Ufs Acumulada'!W133-1</f>
        <v>0.24866639310627825</v>
      </c>
      <c r="X145" s="123">
        <f>'Ufs Acumulada'!X145/'Ufs Acumulada'!X133-1</f>
        <v>0.23122512110440119</v>
      </c>
      <c r="Y145" s="123">
        <f>'Ufs Acumulada'!Y145/'Ufs Acumulada'!Y133-1</f>
        <v>0.25704706057112148</v>
      </c>
      <c r="Z145" s="123">
        <f>'Ufs Acumulada'!Z145/'Ufs Acumulada'!Z133-1</f>
        <v>0.35675758192550378</v>
      </c>
      <c r="AA145" s="123">
        <f>'Ufs Acumulada'!AA145/'Ufs Acumulada'!AA133-1</f>
        <v>0.19398062774928437</v>
      </c>
      <c r="AB145" s="123">
        <f>'Ufs Acumulada'!AB145/'Ufs Acumulada'!AB133-1</f>
        <v>0.27027660571964374</v>
      </c>
      <c r="AC145" s="125">
        <f>'Ufs Acumulada'!AC145/'Ufs Acumulada'!AC133-1</f>
        <v>0.21370648692776251</v>
      </c>
    </row>
    <row r="146" spans="1:32" x14ac:dyDescent="0.3">
      <c r="A146" s="132">
        <f>Var.Anual!A146</f>
        <v>44511</v>
      </c>
      <c r="B146" s="123">
        <f>'Ufs Acumulada'!B146/'Ufs Acumulada'!B134-1</f>
        <v>0.21147515284527363</v>
      </c>
      <c r="C146" s="123">
        <f>'Ufs Acumulada'!C146/'Ufs Acumulada'!C134-1</f>
        <v>0.41634448267300384</v>
      </c>
      <c r="D146" s="123">
        <f>'Ufs Acumulada'!D146/'Ufs Acumulada'!D134-1</f>
        <v>0.16715607512881592</v>
      </c>
      <c r="E146" s="123">
        <f>'Ufs Acumulada'!E146/'Ufs Acumulada'!E134-1</f>
        <v>0.42999827794041678</v>
      </c>
      <c r="F146" s="123">
        <f>'Ufs Acumulada'!F146/'Ufs Acumulada'!F134-1</f>
        <v>0.32659406822180914</v>
      </c>
      <c r="G146" s="123">
        <f>'Ufs Acumulada'!G146/'Ufs Acumulada'!G134-1</f>
        <v>0.24302357084800863</v>
      </c>
      <c r="H146" s="123">
        <f>'Ufs Acumulada'!H146/'Ufs Acumulada'!H134-1</f>
        <v>0.14217363802974514</v>
      </c>
      <c r="I146" s="123">
        <f>'Ufs Acumulada'!I146/'Ufs Acumulada'!I134-1</f>
        <v>0.16183201971777583</v>
      </c>
      <c r="J146" s="123">
        <f>'Ufs Acumulada'!J146/'Ufs Acumulada'!J134-1</f>
        <v>0.18804761464730047</v>
      </c>
      <c r="K146" s="123">
        <f>'Ufs Acumulada'!K146/'Ufs Acumulada'!K134-1</f>
        <v>0.1922484854503923</v>
      </c>
      <c r="L146" s="123">
        <f>'Ufs Acumulada'!L146/'Ufs Acumulada'!L134-1</f>
        <v>0.18970184932611778</v>
      </c>
      <c r="M146" s="123">
        <f>'Ufs Acumulada'!M146/'Ufs Acumulada'!M134-1</f>
        <v>0.1279856316476955</v>
      </c>
      <c r="N146" s="123">
        <f>'Ufs Acumulada'!N146/'Ufs Acumulada'!N134-1</f>
        <v>0.1843945290422595</v>
      </c>
      <c r="O146" s="123">
        <f>'Ufs Acumulada'!O146/'Ufs Acumulada'!O134-1</f>
        <v>0.19940450750776417</v>
      </c>
      <c r="P146" s="123">
        <f>'Ufs Acumulada'!P146/'Ufs Acumulada'!P134-1</f>
        <v>0.33685369113446373</v>
      </c>
      <c r="Q146" s="123">
        <f>'Ufs Acumulada'!Q146/'Ufs Acumulada'!Q134-1</f>
        <v>0.27938808373590973</v>
      </c>
      <c r="R146" s="123">
        <f>'Ufs Acumulada'!R146/'Ufs Acumulada'!R134-1</f>
        <v>0.3572827364115061</v>
      </c>
      <c r="S146" s="123">
        <f>'Ufs Acumulada'!S146/'Ufs Acumulada'!S134-1</f>
        <v>0.16199003978622861</v>
      </c>
      <c r="T146" s="123">
        <f>'Ufs Acumulada'!T146/'Ufs Acumulada'!T134-1</f>
        <v>0.15277264889200004</v>
      </c>
      <c r="U146" s="123">
        <f>'Ufs Acumulada'!U146/'Ufs Acumulada'!U134-1</f>
        <v>0.24727075791693975</v>
      </c>
      <c r="V146" s="123">
        <f>'Ufs Acumulada'!V146/'Ufs Acumulada'!V134-1</f>
        <v>0.18548267875622138</v>
      </c>
      <c r="W146" s="123">
        <f>'Ufs Acumulada'!W146/'Ufs Acumulada'!W134-1</f>
        <v>0.2580947033501777</v>
      </c>
      <c r="X146" s="123">
        <f>'Ufs Acumulada'!X146/'Ufs Acumulada'!X134-1</f>
        <v>0.21334621584976565</v>
      </c>
      <c r="Y146" s="123">
        <f>'Ufs Acumulada'!Y146/'Ufs Acumulada'!Y134-1</f>
        <v>0.24146038335383357</v>
      </c>
      <c r="Z146" s="123">
        <f>'Ufs Acumulada'!Z146/'Ufs Acumulada'!Z134-1</f>
        <v>0.3270590395739601</v>
      </c>
      <c r="AA146" s="123">
        <f>'Ufs Acumulada'!AA146/'Ufs Acumulada'!AA134-1</f>
        <v>0.19285381547784897</v>
      </c>
      <c r="AB146" s="123">
        <f>'Ufs Acumulada'!AB146/'Ufs Acumulada'!AB134-1</f>
        <v>0.26410847312288976</v>
      </c>
      <c r="AC146" s="125">
        <f>'Ufs Acumulada'!AC146/'Ufs Acumulada'!AC134-1</f>
        <v>0.20414303841390358</v>
      </c>
    </row>
    <row r="147" spans="1:32" s="169" customFormat="1" ht="13.5" thickBot="1" x14ac:dyDescent="0.35">
      <c r="A147" s="133">
        <f>Var.Anual!A147</f>
        <v>44541</v>
      </c>
      <c r="B147" s="128">
        <f>'Ufs Acumulada'!B147/'Ufs Acumulada'!B135-1</f>
        <v>0.20225212050307118</v>
      </c>
      <c r="C147" s="129">
        <f>'Ufs Acumulada'!C147/'Ufs Acumulada'!C135-1</f>
        <v>0.39584838730867755</v>
      </c>
      <c r="D147" s="129">
        <f>'Ufs Acumulada'!D147/'Ufs Acumulada'!D135-1</f>
        <v>0.15625161390280429</v>
      </c>
      <c r="E147" s="129">
        <f>'Ufs Acumulada'!E147/'Ufs Acumulada'!E135-1</f>
        <v>0.38732061189086897</v>
      </c>
      <c r="F147" s="129">
        <f>'Ufs Acumulada'!F147/'Ufs Acumulada'!F135-1</f>
        <v>0.30480911213889383</v>
      </c>
      <c r="G147" s="129">
        <f>'Ufs Acumulada'!G147/'Ufs Acumulada'!G135-1</f>
        <v>0.22290641731556593</v>
      </c>
      <c r="H147" s="129">
        <f>'Ufs Acumulada'!H147/'Ufs Acumulada'!H135-1</f>
        <v>0.13443002571312568</v>
      </c>
      <c r="I147" s="129">
        <f>'Ufs Acumulada'!I147/'Ufs Acumulada'!I135-1</f>
        <v>0.15428203639667837</v>
      </c>
      <c r="J147" s="129">
        <f>'Ufs Acumulada'!J147/'Ufs Acumulada'!J135-1</f>
        <v>0.18056567841440763</v>
      </c>
      <c r="K147" s="129">
        <f>'Ufs Acumulada'!K147/'Ufs Acumulada'!K135-1</f>
        <v>0.17669907375485527</v>
      </c>
      <c r="L147" s="129">
        <f>'Ufs Acumulada'!L147/'Ufs Acumulada'!L135-1</f>
        <v>0.17976693642628572</v>
      </c>
      <c r="M147" s="129">
        <f>'Ufs Acumulada'!M147/'Ufs Acumulada'!M135-1</f>
        <v>0.12682231722021275</v>
      </c>
      <c r="N147" s="129">
        <f>'Ufs Acumulada'!N147/'Ufs Acumulada'!N135-1</f>
        <v>0.17886806154404766</v>
      </c>
      <c r="O147" s="129">
        <f>'Ufs Acumulada'!O147/'Ufs Acumulada'!O135-1</f>
        <v>0.19312074047399941</v>
      </c>
      <c r="P147" s="129">
        <f>'Ufs Acumulada'!P147/'Ufs Acumulada'!P135-1</f>
        <v>0.31407328214598107</v>
      </c>
      <c r="Q147" s="129">
        <f>'Ufs Acumulada'!Q147/'Ufs Acumulada'!Q135-1</f>
        <v>0.25866506786301291</v>
      </c>
      <c r="R147" s="129">
        <f>'Ufs Acumulada'!R147/'Ufs Acumulada'!R135-1</f>
        <v>0.32535002206442809</v>
      </c>
      <c r="S147" s="129">
        <f>'Ufs Acumulada'!S147/'Ufs Acumulada'!S135-1</f>
        <v>0.15528828090309799</v>
      </c>
      <c r="T147" s="129">
        <f>'Ufs Acumulada'!T147/'Ufs Acumulada'!T135-1</f>
        <v>0.13947344011346252</v>
      </c>
      <c r="U147" s="129">
        <f>'Ufs Acumulada'!U147/'Ufs Acumulada'!U135-1</f>
        <v>0.22656495753381556</v>
      </c>
      <c r="V147" s="129">
        <f>'Ufs Acumulada'!V147/'Ufs Acumulada'!V135-1</f>
        <v>0.18707810993249763</v>
      </c>
      <c r="W147" s="129">
        <f>'Ufs Acumulada'!W147/'Ufs Acumulada'!W135-1</f>
        <v>0.25173370319001398</v>
      </c>
      <c r="X147" s="129">
        <f>'Ufs Acumulada'!X147/'Ufs Acumulada'!X135-1</f>
        <v>0.20082754104216582</v>
      </c>
      <c r="Y147" s="129">
        <f>'Ufs Acumulada'!Y147/'Ufs Acumulada'!Y135-1</f>
        <v>0.23319325208621011</v>
      </c>
      <c r="Z147" s="129">
        <f>'Ufs Acumulada'!Z147/'Ufs Acumulada'!Z135-1</f>
        <v>0.29289442667115684</v>
      </c>
      <c r="AA147" s="129">
        <f>'Ufs Acumulada'!AA147/'Ufs Acumulada'!AA135-1</f>
        <v>0.19011421511748905</v>
      </c>
      <c r="AB147" s="130">
        <f>'Ufs Acumulada'!AB147/'Ufs Acumulada'!AB135-1</f>
        <v>0.2465391893237725</v>
      </c>
      <c r="AC147" s="129">
        <f>'Ufs Acumulada'!AC147/'Ufs Acumulada'!AC135-1</f>
        <v>0.19483444680920692</v>
      </c>
      <c r="AD147" s="118"/>
      <c r="AE147" s="118"/>
      <c r="AF147" s="118"/>
    </row>
    <row r="148" spans="1:32" x14ac:dyDescent="0.3">
      <c r="A148" s="131">
        <f>Var.Anual!A148</f>
        <v>44562</v>
      </c>
      <c r="B148" s="121">
        <f>'Ufs Acumulada'!B148/'Ufs Acumulada'!B136-1</f>
        <v>4.6676096181046622E-2</v>
      </c>
      <c r="C148" s="121">
        <f>'Ufs Acumulada'!C148/'Ufs Acumulada'!C136-1</f>
        <v>-2.1799888205701556E-2</v>
      </c>
      <c r="D148" s="121">
        <f>'Ufs Acumulada'!D148/'Ufs Acumulada'!D136-1</f>
        <v>-8.5333333333333372E-2</v>
      </c>
      <c r="E148" s="121">
        <f>'Ufs Acumulada'!E148/'Ufs Acumulada'!E136-1</f>
        <v>-0.15384615384615385</v>
      </c>
      <c r="F148" s="121">
        <f>'Ufs Acumulada'!F148/'Ufs Acumulada'!F136-1</f>
        <v>-4.2664587278600896E-2</v>
      </c>
      <c r="G148" s="121">
        <f>'Ufs Acumulada'!G148/'Ufs Acumulada'!G136-1</f>
        <v>-0.11943587483472895</v>
      </c>
      <c r="H148" s="121">
        <f>'Ufs Acumulada'!H148/'Ufs Acumulada'!H136-1</f>
        <v>-3.7511164036915789E-2</v>
      </c>
      <c r="I148" s="121">
        <f>'Ufs Acumulada'!I148/'Ufs Acumulada'!I136-1</f>
        <v>-9.9759615384615419E-2</v>
      </c>
      <c r="J148" s="121">
        <f>'Ufs Acumulada'!J148/'Ufs Acumulada'!J136-1</f>
        <v>-9.081576786203116E-2</v>
      </c>
      <c r="K148" s="121">
        <f>'Ufs Acumulada'!K148/'Ufs Acumulada'!K136-1</f>
        <v>-8.2431307243963414E-2</v>
      </c>
      <c r="L148" s="121">
        <f>'Ufs Acumulada'!L148/'Ufs Acumulada'!L136-1</f>
        <v>-7.570276216084082E-2</v>
      </c>
      <c r="M148" s="121">
        <f>'Ufs Acumulada'!M148/'Ufs Acumulada'!M136-1</f>
        <v>-5.0000000000000044E-2</v>
      </c>
      <c r="N148" s="121">
        <f>'Ufs Acumulada'!N148/'Ufs Acumulada'!N136-1</f>
        <v>1.4398848092156413E-4</v>
      </c>
      <c r="O148" s="121">
        <f>'Ufs Acumulada'!O148/'Ufs Acumulada'!O136-1</f>
        <v>-5.2701271186440635E-2</v>
      </c>
      <c r="P148" s="121">
        <f>'Ufs Acumulada'!P148/'Ufs Acumulada'!P136-1</f>
        <v>-5.8869701726844581E-2</v>
      </c>
      <c r="Q148" s="121">
        <f>'Ufs Acumulada'!Q148/'Ufs Acumulada'!Q136-1</f>
        <v>-0.13754218454193756</v>
      </c>
      <c r="R148" s="121">
        <f>'Ufs Acumulada'!R148/'Ufs Acumulada'!R136-1</f>
        <v>-0.18176040673657456</v>
      </c>
      <c r="S148" s="121">
        <f>'Ufs Acumulada'!S148/'Ufs Acumulada'!S136-1</f>
        <v>-3.916629423475404E-2</v>
      </c>
      <c r="T148" s="121">
        <f>'Ufs Acumulada'!T148/'Ufs Acumulada'!T136-1</f>
        <v>-0.13534647699858582</v>
      </c>
      <c r="U148" s="121">
        <f>'Ufs Acumulada'!U148/'Ufs Acumulada'!U136-1</f>
        <v>-0.14085115575718299</v>
      </c>
      <c r="V148" s="121">
        <f>'Ufs Acumulada'!V148/'Ufs Acumulada'!V136-1</f>
        <v>0.13431322858590988</v>
      </c>
      <c r="W148" s="121">
        <f>'Ufs Acumulada'!W148/'Ufs Acumulada'!W136-1</f>
        <v>5.3484602917341917E-2</v>
      </c>
      <c r="X148" s="121">
        <f>'Ufs Acumulada'!X148/'Ufs Acumulada'!X136-1</f>
        <v>-9.5059550066166731E-2</v>
      </c>
      <c r="Y148" s="121">
        <f>'Ufs Acumulada'!Y148/'Ufs Acumulada'!Y136-1</f>
        <v>2.7407200669829823E-2</v>
      </c>
      <c r="Z148" s="121">
        <f>'Ufs Acumulada'!Z148/'Ufs Acumulada'!Z136-1</f>
        <v>-0.20575359599749843</v>
      </c>
      <c r="AA148" s="121">
        <f>'Ufs Acumulada'!AA148/'Ufs Acumulada'!AA136-1</f>
        <v>-1.4662215925631217E-2</v>
      </c>
      <c r="AB148" s="121">
        <f>'Ufs Acumulada'!AB148/'Ufs Acumulada'!AB136-1</f>
        <v>-8.4108199492814895E-2</v>
      </c>
      <c r="AC148" s="120">
        <f>'Ufs Acumulada'!AC148/'Ufs Acumulada'!AC136-1</f>
        <v>-5.9215124358777183E-2</v>
      </c>
    </row>
    <row r="149" spans="1:32" x14ac:dyDescent="0.3">
      <c r="A149" s="132">
        <f>Var.Anual!A149</f>
        <v>44593</v>
      </c>
      <c r="B149" s="123">
        <f>'Ufs Acumulada'!B149/'Ufs Acumulada'!B137-1</f>
        <v>0.12256493506493515</v>
      </c>
      <c r="C149" s="123">
        <f>'Ufs Acumulada'!C149/'Ufs Acumulada'!C137-1</f>
        <v>2.6416833051758459E-2</v>
      </c>
      <c r="D149" s="123">
        <f>'Ufs Acumulada'!D149/'Ufs Acumulada'!D137-1</f>
        <v>3.4615915046200429E-2</v>
      </c>
      <c r="E149" s="123">
        <f>'Ufs Acumulada'!E149/'Ufs Acumulada'!E137-1</f>
        <v>-0.11440385940730535</v>
      </c>
      <c r="F149" s="123">
        <f>'Ufs Acumulada'!F149/'Ufs Acumulada'!F137-1</f>
        <v>-1.4903692513291267E-2</v>
      </c>
      <c r="G149" s="123">
        <f>'Ufs Acumulada'!G149/'Ufs Acumulada'!G137-1</f>
        <v>-6.8290125810141045E-2</v>
      </c>
      <c r="H149" s="123">
        <f>'Ufs Acumulada'!H149/'Ufs Acumulada'!H137-1</f>
        <v>-1.7433263288971879E-2</v>
      </c>
      <c r="I149" s="123">
        <f>'Ufs Acumulada'!I149/'Ufs Acumulada'!I137-1</f>
        <v>-7.0900940715954319E-2</v>
      </c>
      <c r="J149" s="123">
        <f>'Ufs Acumulada'!J149/'Ufs Acumulada'!J137-1</f>
        <v>-6.2230680838839425E-2</v>
      </c>
      <c r="K149" s="123">
        <f>'Ufs Acumulada'!K149/'Ufs Acumulada'!K137-1</f>
        <v>-4.6072257209148204E-2</v>
      </c>
      <c r="L149" s="123">
        <f>'Ufs Acumulada'!L149/'Ufs Acumulada'!L137-1</f>
        <v>-5.9925472115202383E-2</v>
      </c>
      <c r="M149" s="123">
        <f>'Ufs Acumulada'!M149/'Ufs Acumulada'!M137-1</f>
        <v>-3.1420911528150186E-2</v>
      </c>
      <c r="N149" s="123">
        <f>'Ufs Acumulada'!N149/'Ufs Acumulada'!N137-1</f>
        <v>1.0265307597773443E-2</v>
      </c>
      <c r="O149" s="123">
        <f>'Ufs Acumulada'!O149/'Ufs Acumulada'!O137-1</f>
        <v>-1.5683037556747825E-2</v>
      </c>
      <c r="P149" s="123">
        <f>'Ufs Acumulada'!P149/'Ufs Acumulada'!P137-1</f>
        <v>-2.2064130322713704E-2</v>
      </c>
      <c r="Q149" s="123">
        <f>'Ufs Acumulada'!Q149/'Ufs Acumulada'!Q137-1</f>
        <v>-9.1924128962826757E-2</v>
      </c>
      <c r="R149" s="123">
        <f>'Ufs Acumulada'!R149/'Ufs Acumulada'!R137-1</f>
        <v>-0.11761658031088085</v>
      </c>
      <c r="S149" s="123">
        <f>'Ufs Acumulada'!S149/'Ufs Acumulada'!S137-1</f>
        <v>-1.7253893531863684E-2</v>
      </c>
      <c r="T149" s="123">
        <f>'Ufs Acumulada'!T149/'Ufs Acumulada'!T137-1</f>
        <v>-9.9062620509625887E-2</v>
      </c>
      <c r="U149" s="123">
        <f>'Ufs Acumulada'!U149/'Ufs Acumulada'!U137-1</f>
        <v>-9.9812558575445132E-2</v>
      </c>
      <c r="V149" s="123">
        <f>'Ufs Acumulada'!V149/'Ufs Acumulada'!V137-1</f>
        <v>0.1036386449184441</v>
      </c>
      <c r="W149" s="123">
        <f>'Ufs Acumulada'!W149/'Ufs Acumulada'!W137-1</f>
        <v>0.16204118173679505</v>
      </c>
      <c r="X149" s="123">
        <f>'Ufs Acumulada'!X149/'Ufs Acumulada'!X137-1</f>
        <v>-3.6501393819542094E-2</v>
      </c>
      <c r="Y149" s="123">
        <f>'Ufs Acumulada'!Y149/'Ufs Acumulada'!Y137-1</f>
        <v>3.8167938931297662E-2</v>
      </c>
      <c r="Z149" s="123">
        <f>'Ufs Acumulada'!Z149/'Ufs Acumulada'!Z137-1</f>
        <v>-0.16459574468085103</v>
      </c>
      <c r="AA149" s="123">
        <f>'Ufs Acumulada'!AA149/'Ufs Acumulada'!AA137-1</f>
        <v>1.427067493274059E-2</v>
      </c>
      <c r="AB149" s="123">
        <f>'Ufs Acumulada'!AB149/'Ufs Acumulada'!AB137-1</f>
        <v>-3.9300367091340993E-2</v>
      </c>
      <c r="AC149" s="125">
        <f>'Ufs Acumulada'!AC149/'Ufs Acumulada'!AC137-1</f>
        <v>-2.6980985229397847E-2</v>
      </c>
    </row>
    <row r="150" spans="1:32" x14ac:dyDescent="0.3">
      <c r="A150" s="132">
        <f>Var.Anual!A150</f>
        <v>44621</v>
      </c>
      <c r="B150" s="123">
        <f>'Ufs Acumulada'!B150/'Ufs Acumulada'!B138-1</f>
        <v>0.18439716312056742</v>
      </c>
      <c r="C150" s="123">
        <f>'Ufs Acumulada'!C150/'Ufs Acumulada'!C138-1</f>
        <v>-4.6097230292465596E-2</v>
      </c>
      <c r="D150" s="123">
        <f>'Ufs Acumulada'!D150/'Ufs Acumulada'!D138-1</f>
        <v>7.4003134250391067E-3</v>
      </c>
      <c r="E150" s="123">
        <f>'Ufs Acumulada'!E150/'Ufs Acumulada'!E138-1</f>
        <v>-5.3226566179934043E-2</v>
      </c>
      <c r="F150" s="123">
        <f>'Ufs Acumulada'!F150/'Ufs Acumulada'!F138-1</f>
        <v>8.2080947448650576E-3</v>
      </c>
      <c r="G150" s="123">
        <f>'Ufs Acumulada'!G150/'Ufs Acumulada'!G138-1</f>
        <v>-2.6107004814538426E-3</v>
      </c>
      <c r="H150" s="123">
        <f>'Ufs Acumulada'!H150/'Ufs Acumulada'!H138-1</f>
        <v>-2.1318714786051629E-3</v>
      </c>
      <c r="I150" s="123">
        <f>'Ufs Acumulada'!I150/'Ufs Acumulada'!I138-1</f>
        <v>-8.0195988106704585E-2</v>
      </c>
      <c r="J150" s="123">
        <f>'Ufs Acumulada'!J150/'Ufs Acumulada'!J138-1</f>
        <v>-1.0117756052368532E-2</v>
      </c>
      <c r="K150" s="123">
        <f>'Ufs Acumulada'!K150/'Ufs Acumulada'!K138-1</f>
        <v>-2.0352985354862962E-2</v>
      </c>
      <c r="L150" s="123">
        <f>'Ufs Acumulada'!L150/'Ufs Acumulada'!L138-1</f>
        <v>-4.8316115000339832E-2</v>
      </c>
      <c r="M150" s="123">
        <f>'Ufs Acumulada'!M150/'Ufs Acumulada'!M138-1</f>
        <v>2.9168762123715775E-2</v>
      </c>
      <c r="N150" s="123">
        <f>'Ufs Acumulada'!N150/'Ufs Acumulada'!N138-1</f>
        <v>3.5547507862384364E-2</v>
      </c>
      <c r="O150" s="123">
        <f>'Ufs Acumulada'!O150/'Ufs Acumulada'!O138-1</f>
        <v>-8.7675140531923823E-2</v>
      </c>
      <c r="P150" s="123">
        <f>'Ufs Acumulada'!P150/'Ufs Acumulada'!P138-1</f>
        <v>3.4685354286119185E-3</v>
      </c>
      <c r="Q150" s="123">
        <f>'Ufs Acumulada'!Q150/'Ufs Acumulada'!Q138-1</f>
        <v>-8.6317116360034807E-2</v>
      </c>
      <c r="R150" s="123">
        <f>'Ufs Acumulada'!R150/'Ufs Acumulada'!R138-1</f>
        <v>-7.4902838299375829E-2</v>
      </c>
      <c r="S150" s="123">
        <f>'Ufs Acumulada'!S150/'Ufs Acumulada'!S138-1</f>
        <v>4.3874264134178276E-3</v>
      </c>
      <c r="T150" s="123">
        <f>'Ufs Acumulada'!T150/'Ufs Acumulada'!T138-1</f>
        <v>-0.13251732236656177</v>
      </c>
      <c r="U150" s="123">
        <f>'Ufs Acumulada'!U150/'Ufs Acumulada'!U138-1</f>
        <v>-5.4865257382604504E-2</v>
      </c>
      <c r="V150" s="123">
        <f>'Ufs Acumulada'!V150/'Ufs Acumulada'!V138-1</f>
        <v>0.10957805230226225</v>
      </c>
      <c r="W150" s="123">
        <f>'Ufs Acumulada'!W150/'Ufs Acumulada'!W138-1</f>
        <v>0.18276460381723547</v>
      </c>
      <c r="X150" s="123">
        <f>'Ufs Acumulada'!X150/'Ufs Acumulada'!X138-1</f>
        <v>-9.9621850074677054E-3</v>
      </c>
      <c r="Y150" s="123">
        <f>'Ufs Acumulada'!Y150/'Ufs Acumulada'!Y138-1</f>
        <v>4.2588404038174987E-2</v>
      </c>
      <c r="Z150" s="123">
        <f>'Ufs Acumulada'!Z150/'Ufs Acumulada'!Z138-1</f>
        <v>-0.14636131132294816</v>
      </c>
      <c r="AA150" s="123">
        <f>'Ufs Acumulada'!AA150/'Ufs Acumulada'!AA138-1</f>
        <v>3.6780519811905332E-2</v>
      </c>
      <c r="AB150" s="123">
        <f>'Ufs Acumulada'!AB150/'Ufs Acumulada'!AB138-1</f>
        <v>4.3718293046851597E-2</v>
      </c>
      <c r="AC150" s="125">
        <f>'Ufs Acumulada'!AC150/'Ufs Acumulada'!AC138-1</f>
        <v>-1.2845814581289305E-2</v>
      </c>
    </row>
    <row r="151" spans="1:32" x14ac:dyDescent="0.3">
      <c r="A151" s="132">
        <f>Var.Anual!A151</f>
        <v>44652</v>
      </c>
      <c r="B151" s="123">
        <f>'Ufs Acumulada'!B151/'Ufs Acumulada'!B139-1</f>
        <v>0.17957304311427369</v>
      </c>
      <c r="C151" s="123">
        <f>'Ufs Acumulada'!C151/'Ufs Acumulada'!C139-1</f>
        <v>-7.7089337175792472E-2</v>
      </c>
      <c r="D151" s="123">
        <f>'Ufs Acumulada'!D151/'Ufs Acumulada'!D139-1</f>
        <v>-1.0392156862745083E-2</v>
      </c>
      <c r="E151" s="123">
        <f>'Ufs Acumulada'!E151/'Ufs Acumulada'!E139-1</f>
        <v>-4.1165755919854274E-2</v>
      </c>
      <c r="F151" s="123">
        <f>'Ufs Acumulada'!F151/'Ufs Acumulada'!F139-1</f>
        <v>1.1510856317428875E-2</v>
      </c>
      <c r="G151" s="123">
        <f>'Ufs Acumulada'!G151/'Ufs Acumulada'!G139-1</f>
        <v>4.4786862520327375E-3</v>
      </c>
      <c r="H151" s="123">
        <f>'Ufs Acumulada'!H151/'Ufs Acumulada'!H139-1</f>
        <v>5.8786887798800702E-3</v>
      </c>
      <c r="I151" s="123">
        <f>'Ufs Acumulada'!I151/'Ufs Acumulada'!I139-1</f>
        <v>-7.6670820489276537E-2</v>
      </c>
      <c r="J151" s="123">
        <f>'Ufs Acumulada'!J151/'Ufs Acumulada'!J139-1</f>
        <v>-6.3231585682562708E-3</v>
      </c>
      <c r="K151" s="123">
        <f>'Ufs Acumulada'!K151/'Ufs Acumulada'!K139-1</f>
        <v>-5.7186205286806624E-3</v>
      </c>
      <c r="L151" s="123">
        <f>'Ufs Acumulada'!L151/'Ufs Acumulada'!L139-1</f>
        <v>-4.6615034410443235E-2</v>
      </c>
      <c r="M151" s="123">
        <f>'Ufs Acumulada'!M151/'Ufs Acumulada'!M139-1</f>
        <v>4.4128353026824163E-2</v>
      </c>
      <c r="N151" s="123">
        <f>'Ufs Acumulada'!N151/'Ufs Acumulada'!N139-1</f>
        <v>5.8468642931625237E-2</v>
      </c>
      <c r="O151" s="123">
        <f>'Ufs Acumulada'!O151/'Ufs Acumulada'!O139-1</f>
        <v>-9.2659064197452401E-2</v>
      </c>
      <c r="P151" s="123">
        <f>'Ufs Acumulada'!P151/'Ufs Acumulada'!P139-1</f>
        <v>7.4770465666060826E-3</v>
      </c>
      <c r="Q151" s="123">
        <f>'Ufs Acumulada'!Q151/'Ufs Acumulada'!Q139-1</f>
        <v>-8.4214235377026103E-2</v>
      </c>
      <c r="R151" s="123">
        <f>'Ufs Acumulada'!R151/'Ufs Acumulada'!R139-1</f>
        <v>-8.0818965517241326E-2</v>
      </c>
      <c r="S151" s="123">
        <f>'Ufs Acumulada'!S151/'Ufs Acumulada'!S139-1</f>
        <v>-6.7263151215178896E-3</v>
      </c>
      <c r="T151" s="123">
        <f>'Ufs Acumulada'!T151/'Ufs Acumulada'!T139-1</f>
        <v>-0.14204075494398072</v>
      </c>
      <c r="U151" s="123">
        <f>'Ufs Acumulada'!U151/'Ufs Acumulada'!U139-1</f>
        <v>-3.1881112663533551E-2</v>
      </c>
      <c r="V151" s="123">
        <f>'Ufs Acumulada'!V151/'Ufs Acumulada'!V139-1</f>
        <v>0.11714112658994558</v>
      </c>
      <c r="W151" s="123">
        <f>'Ufs Acumulada'!W151/'Ufs Acumulada'!W139-1</f>
        <v>0.1847301448003511</v>
      </c>
      <c r="X151" s="123">
        <f>'Ufs Acumulada'!X151/'Ufs Acumulada'!X139-1</f>
        <v>-1.9662785055798104E-2</v>
      </c>
      <c r="Y151" s="123">
        <f>'Ufs Acumulada'!Y151/'Ufs Acumulada'!Y139-1</f>
        <v>3.5780408438061073E-2</v>
      </c>
      <c r="Z151" s="123">
        <f>'Ufs Acumulada'!Z151/'Ufs Acumulada'!Z139-1</f>
        <v>-0.14049436568520535</v>
      </c>
      <c r="AA151" s="123">
        <f>'Ufs Acumulada'!AA151/'Ufs Acumulada'!AA139-1</f>
        <v>3.2356144606586534E-2</v>
      </c>
      <c r="AB151" s="123">
        <f>'Ufs Acumulada'!AB151/'Ufs Acumulada'!AB139-1</f>
        <v>5.9703209478890962E-2</v>
      </c>
      <c r="AC151" s="125">
        <f>'Ufs Acumulada'!AC151/'Ufs Acumulada'!AC139-1</f>
        <v>-1.488640842345812E-2</v>
      </c>
    </row>
    <row r="152" spans="1:32" x14ac:dyDescent="0.3">
      <c r="A152" s="132">
        <f>Var.Anual!A152</f>
        <v>44682</v>
      </c>
      <c r="B152" s="123">
        <f>'Ufs Acumulada'!B152/'Ufs Acumulada'!B140-1</f>
        <v>0.1325949367088608</v>
      </c>
      <c r="C152" s="123">
        <f>'Ufs Acumulada'!C152/'Ufs Acumulada'!C140-1</f>
        <v>-8.2298667274177006E-2</v>
      </c>
      <c r="D152" s="123">
        <f>'Ufs Acumulada'!D152/'Ufs Acumulada'!D140-1</f>
        <v>4.7064908197569366E-3</v>
      </c>
      <c r="E152" s="123">
        <f>'Ufs Acumulada'!E152/'Ufs Acumulada'!E140-1</f>
        <v>-3.3849684452094131E-2</v>
      </c>
      <c r="F152" s="123">
        <f>'Ufs Acumulada'!F152/'Ufs Acumulada'!F140-1</f>
        <v>4.0290923102858756E-2</v>
      </c>
      <c r="G152" s="123">
        <f>'Ufs Acumulada'!G152/'Ufs Acumulada'!G140-1</f>
        <v>3.2027704286851311E-2</v>
      </c>
      <c r="H152" s="123">
        <f>'Ufs Acumulada'!H152/'Ufs Acumulada'!H140-1</f>
        <v>1.5891173287988947E-2</v>
      </c>
      <c r="I152" s="123">
        <f>'Ufs Acumulada'!I152/'Ufs Acumulada'!I140-1</f>
        <v>-6.0091886812154161E-2</v>
      </c>
      <c r="J152" s="123">
        <f>'Ufs Acumulada'!J152/'Ufs Acumulada'!J140-1</f>
        <v>7.6930025292063497E-3</v>
      </c>
      <c r="K152" s="123">
        <f>'Ufs Acumulada'!K152/'Ufs Acumulada'!K140-1</f>
        <v>1.3849905673399832E-2</v>
      </c>
      <c r="L152" s="123">
        <f>'Ufs Acumulada'!L152/'Ufs Acumulada'!L140-1</f>
        <v>-3.1845734161543904E-2</v>
      </c>
      <c r="M152" s="123">
        <f>'Ufs Acumulada'!M152/'Ufs Acumulada'!M140-1</f>
        <v>6.110783468674863E-2</v>
      </c>
      <c r="N152" s="123">
        <f>'Ufs Acumulada'!N152/'Ufs Acumulada'!N140-1</f>
        <v>8.1936238490837754E-2</v>
      </c>
      <c r="O152" s="123">
        <f>'Ufs Acumulada'!O152/'Ufs Acumulada'!O140-1</f>
        <v>-6.9040734540658399E-2</v>
      </c>
      <c r="P152" s="123">
        <f>'Ufs Acumulada'!P152/'Ufs Acumulada'!P140-1</f>
        <v>1.9106016173464857E-2</v>
      </c>
      <c r="Q152" s="123">
        <f>'Ufs Acumulada'!Q152/'Ufs Acumulada'!Q140-1</f>
        <v>-6.0264557375160788E-2</v>
      </c>
      <c r="R152" s="123">
        <f>'Ufs Acumulada'!R152/'Ufs Acumulada'!R140-1</f>
        <v>-5.9067802677740366E-2</v>
      </c>
      <c r="S152" s="123">
        <f>'Ufs Acumulada'!S152/'Ufs Acumulada'!S140-1</f>
        <v>1.1426867197818602E-2</v>
      </c>
      <c r="T152" s="123">
        <f>'Ufs Acumulada'!T152/'Ufs Acumulada'!T140-1</f>
        <v>-0.12644207464857005</v>
      </c>
      <c r="U152" s="123">
        <f>'Ufs Acumulada'!U152/'Ufs Acumulada'!U140-1</f>
        <v>-1.8344404701073125E-2</v>
      </c>
      <c r="V152" s="123">
        <f>'Ufs Acumulada'!V152/'Ufs Acumulada'!V140-1</f>
        <v>0.11821448836769433</v>
      </c>
      <c r="W152" s="123">
        <f>'Ufs Acumulada'!W152/'Ufs Acumulada'!W140-1</f>
        <v>0.19160013884068028</v>
      </c>
      <c r="X152" s="123">
        <f>'Ufs Acumulada'!X152/'Ufs Acumulada'!X140-1</f>
        <v>-5.2438127909826271E-3</v>
      </c>
      <c r="Y152" s="123">
        <f>'Ufs Acumulada'!Y152/'Ufs Acumulada'!Y140-1</f>
        <v>5.4908843845544064E-2</v>
      </c>
      <c r="Z152" s="123">
        <f>'Ufs Acumulada'!Z152/'Ufs Acumulada'!Z140-1</f>
        <v>-0.10386221294363251</v>
      </c>
      <c r="AA152" s="123">
        <f>'Ufs Acumulada'!AA152/'Ufs Acumulada'!AA140-1</f>
        <v>5.4171322846184422E-2</v>
      </c>
      <c r="AB152" s="123">
        <f>'Ufs Acumulada'!AB152/'Ufs Acumulada'!AB140-1</f>
        <v>5.9113750571037071E-2</v>
      </c>
      <c r="AC152" s="125">
        <f>'Ufs Acumulada'!AC152/'Ufs Acumulada'!AC140-1</f>
        <v>3.8586386369514614E-3</v>
      </c>
    </row>
    <row r="153" spans="1:32" x14ac:dyDescent="0.3">
      <c r="A153" s="132">
        <f>Var.Anual!A153</f>
        <v>44713</v>
      </c>
      <c r="B153" s="123">
        <f>'Ufs Acumulada'!B153/'Ufs Acumulada'!B141-1</f>
        <v>9.9974561180361299E-2</v>
      </c>
      <c r="C153" s="123">
        <f>'Ufs Acumulada'!C153/'Ufs Acumulada'!C141-1</f>
        <v>-0.10098229962511274</v>
      </c>
      <c r="D153" s="123">
        <f>'Ufs Acumulada'!D153/'Ufs Acumulada'!D141-1</f>
        <v>1.7146776406029574E-4</v>
      </c>
      <c r="E153" s="123">
        <f>'Ufs Acumulada'!E153/'Ufs Acumulada'!E141-1</f>
        <v>-6.2703962703962723E-2</v>
      </c>
      <c r="F153" s="123">
        <f>'Ufs Acumulada'!F153/'Ufs Acumulada'!F141-1</f>
        <v>2.1144053297908805E-2</v>
      </c>
      <c r="G153" s="123">
        <f>'Ufs Acumulada'!G153/'Ufs Acumulada'!G141-1</f>
        <v>2.3486420804285757E-2</v>
      </c>
      <c r="H153" s="123">
        <f>'Ufs Acumulada'!H153/'Ufs Acumulada'!H141-1</f>
        <v>2.1414265906639862E-2</v>
      </c>
      <c r="I153" s="123">
        <f>'Ufs Acumulada'!I153/'Ufs Acumulada'!I141-1</f>
        <v>-7.0576840292724929E-2</v>
      </c>
      <c r="J153" s="123">
        <f>'Ufs Acumulada'!J153/'Ufs Acumulada'!J141-1</f>
        <v>1.1983803631608003E-2</v>
      </c>
      <c r="K153" s="123">
        <f>'Ufs Acumulada'!K153/'Ufs Acumulada'!K141-1</f>
        <v>5.2150742291587893E-3</v>
      </c>
      <c r="L153" s="123">
        <f>'Ufs Acumulada'!L153/'Ufs Acumulada'!L141-1</f>
        <v>-3.8186880498941922E-2</v>
      </c>
      <c r="M153" s="123">
        <f>'Ufs Acumulada'!M153/'Ufs Acumulada'!M141-1</f>
        <v>6.8330047019566242E-2</v>
      </c>
      <c r="N153" s="123">
        <f>'Ufs Acumulada'!N153/'Ufs Acumulada'!N141-1</f>
        <v>7.6425544569177051E-2</v>
      </c>
      <c r="O153" s="123">
        <f>'Ufs Acumulada'!O153/'Ufs Acumulada'!O141-1</f>
        <v>-6.7779731762611983E-2</v>
      </c>
      <c r="P153" s="123">
        <f>'Ufs Acumulada'!P153/'Ufs Acumulada'!P141-1</f>
        <v>-4.2192517362407145E-3</v>
      </c>
      <c r="Q153" s="123">
        <f>'Ufs Acumulada'!Q153/'Ufs Acumulada'!Q141-1</f>
        <v>-7.5766851398376134E-2</v>
      </c>
      <c r="R153" s="123">
        <f>'Ufs Acumulada'!R153/'Ufs Acumulada'!R141-1</f>
        <v>-7.2015977443608992E-2</v>
      </c>
      <c r="S153" s="123">
        <f>'Ufs Acumulada'!S153/'Ufs Acumulada'!S141-1</f>
        <v>1.3767930327868827E-2</v>
      </c>
      <c r="T153" s="123">
        <f>'Ufs Acumulada'!T153/'Ufs Acumulada'!T141-1</f>
        <v>-0.13066728550456308</v>
      </c>
      <c r="U153" s="123">
        <f>'Ufs Acumulada'!U153/'Ufs Acumulada'!U141-1</f>
        <v>-2.7222151441797293E-2</v>
      </c>
      <c r="V153" s="123">
        <f>'Ufs Acumulada'!V153/'Ufs Acumulada'!V141-1</f>
        <v>0.10672242874845095</v>
      </c>
      <c r="W153" s="123">
        <f>'Ufs Acumulada'!W153/'Ufs Acumulada'!W141-1</f>
        <v>0.18467300489772409</v>
      </c>
      <c r="X153" s="123">
        <f>'Ufs Acumulada'!X153/'Ufs Acumulada'!X141-1</f>
        <v>-9.7660538149410003E-3</v>
      </c>
      <c r="Y153" s="123">
        <f>'Ufs Acumulada'!Y153/'Ufs Acumulada'!Y141-1</f>
        <v>4.9084905660377265E-2</v>
      </c>
      <c r="Z153" s="123">
        <f>'Ufs Acumulada'!Z153/'Ufs Acumulada'!Z141-1</f>
        <v>-0.11257236345330979</v>
      </c>
      <c r="AA153" s="123">
        <f>'Ufs Acumulada'!AA153/'Ufs Acumulada'!AA141-1</f>
        <v>4.6248845896473822E-2</v>
      </c>
      <c r="AB153" s="123">
        <f>'Ufs Acumulada'!AB153/'Ufs Acumulada'!AB141-1</f>
        <v>5.3761803228754124E-2</v>
      </c>
      <c r="AC153" s="125">
        <f>'Ufs Acumulada'!AC153/'Ufs Acumulada'!AC141-1</f>
        <v>-2.5236416351613888E-3</v>
      </c>
    </row>
    <row r="154" spans="1:32" x14ac:dyDescent="0.3">
      <c r="A154" s="132">
        <f>Var.Anual!A154</f>
        <v>44743</v>
      </c>
      <c r="B154" s="123">
        <f>'Ufs Acumulada'!B154/'Ufs Acumulada'!B142-1</f>
        <v>3.7432036804684321E-2</v>
      </c>
      <c r="C154" s="123">
        <f>'Ufs Acumulada'!C154/'Ufs Acumulada'!C142-1</f>
        <v>-0.14761904761904765</v>
      </c>
      <c r="D154" s="123">
        <f>'Ufs Acumulada'!D154/'Ufs Acumulada'!D142-1</f>
        <v>-1.8347958517659024E-2</v>
      </c>
      <c r="E154" s="123">
        <f>'Ufs Acumulada'!E154/'Ufs Acumulada'!E142-1</f>
        <v>-0.11748739821636289</v>
      </c>
      <c r="F154" s="123">
        <f>'Ufs Acumulada'!F154/'Ufs Acumulada'!F142-1</f>
        <v>8.4791705490707692E-3</v>
      </c>
      <c r="G154" s="123">
        <f>'Ufs Acumulada'!G154/'Ufs Acumulada'!G142-1</f>
        <v>3.4922245769035687E-3</v>
      </c>
      <c r="H154" s="123">
        <f>'Ufs Acumulada'!H154/'Ufs Acumulada'!H142-1</f>
        <v>1.3921418408668007E-2</v>
      </c>
      <c r="I154" s="123">
        <f>'Ufs Acumulada'!I154/'Ufs Acumulada'!I142-1</f>
        <v>-8.3992596893598503E-2</v>
      </c>
      <c r="J154" s="123">
        <f>'Ufs Acumulada'!J154/'Ufs Acumulada'!J142-1</f>
        <v>8.1796069483619505E-4</v>
      </c>
      <c r="K154" s="123">
        <f>'Ufs Acumulada'!K154/'Ufs Acumulada'!K142-1</f>
        <v>-2.0572824584525362E-2</v>
      </c>
      <c r="L154" s="123">
        <f>'Ufs Acumulada'!L154/'Ufs Acumulada'!L142-1</f>
        <v>-5.048802566443078E-2</v>
      </c>
      <c r="M154" s="123">
        <f>'Ufs Acumulada'!M154/'Ufs Acumulada'!M142-1</f>
        <v>6.0066240072027988E-2</v>
      </c>
      <c r="N154" s="123">
        <f>'Ufs Acumulada'!N154/'Ufs Acumulada'!N142-1</f>
        <v>5.4875102418117994E-2</v>
      </c>
      <c r="O154" s="123">
        <f>'Ufs Acumulada'!O154/'Ufs Acumulada'!O142-1</f>
        <v>-8.6407184540149395E-2</v>
      </c>
      <c r="P154" s="123">
        <f>'Ufs Acumulada'!P154/'Ufs Acumulada'!P142-1</f>
        <v>-3.35778781038375E-2</v>
      </c>
      <c r="Q154" s="123">
        <f>'Ufs Acumulada'!Q154/'Ufs Acumulada'!Q142-1</f>
        <v>-7.9770745215821837E-2</v>
      </c>
      <c r="R154" s="123">
        <f>'Ufs Acumulada'!R154/'Ufs Acumulada'!R142-1</f>
        <v>-8.8591871211368356E-2</v>
      </c>
      <c r="S154" s="123">
        <f>'Ufs Acumulada'!S154/'Ufs Acumulada'!S142-1</f>
        <v>7.340427464827215E-3</v>
      </c>
      <c r="T154" s="123">
        <f>'Ufs Acumulada'!T154/'Ufs Acumulada'!T142-1</f>
        <v>-0.14286939517650687</v>
      </c>
      <c r="U154" s="123">
        <f>'Ufs Acumulada'!U154/'Ufs Acumulada'!U142-1</f>
        <v>-5.3040334991589444E-2</v>
      </c>
      <c r="V154" s="123">
        <f>'Ufs Acumulada'!V154/'Ufs Acumulada'!V142-1</f>
        <v>6.9781078967943611E-2</v>
      </c>
      <c r="W154" s="123">
        <f>'Ufs Acumulada'!W154/'Ufs Acumulada'!W142-1</f>
        <v>0.15878378378378377</v>
      </c>
      <c r="X154" s="123">
        <f>'Ufs Acumulada'!X154/'Ufs Acumulada'!X142-1</f>
        <v>-1.8553903242779168E-2</v>
      </c>
      <c r="Y154" s="123">
        <f>'Ufs Acumulada'!Y154/'Ufs Acumulada'!Y142-1</f>
        <v>3.9767419386012914E-2</v>
      </c>
      <c r="Z154" s="123">
        <f>'Ufs Acumulada'!Z154/'Ufs Acumulada'!Z142-1</f>
        <v>-0.1400422609614369</v>
      </c>
      <c r="AA154" s="123">
        <f>'Ufs Acumulada'!AA154/'Ufs Acumulada'!AA142-1</f>
        <v>3.5100105541430393E-2</v>
      </c>
      <c r="AB154" s="123">
        <f>'Ufs Acumulada'!AB154/'Ufs Acumulada'!AB142-1</f>
        <v>2.6512930753696873E-2</v>
      </c>
      <c r="AC154" s="125">
        <f>'Ufs Acumulada'!AC154/'Ufs Acumulada'!AC142-1</f>
        <v>-1.5519955019381526E-2</v>
      </c>
    </row>
    <row r="155" spans="1:32" x14ac:dyDescent="0.3">
      <c r="A155" s="132">
        <f>Var.Anual!A155</f>
        <v>44774</v>
      </c>
      <c r="B155" s="123">
        <f>'Ufs Acumulada'!B155/'Ufs Acumulada'!B143-1</f>
        <v>2.9485796476087733E-2</v>
      </c>
      <c r="C155" s="123">
        <f>'Ufs Acumulada'!C155/'Ufs Acumulada'!C143-1</f>
        <v>-0.15359773942880206</v>
      </c>
      <c r="D155" s="123">
        <f>'Ufs Acumulada'!D155/'Ufs Acumulada'!D143-1</f>
        <v>-2.352941176470591E-2</v>
      </c>
      <c r="E155" s="123">
        <f>'Ufs Acumulada'!E155/'Ufs Acumulada'!E143-1</f>
        <v>-0.12838398937053641</v>
      </c>
      <c r="F155" s="123">
        <f>'Ufs Acumulada'!F155/'Ufs Acumulada'!F143-1</f>
        <v>3.8642851435668479E-3</v>
      </c>
      <c r="G155" s="123">
        <f>'Ufs Acumulada'!G155/'Ufs Acumulada'!G143-1</f>
        <v>-7.4788654702192536E-3</v>
      </c>
      <c r="H155" s="123">
        <f>'Ufs Acumulada'!H155/'Ufs Acumulada'!H143-1</f>
        <v>9.7392754282250582E-3</v>
      </c>
      <c r="I155" s="123">
        <f>'Ufs Acumulada'!I155/'Ufs Acumulada'!I143-1</f>
        <v>-8.6864075544854757E-2</v>
      </c>
      <c r="J155" s="123">
        <f>'Ufs Acumulada'!J155/'Ufs Acumulada'!J143-1</f>
        <v>4.4282999260389921E-3</v>
      </c>
      <c r="K155" s="123">
        <f>'Ufs Acumulada'!K155/'Ufs Acumulada'!K143-1</f>
        <v>-2.3933662432747194E-2</v>
      </c>
      <c r="L155" s="123">
        <f>'Ufs Acumulada'!L155/'Ufs Acumulada'!L143-1</f>
        <v>-5.3255136969442396E-2</v>
      </c>
      <c r="M155" s="123">
        <f>'Ufs Acumulada'!M155/'Ufs Acumulada'!M143-1</f>
        <v>4.9476636032984356E-2</v>
      </c>
      <c r="N155" s="123">
        <f>'Ufs Acumulada'!N155/'Ufs Acumulada'!N143-1</f>
        <v>5.4732269956564661E-2</v>
      </c>
      <c r="O155" s="123">
        <f>'Ufs Acumulada'!O155/'Ufs Acumulada'!O143-1</f>
        <v>-8.4397680093810434E-2</v>
      </c>
      <c r="P155" s="123">
        <f>'Ufs Acumulada'!P155/'Ufs Acumulada'!P143-1</f>
        <v>-5.2480711530218604E-2</v>
      </c>
      <c r="Q155" s="123">
        <f>'Ufs Acumulada'!Q155/'Ufs Acumulada'!Q143-1</f>
        <v>-9.0356119814690383E-2</v>
      </c>
      <c r="R155" s="123">
        <f>'Ufs Acumulada'!R155/'Ufs Acumulada'!R143-1</f>
        <v>-0.10172472970653856</v>
      </c>
      <c r="S155" s="123">
        <f>'Ufs Acumulada'!S155/'Ufs Acumulada'!S143-1</f>
        <v>6.9584017716111113E-3</v>
      </c>
      <c r="T155" s="123">
        <f>'Ufs Acumulada'!T155/'Ufs Acumulada'!T143-1</f>
        <v>-0.15141685947462002</v>
      </c>
      <c r="U155" s="123">
        <f>'Ufs Acumulada'!U155/'Ufs Acumulada'!U143-1</f>
        <v>-5.7931797915193206E-2</v>
      </c>
      <c r="V155" s="123">
        <f>'Ufs Acumulada'!V155/'Ufs Acumulada'!V143-1</f>
        <v>5.6676541277737469E-2</v>
      </c>
      <c r="W155" s="123">
        <f>'Ufs Acumulada'!W155/'Ufs Acumulada'!W143-1</f>
        <v>0.12093973442288042</v>
      </c>
      <c r="X155" s="123">
        <f>'Ufs Acumulada'!X155/'Ufs Acumulada'!X143-1</f>
        <v>-2.1915211910622623E-2</v>
      </c>
      <c r="Y155" s="123">
        <f>'Ufs Acumulada'!Y155/'Ufs Acumulada'!Y143-1</f>
        <v>3.6933104010138607E-2</v>
      </c>
      <c r="Z155" s="123">
        <f>'Ufs Acumulada'!Z155/'Ufs Acumulada'!Z143-1</f>
        <v>-0.14222344171582746</v>
      </c>
      <c r="AA155" s="123">
        <f>'Ufs Acumulada'!AA155/'Ufs Acumulada'!AA143-1</f>
        <v>3.240305281042688E-2</v>
      </c>
      <c r="AB155" s="123">
        <f>'Ufs Acumulada'!AB155/'Ufs Acumulada'!AB143-1</f>
        <v>1.4284910859906574E-2</v>
      </c>
      <c r="AC155" s="125">
        <f>'Ufs Acumulada'!AC155/'Ufs Acumulada'!AC143-1</f>
        <v>-1.9535049992889353E-2</v>
      </c>
    </row>
    <row r="156" spans="1:32" x14ac:dyDescent="0.3">
      <c r="A156" s="132">
        <f>Var.Anual!A156</f>
        <v>44805</v>
      </c>
      <c r="B156" s="123">
        <f>'Ufs Acumulada'!B156/'Ufs Acumulada'!B144-1</f>
        <v>-1.5536723163841804E-2</v>
      </c>
      <c r="C156" s="123">
        <f>'Ufs Acumulada'!C156/'Ufs Acumulada'!C144-1</f>
        <v>-0.15865009307632261</v>
      </c>
      <c r="D156" s="123">
        <f>'Ufs Acumulada'!D156/'Ufs Acumulada'!D144-1</f>
        <v>-3.0867693701857712E-2</v>
      </c>
      <c r="E156" s="123">
        <f>'Ufs Acumulada'!E156/'Ufs Acumulada'!E144-1</f>
        <v>-0.15204335725794638</v>
      </c>
      <c r="F156" s="123">
        <f>'Ufs Acumulada'!F156/'Ufs Acumulada'!F144-1</f>
        <v>-5.0943749073016908E-3</v>
      </c>
      <c r="G156" s="123">
        <f>'Ufs Acumulada'!G156/'Ufs Acumulada'!G144-1</f>
        <v>-1.1824517308351434E-2</v>
      </c>
      <c r="H156" s="123">
        <f>'Ufs Acumulada'!H156/'Ufs Acumulada'!H144-1</f>
        <v>3.888539844798089E-3</v>
      </c>
      <c r="I156" s="123">
        <f>'Ufs Acumulada'!I156/'Ufs Acumulada'!I144-1</f>
        <v>-8.5531653005846642E-2</v>
      </c>
      <c r="J156" s="123">
        <f>'Ufs Acumulada'!J156/'Ufs Acumulada'!J144-1</f>
        <v>2.7493547003876184E-3</v>
      </c>
      <c r="K156" s="123">
        <f>'Ufs Acumulada'!K156/'Ufs Acumulada'!K144-1</f>
        <v>-2.3456759381458747E-2</v>
      </c>
      <c r="L156" s="123">
        <f>'Ufs Acumulada'!L156/'Ufs Acumulada'!L144-1</f>
        <v>-5.4595816878920012E-2</v>
      </c>
      <c r="M156" s="123">
        <f>'Ufs Acumulada'!M156/'Ufs Acumulada'!M144-1</f>
        <v>4.7305003223087283E-2</v>
      </c>
      <c r="N156" s="123">
        <f>'Ufs Acumulada'!N156/'Ufs Acumulada'!N144-1</f>
        <v>5.3970121931286918E-2</v>
      </c>
      <c r="O156" s="123">
        <f>'Ufs Acumulada'!O156/'Ufs Acumulada'!O144-1</f>
        <v>-9.0653449034951872E-2</v>
      </c>
      <c r="P156" s="123">
        <f>'Ufs Acumulada'!P156/'Ufs Acumulada'!P144-1</f>
        <v>-6.9849543892903654E-2</v>
      </c>
      <c r="Q156" s="123">
        <f>'Ufs Acumulada'!Q156/'Ufs Acumulada'!Q144-1</f>
        <v>-9.5259650711104982E-2</v>
      </c>
      <c r="R156" s="123">
        <f>'Ufs Acumulada'!R156/'Ufs Acumulada'!R144-1</f>
        <v>-0.11202446950869815</v>
      </c>
      <c r="S156" s="123">
        <f>'Ufs Acumulada'!S156/'Ufs Acumulada'!S144-1</f>
        <v>8.390878621357567E-3</v>
      </c>
      <c r="T156" s="123">
        <f>'Ufs Acumulada'!T156/'Ufs Acumulada'!T144-1</f>
        <v>-0.15457131980203975</v>
      </c>
      <c r="U156" s="123">
        <f>'Ufs Acumulada'!U156/'Ufs Acumulada'!U144-1</f>
        <v>-5.8327380625309067E-2</v>
      </c>
      <c r="V156" s="123">
        <f>'Ufs Acumulada'!V156/'Ufs Acumulada'!V144-1</f>
        <v>3.9110581695453561E-2</v>
      </c>
      <c r="W156" s="123">
        <f>'Ufs Acumulada'!W156/'Ufs Acumulada'!W144-1</f>
        <v>0.10204821460938907</v>
      </c>
      <c r="X156" s="123">
        <f>'Ufs Acumulada'!X156/'Ufs Acumulada'!X144-1</f>
        <v>-2.4332931062897689E-2</v>
      </c>
      <c r="Y156" s="123">
        <f>'Ufs Acumulada'!Y156/'Ufs Acumulada'!Y144-1</f>
        <v>3.6608073886488901E-2</v>
      </c>
      <c r="Z156" s="123">
        <f>'Ufs Acumulada'!Z156/'Ufs Acumulada'!Z144-1</f>
        <v>-0.14618035611717406</v>
      </c>
      <c r="AA156" s="123">
        <f>'Ufs Acumulada'!AA156/'Ufs Acumulada'!AA144-1</f>
        <v>2.844630893075295E-2</v>
      </c>
      <c r="AB156" s="123">
        <f>'Ufs Acumulada'!AB156/'Ufs Acumulada'!AB144-1</f>
        <v>8.4711577248890446E-3</v>
      </c>
      <c r="AC156" s="125">
        <f>'Ufs Acumulada'!AC156/'Ufs Acumulada'!AC144-1</f>
        <v>-2.294676031931886E-2</v>
      </c>
    </row>
    <row r="157" spans="1:32" x14ac:dyDescent="0.3">
      <c r="A157" s="132">
        <f>Var.Anual!A157</f>
        <v>44835</v>
      </c>
      <c r="B157" s="123">
        <f>'Ufs Acumulada'!B157/'Ufs Acumulada'!B145-1</f>
        <v>-3.6117381489842004E-2</v>
      </c>
      <c r="C157" s="123">
        <f>'Ufs Acumulada'!C157/'Ufs Acumulada'!C145-1</f>
        <v>-0.17008964955175221</v>
      </c>
      <c r="D157" s="123">
        <f>'Ufs Acumulada'!D157/'Ufs Acumulada'!D145-1</f>
        <v>-3.7516771596656007E-2</v>
      </c>
      <c r="E157" s="123">
        <f>'Ufs Acumulada'!E157/'Ufs Acumulada'!E145-1</f>
        <v>-0.16624751819986761</v>
      </c>
      <c r="F157" s="123">
        <f>'Ufs Acumulada'!F157/'Ufs Acumulada'!F145-1</f>
        <v>-1.794788121765889E-2</v>
      </c>
      <c r="G157" s="123">
        <f>'Ufs Acumulada'!G157/'Ufs Acumulada'!G145-1</f>
        <v>-1.4049629591255219E-2</v>
      </c>
      <c r="H157" s="123">
        <f>'Ufs Acumulada'!H157/'Ufs Acumulada'!H145-1</f>
        <v>-3.2598955597441526E-3</v>
      </c>
      <c r="I157" s="123">
        <f>'Ufs Acumulada'!I157/'Ufs Acumulada'!I145-1</f>
        <v>-8.8220723295606152E-2</v>
      </c>
      <c r="J157" s="123">
        <f>'Ufs Acumulada'!J157/'Ufs Acumulada'!J145-1</f>
        <v>1.0822760034079337E-3</v>
      </c>
      <c r="K157" s="123">
        <f>'Ufs Acumulada'!K157/'Ufs Acumulada'!K145-1</f>
        <v>-2.7640873060937099E-2</v>
      </c>
      <c r="L157" s="123">
        <f>'Ufs Acumulada'!L157/'Ufs Acumulada'!L145-1</f>
        <v>-5.719859790543369E-2</v>
      </c>
      <c r="M157" s="123">
        <f>'Ufs Acumulada'!M157/'Ufs Acumulada'!M145-1</f>
        <v>3.8281831930117693E-2</v>
      </c>
      <c r="N157" s="123">
        <f>'Ufs Acumulada'!N157/'Ufs Acumulada'!N145-1</f>
        <v>4.5372239373070444E-2</v>
      </c>
      <c r="O157" s="123">
        <f>'Ufs Acumulada'!O157/'Ufs Acumulada'!O145-1</f>
        <v>-9.703206717105517E-2</v>
      </c>
      <c r="P157" s="123">
        <f>'Ufs Acumulada'!P157/'Ufs Acumulada'!P145-1</f>
        <v>-8.7725292560006829E-2</v>
      </c>
      <c r="Q157" s="123">
        <f>'Ufs Acumulada'!Q157/'Ufs Acumulada'!Q145-1</f>
        <v>-0.10384318066861986</v>
      </c>
      <c r="R157" s="123">
        <f>'Ufs Acumulada'!R157/'Ufs Acumulada'!R145-1</f>
        <v>-0.12221373515728073</v>
      </c>
      <c r="S157" s="123">
        <f>'Ufs Acumulada'!S157/'Ufs Acumulada'!S145-1</f>
        <v>4.7096498719043645E-3</v>
      </c>
      <c r="T157" s="123">
        <f>'Ufs Acumulada'!T157/'Ufs Acumulada'!T145-1</f>
        <v>-0.16088683473729604</v>
      </c>
      <c r="U157" s="123">
        <f>'Ufs Acumulada'!U157/'Ufs Acumulada'!U145-1</f>
        <v>-6.5080789946140083E-2</v>
      </c>
      <c r="V157" s="123">
        <f>'Ufs Acumulada'!V157/'Ufs Acumulada'!V145-1</f>
        <v>2.7755175843052093E-2</v>
      </c>
      <c r="W157" s="123">
        <f>'Ufs Acumulada'!W157/'Ufs Acumulada'!W145-1</f>
        <v>9.5957936247124564E-2</v>
      </c>
      <c r="X157" s="123">
        <f>'Ufs Acumulada'!X157/'Ufs Acumulada'!X145-1</f>
        <v>-2.8016640885464184E-2</v>
      </c>
      <c r="Y157" s="123">
        <f>'Ufs Acumulada'!Y157/'Ufs Acumulada'!Y145-1</f>
        <v>3.4888301164819113E-2</v>
      </c>
      <c r="Z157" s="123">
        <f>'Ufs Acumulada'!Z157/'Ufs Acumulada'!Z145-1</f>
        <v>-0.14559501931515584</v>
      </c>
      <c r="AA157" s="123">
        <f>'Ufs Acumulada'!AA157/'Ufs Acumulada'!AA145-1</f>
        <v>1.6572835712540535E-2</v>
      </c>
      <c r="AB157" s="123">
        <f>'Ufs Acumulada'!AB157/'Ufs Acumulada'!AB145-1</f>
        <v>3.55231592544758E-3</v>
      </c>
      <c r="AC157" s="125">
        <f>'Ufs Acumulada'!AC157/'Ufs Acumulada'!AC145-1</f>
        <v>-3.0100225815649861E-2</v>
      </c>
    </row>
    <row r="158" spans="1:32" x14ac:dyDescent="0.3">
      <c r="A158" s="132">
        <f>Var.Anual!A158</f>
        <v>44866</v>
      </c>
      <c r="B158" s="123">
        <f>'Ufs Acumulada'!B158/'Ufs Acumulada'!B146-1</f>
        <v>-4.8913043478260865E-2</v>
      </c>
      <c r="C158" s="123">
        <f>'Ufs Acumulada'!C158/'Ufs Acumulada'!C146-1</f>
        <v>-0.17104505271593495</v>
      </c>
      <c r="D158" s="123">
        <f>'Ufs Acumulada'!D158/'Ufs Acumulada'!D146-1</f>
        <v>-4.2319377195480845E-2</v>
      </c>
      <c r="E158" s="123">
        <f>'Ufs Acumulada'!E158/'Ufs Acumulada'!E146-1</f>
        <v>-0.17894990366088637</v>
      </c>
      <c r="F158" s="123">
        <f>'Ufs Acumulada'!F158/'Ufs Acumulada'!F146-1</f>
        <v>-3.0091889732321242E-2</v>
      </c>
      <c r="G158" s="123">
        <f>'Ufs Acumulada'!G158/'Ufs Acumulada'!G146-1</f>
        <v>-1.7986429627383393E-2</v>
      </c>
      <c r="H158" s="123">
        <f>'Ufs Acumulada'!H158/'Ufs Acumulada'!H146-1</f>
        <v>-1.2013120713403325E-2</v>
      </c>
      <c r="I158" s="123">
        <f>'Ufs Acumulada'!I158/'Ufs Acumulada'!I146-1</f>
        <v>-9.421624393882877E-2</v>
      </c>
      <c r="J158" s="123">
        <f>'Ufs Acumulada'!J158/'Ufs Acumulada'!J146-1</f>
        <v>1.7677339065502728E-4</v>
      </c>
      <c r="K158" s="123">
        <f>'Ufs Acumulada'!K158/'Ufs Acumulada'!K146-1</f>
        <v>-3.2258064516129004E-2</v>
      </c>
      <c r="L158" s="123">
        <f>'Ufs Acumulada'!L158/'Ufs Acumulada'!L146-1</f>
        <v>-6.0387908611945873E-2</v>
      </c>
      <c r="M158" s="123">
        <f>'Ufs Acumulada'!M158/'Ufs Acumulada'!M146-1</f>
        <v>2.7998924708947603E-2</v>
      </c>
      <c r="N158" s="123">
        <f>'Ufs Acumulada'!N158/'Ufs Acumulada'!N146-1</f>
        <v>3.7602595915251058E-2</v>
      </c>
      <c r="O158" s="123">
        <f>'Ufs Acumulada'!O158/'Ufs Acumulada'!O146-1</f>
        <v>-0.10609210010571202</v>
      </c>
      <c r="P158" s="123">
        <f>'Ufs Acumulada'!P158/'Ufs Acumulada'!P146-1</f>
        <v>-8.7154254797796593E-2</v>
      </c>
      <c r="Q158" s="123">
        <f>'Ufs Acumulada'!Q158/'Ufs Acumulada'!Q146-1</f>
        <v>-0.11003601146772957</v>
      </c>
      <c r="R158" s="123">
        <f>'Ufs Acumulada'!R158/'Ufs Acumulada'!R146-1</f>
        <v>-0.11734906537561318</v>
      </c>
      <c r="S158" s="123">
        <f>'Ufs Acumulada'!S158/'Ufs Acumulada'!S146-1</f>
        <v>-2.5934443055876111E-3</v>
      </c>
      <c r="T158" s="123">
        <f>'Ufs Acumulada'!T158/'Ufs Acumulada'!T146-1</f>
        <v>-0.16642107227717529</v>
      </c>
      <c r="U158" s="123">
        <f>'Ufs Acumulada'!U158/'Ufs Acumulada'!U146-1</f>
        <v>-7.136980666392434E-2</v>
      </c>
      <c r="V158" s="123">
        <f>'Ufs Acumulada'!V158/'Ufs Acumulada'!V146-1</f>
        <v>1.5130731180113877E-2</v>
      </c>
      <c r="W158" s="123">
        <f>'Ufs Acumulada'!W158/'Ufs Acumulada'!W146-1</f>
        <v>8.0779529901815028E-2</v>
      </c>
      <c r="X158" s="123">
        <f>'Ufs Acumulada'!X158/'Ufs Acumulada'!X146-1</f>
        <v>-3.349303346663679E-2</v>
      </c>
      <c r="Y158" s="123">
        <f>'Ufs Acumulada'!Y158/'Ufs Acumulada'!Y146-1</f>
        <v>2.9805920933808849E-2</v>
      </c>
      <c r="Z158" s="123">
        <f>'Ufs Acumulada'!Z158/'Ufs Acumulada'!Z146-1</f>
        <v>-0.14799695564934612</v>
      </c>
      <c r="AA158" s="123">
        <f>'Ufs Acumulada'!AA158/'Ufs Acumulada'!AA146-1</f>
        <v>-2.4626474144027188E-3</v>
      </c>
      <c r="AB158" s="123">
        <f>'Ufs Acumulada'!AB158/'Ufs Acumulada'!AB146-1</f>
        <v>2.0350192902869324E-3</v>
      </c>
      <c r="AC158" s="125">
        <f>'Ufs Acumulada'!AC158/'Ufs Acumulada'!AC146-1</f>
        <v>-3.9404605906615653E-2</v>
      </c>
    </row>
    <row r="159" spans="1:32" s="169" customFormat="1" ht="13.5" thickBot="1" x14ac:dyDescent="0.35">
      <c r="A159" s="133">
        <f>Var.Anual!A159</f>
        <v>44896</v>
      </c>
      <c r="B159" s="128">
        <f>'Ufs Acumulada'!B159/'Ufs Acumulada'!B147-1</f>
        <v>-5.4737866439605876E-2</v>
      </c>
      <c r="C159" s="129">
        <f>'Ufs Acumulada'!C159/'Ufs Acumulada'!C147-1</f>
        <v>-0.17221986917031384</v>
      </c>
      <c r="D159" s="129">
        <f>'Ufs Acumulada'!D159/'Ufs Acumulada'!D147-1</f>
        <v>-4.4844451392455964E-2</v>
      </c>
      <c r="E159" s="129">
        <f>'Ufs Acumulada'!E159/'Ufs Acumulada'!E147-1</f>
        <v>-0.18756394225304085</v>
      </c>
      <c r="F159" s="129">
        <f>'Ufs Acumulada'!F159/'Ufs Acumulada'!F147-1</f>
        <v>-3.8930738283138977E-2</v>
      </c>
      <c r="G159" s="129">
        <f>'Ufs Acumulada'!G159/'Ufs Acumulada'!G147-1</f>
        <v>-2.0754147277183721E-2</v>
      </c>
      <c r="H159" s="129">
        <f>'Ufs Acumulada'!H159/'Ufs Acumulada'!H147-1</f>
        <v>-1.9710244820593026E-2</v>
      </c>
      <c r="I159" s="129">
        <f>'Ufs Acumulada'!I159/'Ufs Acumulada'!I147-1</f>
        <v>-9.8958048609820382E-2</v>
      </c>
      <c r="J159" s="129">
        <f>'Ufs Acumulada'!J159/'Ufs Acumulada'!J147-1</f>
        <v>-3.8170726040400726E-3</v>
      </c>
      <c r="K159" s="129">
        <f>'Ufs Acumulada'!K159/'Ufs Acumulada'!K147-1</f>
        <v>-3.6271656542375519E-2</v>
      </c>
      <c r="L159" s="129">
        <f>'Ufs Acumulada'!L159/'Ufs Acumulada'!L147-1</f>
        <v>-6.4747785193893903E-2</v>
      </c>
      <c r="M159" s="129">
        <f>'Ufs Acumulada'!M159/'Ufs Acumulada'!M147-1</f>
        <v>1.8346303501945549E-2</v>
      </c>
      <c r="N159" s="129">
        <f>'Ufs Acumulada'!N159/'Ufs Acumulada'!N147-1</f>
        <v>3.4855368188701608E-2</v>
      </c>
      <c r="O159" s="129">
        <f>'Ufs Acumulada'!O159/'Ufs Acumulada'!O147-1</f>
        <v>-0.11195072603091916</v>
      </c>
      <c r="P159" s="129">
        <f>'Ufs Acumulada'!P159/'Ufs Acumulada'!P147-1</f>
        <v>-8.7848082541326145E-2</v>
      </c>
      <c r="Q159" s="129">
        <f>'Ufs Acumulada'!Q159/'Ufs Acumulada'!Q147-1</f>
        <v>-0.11104449664098814</v>
      </c>
      <c r="R159" s="129">
        <f>'Ufs Acumulada'!R159/'Ufs Acumulada'!R147-1</f>
        <v>-0.11774676877440449</v>
      </c>
      <c r="S159" s="129">
        <f>'Ufs Acumulada'!S159/'Ufs Acumulada'!S147-1</f>
        <v>-7.4800341479819288E-3</v>
      </c>
      <c r="T159" s="129">
        <f>'Ufs Acumulada'!T159/'Ufs Acumulada'!T147-1</f>
        <v>-0.16512788193897376</v>
      </c>
      <c r="U159" s="129">
        <f>'Ufs Acumulada'!U159/'Ufs Acumulada'!U147-1</f>
        <v>-8.0848881195101585E-2</v>
      </c>
      <c r="V159" s="129">
        <f>'Ufs Acumulada'!V159/'Ufs Acumulada'!V147-1</f>
        <v>-3.0946578468917796E-3</v>
      </c>
      <c r="W159" s="129">
        <f>'Ufs Acumulada'!W159/'Ufs Acumulada'!W147-1</f>
        <v>7.2022160664819923E-2</v>
      </c>
      <c r="X159" s="129">
        <f>'Ufs Acumulada'!X159/'Ufs Acumulada'!X147-1</f>
        <v>-3.8254007602049223E-2</v>
      </c>
      <c r="Y159" s="129">
        <f>'Ufs Acumulada'!Y159/'Ufs Acumulada'!Y147-1</f>
        <v>2.4419097136013868E-2</v>
      </c>
      <c r="Z159" s="129">
        <f>'Ufs Acumulada'!Z159/'Ufs Acumulada'!Z147-1</f>
        <v>-0.15185257537279417</v>
      </c>
      <c r="AA159" s="129">
        <f>'Ufs Acumulada'!AA159/'Ufs Acumulada'!AA147-1</f>
        <v>-1.4738810266926139E-2</v>
      </c>
      <c r="AB159" s="130">
        <f>'Ufs Acumulada'!AB159/'Ufs Acumulada'!AB147-1</f>
        <v>-1.0386290097071926E-3</v>
      </c>
      <c r="AC159" s="129">
        <f>'Ufs Acumulada'!AC159/'Ufs Acumulada'!AC147-1</f>
        <v>-4.5771117026368935E-2</v>
      </c>
      <c r="AD159" s="118"/>
      <c r="AE159" s="118"/>
      <c r="AF159" s="118"/>
    </row>
    <row r="160" spans="1:32" x14ac:dyDescent="0.3">
      <c r="A160" s="131">
        <f>Var.Anual!A160</f>
        <v>44927</v>
      </c>
      <c r="B160" s="121">
        <f>'Ufs Acumulada'!B160/'Ufs Acumulada'!B148-1</f>
        <v>-4.4594594594594583E-2</v>
      </c>
      <c r="C160" s="121">
        <f>'Ufs Acumulada'!C160/'Ufs Acumulada'!C148-1</f>
        <v>-6.2000000000000055E-2</v>
      </c>
      <c r="D160" s="121">
        <f>'Ufs Acumulada'!D160/'Ufs Acumulada'!D148-1</f>
        <v>3.7105751391466324E-3</v>
      </c>
      <c r="E160" s="121">
        <f>'Ufs Acumulada'!E160/'Ufs Acumulada'!E148-1</f>
        <v>3.1897926634769647E-3</v>
      </c>
      <c r="F160" s="121">
        <f>'Ufs Acumulada'!F160/'Ufs Acumulada'!F148-1</f>
        <v>-7.2957877589015618E-2</v>
      </c>
      <c r="G160" s="121">
        <f>'Ufs Acumulada'!G160/'Ufs Acumulada'!G148-1</f>
        <v>6.0260260260260212E-2</v>
      </c>
      <c r="H160" s="121">
        <f>'Ufs Acumulada'!H160/'Ufs Acumulada'!H148-1</f>
        <v>-1.09805134549954E-2</v>
      </c>
      <c r="I160" s="121">
        <f>'Ufs Acumulada'!I160/'Ufs Acumulada'!I148-1</f>
        <v>-1.0013351134846471E-2</v>
      </c>
      <c r="J160" s="121">
        <f>'Ufs Acumulada'!J160/'Ufs Acumulada'!J148-1</f>
        <v>0.10207000376364328</v>
      </c>
      <c r="K160" s="121">
        <f>'Ufs Acumulada'!K160/'Ufs Acumulada'!K148-1</f>
        <v>5.921052631578938E-2</v>
      </c>
      <c r="L160" s="121">
        <f>'Ufs Acumulada'!L160/'Ufs Acumulada'!L148-1</f>
        <v>5.5668685372755489E-2</v>
      </c>
      <c r="M160" s="121">
        <f>'Ufs Acumulada'!M160/'Ufs Acumulada'!M148-1</f>
        <v>2.4223739264479294E-2</v>
      </c>
      <c r="N160" s="121">
        <f>'Ufs Acumulada'!N160/'Ufs Acumulada'!N148-1</f>
        <v>8.6668586236682943E-2</v>
      </c>
      <c r="O160" s="121">
        <f>'Ufs Acumulada'!O160/'Ufs Acumulada'!O148-1</f>
        <v>-5.5772994129158482E-2</v>
      </c>
      <c r="P160" s="121">
        <f>'Ufs Acumulada'!P160/'Ufs Acumulada'!P148-1</f>
        <v>7.7981651376146877E-2</v>
      </c>
      <c r="Q160" s="121">
        <f>'Ufs Acumulada'!Q160/'Ufs Acumulada'!Q148-1</f>
        <v>-1.1643443405230047E-2</v>
      </c>
      <c r="R160" s="121">
        <f>'Ufs Acumulada'!R160/'Ufs Acumulada'!R148-1</f>
        <v>9.4368932038835007E-2</v>
      </c>
      <c r="S160" s="121">
        <f>'Ufs Acumulada'!S160/'Ufs Acumulada'!S148-1</f>
        <v>6.7360142077889096E-2</v>
      </c>
      <c r="T160" s="121">
        <f>'Ufs Acumulada'!T160/'Ufs Acumulada'!T148-1</f>
        <v>2.0492591879930799E-2</v>
      </c>
      <c r="U160" s="121">
        <f>'Ufs Acumulada'!U160/'Ufs Acumulada'!U148-1</f>
        <v>-1.9361327633894865E-2</v>
      </c>
      <c r="V160" s="121">
        <f>'Ufs Acumulada'!V160/'Ufs Acumulada'!V148-1</f>
        <v>2.6809651474530849E-2</v>
      </c>
      <c r="W160" s="121">
        <f>'Ufs Acumulada'!W160/'Ufs Acumulada'!W148-1</f>
        <v>0.13538461538461544</v>
      </c>
      <c r="X160" s="121">
        <f>'Ufs Acumulada'!X160/'Ufs Acumulada'!X148-1</f>
        <v>2.3153789909821976E-2</v>
      </c>
      <c r="Y160" s="121">
        <f>'Ufs Acumulada'!Y160/'Ufs Acumulada'!Y148-1</f>
        <v>6.9053569488210398E-2</v>
      </c>
      <c r="Z160" s="121">
        <f>'Ufs Acumulada'!Z160/'Ufs Acumulada'!Z148-1</f>
        <v>-0.1106299212598425</v>
      </c>
      <c r="AA160" s="121">
        <f>'Ufs Acumulada'!AA160/'Ufs Acumulada'!AA148-1</f>
        <v>-5.5542971942921238E-3</v>
      </c>
      <c r="AB160" s="121">
        <f>'Ufs Acumulada'!AB160/'Ufs Acumulada'!AB148-1</f>
        <v>0.20719889247808032</v>
      </c>
      <c r="AC160" s="120">
        <f>'Ufs Acumulada'!AC160/'Ufs Acumulada'!AC148-1</f>
        <v>2.0511305455244377E-2</v>
      </c>
    </row>
    <row r="161" spans="1:32" x14ac:dyDescent="0.3">
      <c r="A161" s="132">
        <f>Var.Anual!A161</f>
        <v>44958</v>
      </c>
      <c r="B161" s="123">
        <f>'Ufs Acumulada'!B161/'Ufs Acumulada'!B149-1</f>
        <v>-5.2783803326102663E-2</v>
      </c>
      <c r="C161" s="123">
        <f>'Ufs Acumulada'!C161/'Ufs Acumulada'!C149-1</f>
        <v>-0.13317372437528052</v>
      </c>
      <c r="D161" s="123">
        <f>'Ufs Acumulada'!D161/'Ufs Acumulada'!D149-1</f>
        <v>-6.7048786990135945E-2</v>
      </c>
      <c r="E161" s="123">
        <f>'Ufs Acumulada'!E161/'Ufs Acumulada'!E149-1</f>
        <v>-0.1136186770428016</v>
      </c>
      <c r="F161" s="123">
        <f>'Ufs Acumulada'!F161/'Ufs Acumulada'!F149-1</f>
        <v>-0.15014155951397901</v>
      </c>
      <c r="G161" s="123">
        <f>'Ufs Acumulada'!G161/'Ufs Acumulada'!G149-1</f>
        <v>-2.762007058462479E-2</v>
      </c>
      <c r="H161" s="123">
        <f>'Ufs Acumulada'!H161/'Ufs Acumulada'!H149-1</f>
        <v>-2.5029702970297052E-2</v>
      </c>
      <c r="I161" s="123">
        <f>'Ufs Acumulada'!I161/'Ufs Acumulada'!I149-1</f>
        <v>-8.9970100570807232E-2</v>
      </c>
      <c r="J161" s="123">
        <f>'Ufs Acumulada'!J161/'Ufs Acumulada'!J149-1</f>
        <v>3.3850277618227009E-2</v>
      </c>
      <c r="K161" s="123">
        <f>'Ufs Acumulada'!K161/'Ufs Acumulada'!K149-1</f>
        <v>-2.3627519110493433E-2</v>
      </c>
      <c r="L161" s="123">
        <f>'Ufs Acumulada'!L161/'Ufs Acumulada'!L149-1</f>
        <v>-3.3082060171188199E-2</v>
      </c>
      <c r="M161" s="123">
        <f>'Ufs Acumulada'!M161/'Ufs Acumulada'!M149-1</f>
        <v>-1.2843224092116912E-2</v>
      </c>
      <c r="N161" s="123">
        <f>'Ufs Acumulada'!N161/'Ufs Acumulada'!N149-1</f>
        <v>3.8855098389982023E-2</v>
      </c>
      <c r="O161" s="123">
        <f>'Ufs Acumulada'!O161/'Ufs Acumulada'!O149-1</f>
        <v>-0.10097833682739343</v>
      </c>
      <c r="P161" s="123">
        <f>'Ufs Acumulada'!P161/'Ufs Acumulada'!P149-1</f>
        <v>-2.8782287822878283E-2</v>
      </c>
      <c r="Q161" s="123">
        <f>'Ufs Acumulada'!Q161/'Ufs Acumulada'!Q149-1</f>
        <v>-9.9007456421905116E-2</v>
      </c>
      <c r="R161" s="123">
        <f>'Ufs Acumulada'!R161/'Ufs Acumulada'!R149-1</f>
        <v>-1.1743981209629828E-3</v>
      </c>
      <c r="S161" s="123">
        <f>'Ufs Acumulada'!S161/'Ufs Acumulada'!S149-1</f>
        <v>2.0785414336660368E-2</v>
      </c>
      <c r="T161" s="123">
        <f>'Ufs Acumulada'!T161/'Ufs Acumulada'!T149-1</f>
        <v>-9.0594801047034212E-2</v>
      </c>
      <c r="U161" s="123">
        <f>'Ufs Acumulada'!U161/'Ufs Acumulada'!U149-1</f>
        <v>-8.6933888599687648E-2</v>
      </c>
      <c r="V161" s="123">
        <f>'Ufs Acumulada'!V161/'Ufs Acumulada'!V149-1</f>
        <v>-1.5916325602546633E-2</v>
      </c>
      <c r="W161" s="123">
        <f>'Ufs Acumulada'!W161/'Ufs Acumulada'!W149-1</f>
        <v>8.8597842835131058E-2</v>
      </c>
      <c r="X161" s="123">
        <f>'Ufs Acumulada'!X161/'Ufs Acumulada'!X149-1</f>
        <v>-3.9516308514058185E-2</v>
      </c>
      <c r="Y161" s="123">
        <f>'Ufs Acumulada'!Y161/'Ufs Acumulada'!Y149-1</f>
        <v>3.7663398692810546E-2</v>
      </c>
      <c r="Z161" s="123">
        <f>'Ufs Acumulada'!Z161/'Ufs Acumulada'!Z149-1</f>
        <v>-0.17114914425427874</v>
      </c>
      <c r="AA161" s="123">
        <f>'Ufs Acumulada'!AA161/'Ufs Acumulada'!AA149-1</f>
        <v>-7.6279168108253526E-2</v>
      </c>
      <c r="AB161" s="123">
        <f>'Ufs Acumulada'!AB161/'Ufs Acumulada'!AB149-1</f>
        <v>8.3839064958417531E-2</v>
      </c>
      <c r="AC161" s="125">
        <f>'Ufs Acumulada'!AC161/'Ufs Acumulada'!AC149-1</f>
        <v>-5.1306470709247542E-2</v>
      </c>
    </row>
    <row r="162" spans="1:32" x14ac:dyDescent="0.3">
      <c r="A162" s="132">
        <f>Var.Anual!A162</f>
        <v>44986</v>
      </c>
      <c r="B162" s="123">
        <f>'Ufs Acumulada'!B162/'Ufs Acumulada'!B150-1</f>
        <v>-7.1395670198065364E-2</v>
      </c>
      <c r="C162" s="123">
        <f>'Ufs Acumulada'!C162/'Ufs Acumulada'!C150-1</f>
        <v>-6.6395939086294375E-2</v>
      </c>
      <c r="D162" s="123">
        <f>'Ufs Acumulada'!D162/'Ufs Acumulada'!D150-1</f>
        <v>-3.0507302739607667E-2</v>
      </c>
      <c r="E162" s="123">
        <f>'Ufs Acumulada'!E162/'Ufs Acumulada'!E150-1</f>
        <v>-0.10746268656716418</v>
      </c>
      <c r="F162" s="123">
        <f>'Ufs Acumulada'!F162/'Ufs Acumulada'!F150-1</f>
        <v>-0.10647618678400439</v>
      </c>
      <c r="G162" s="123">
        <f>'Ufs Acumulada'!G162/'Ufs Acumulada'!G150-1</f>
        <v>-1.4005507019750452E-2</v>
      </c>
      <c r="H162" s="123">
        <f>'Ufs Acumulada'!H162/'Ufs Acumulada'!H150-1</f>
        <v>-9.1561117045624307E-4</v>
      </c>
      <c r="I162" s="123">
        <f>'Ufs Acumulada'!I162/'Ufs Acumulada'!I150-1</f>
        <v>-1.3248952831906746E-2</v>
      </c>
      <c r="J162" s="123">
        <f>'Ufs Acumulada'!J162/'Ufs Acumulada'!J150-1</f>
        <v>3.7288803507216306E-2</v>
      </c>
      <c r="K162" s="123">
        <f>'Ufs Acumulada'!K162/'Ufs Acumulada'!K150-1</f>
        <v>1.1806194418889859E-2</v>
      </c>
      <c r="L162" s="123">
        <f>'Ufs Acumulada'!L162/'Ufs Acumulada'!L150-1</f>
        <v>5.8116178794289652E-3</v>
      </c>
      <c r="M162" s="123">
        <f>'Ufs Acumulada'!M162/'Ufs Acumulada'!M150-1</f>
        <v>-2.4223385689354227E-2</v>
      </c>
      <c r="N162" s="123">
        <f>'Ufs Acumulada'!N162/'Ufs Acumulada'!N150-1</f>
        <v>8.1584759801214712E-2</v>
      </c>
      <c r="O162" s="123">
        <f>'Ufs Acumulada'!O162/'Ufs Acumulada'!O150-1</f>
        <v>-5.6970755931579964E-2</v>
      </c>
      <c r="P162" s="123">
        <f>'Ufs Acumulada'!P162/'Ufs Acumulada'!P150-1</f>
        <v>-1.7847065462753942E-2</v>
      </c>
      <c r="Q162" s="123">
        <f>'Ufs Acumulada'!Q162/'Ufs Acumulada'!Q150-1</f>
        <v>-6.4941037348487329E-2</v>
      </c>
      <c r="R162" s="123">
        <f>'Ufs Acumulada'!R162/'Ufs Acumulada'!R150-1</f>
        <v>3.4245703373647407E-2</v>
      </c>
      <c r="S162" s="123">
        <f>'Ufs Acumulada'!S162/'Ufs Acumulada'!S150-1</f>
        <v>5.5695327619574186E-2</v>
      </c>
      <c r="T162" s="123">
        <f>'Ufs Acumulada'!T162/'Ufs Acumulada'!T150-1</f>
        <v>-4.7991911475594007E-2</v>
      </c>
      <c r="U162" s="123">
        <f>'Ufs Acumulada'!U162/'Ufs Acumulada'!U150-1</f>
        <v>-6.90626600648796E-2</v>
      </c>
      <c r="V162" s="123">
        <f>'Ufs Acumulada'!V162/'Ufs Acumulada'!V150-1</f>
        <v>-4.7715442452284096E-3</v>
      </c>
      <c r="W162" s="123">
        <f>'Ufs Acumulada'!W162/'Ufs Acumulada'!W150-1</f>
        <v>7.8239608801955907E-2</v>
      </c>
      <c r="X162" s="123">
        <f>'Ufs Acumulada'!X162/'Ufs Acumulada'!X150-1</f>
        <v>3.0492208438315238E-4</v>
      </c>
      <c r="Y162" s="123">
        <f>'Ufs Acumulada'!Y162/'Ufs Acumulada'!Y150-1</f>
        <v>5.42180362276663E-2</v>
      </c>
      <c r="Z162" s="123">
        <f>'Ufs Acumulada'!Z162/'Ufs Acumulada'!Z150-1</f>
        <v>-0.13454991148032136</v>
      </c>
      <c r="AA162" s="123">
        <f>'Ufs Acumulada'!AA162/'Ufs Acumulada'!AA150-1</f>
        <v>-2.8849780414368031E-2</v>
      </c>
      <c r="AB162" s="123">
        <f>'Ufs Acumulada'!AB162/'Ufs Acumulada'!AB150-1</f>
        <v>5.4467476769120893E-2</v>
      </c>
      <c r="AC162" s="125">
        <f>'Ufs Acumulada'!AC162/'Ufs Acumulada'!AC150-1</f>
        <v>-1.3789289545624306E-2</v>
      </c>
    </row>
    <row r="163" spans="1:32" x14ac:dyDescent="0.3">
      <c r="A163" s="132">
        <f>Var.Anual!A163</f>
        <v>45017</v>
      </c>
      <c r="B163" s="123">
        <f>'Ufs Acumulada'!B163/'Ufs Acumulada'!B151-1</f>
        <v>-0.11249112845990061</v>
      </c>
      <c r="C163" s="123">
        <f>'Ufs Acumulada'!C163/'Ufs Acumulada'!C151-1</f>
        <v>-5.9406713505074205E-2</v>
      </c>
      <c r="D163" s="123">
        <f>'Ufs Acumulada'!D163/'Ufs Acumulada'!D151-1</f>
        <v>-3.4343834621227143E-2</v>
      </c>
      <c r="E163" s="123">
        <f>'Ufs Acumulada'!E163/'Ufs Acumulada'!E151-1</f>
        <v>-9.3085106382978733E-2</v>
      </c>
      <c r="F163" s="123">
        <f>'Ufs Acumulada'!F163/'Ufs Acumulada'!F151-1</f>
        <v>-0.10847316434606691</v>
      </c>
      <c r="G163" s="123">
        <f>'Ufs Acumulada'!G163/'Ufs Acumulada'!G151-1</f>
        <v>-2.0674646354733373E-2</v>
      </c>
      <c r="H163" s="123">
        <f>'Ufs Acumulada'!H163/'Ufs Acumulada'!H151-1</f>
        <v>-1.528815264930139E-2</v>
      </c>
      <c r="I163" s="123">
        <f>'Ufs Acumulada'!I163/'Ufs Acumulada'!I151-1</f>
        <v>-1.2288677368944456E-2</v>
      </c>
      <c r="J163" s="123">
        <f>'Ufs Acumulada'!J163/'Ufs Acumulada'!J151-1</f>
        <v>2.1400704518768299E-2</v>
      </c>
      <c r="K163" s="123">
        <f>'Ufs Acumulada'!K163/'Ufs Acumulada'!K151-1</f>
        <v>1.1092200246493267E-2</v>
      </c>
      <c r="L163" s="123">
        <f>'Ufs Acumulada'!L163/'Ufs Acumulada'!L151-1</f>
        <v>3.4109023576991415E-3</v>
      </c>
      <c r="M163" s="123">
        <f>'Ufs Acumulada'!M163/'Ufs Acumulada'!M151-1</f>
        <v>-3.3628318584070782E-2</v>
      </c>
      <c r="N163" s="123">
        <f>'Ufs Acumulada'!N163/'Ufs Acumulada'!N151-1</f>
        <v>7.3253113785096025E-2</v>
      </c>
      <c r="O163" s="123">
        <f>'Ufs Acumulada'!O163/'Ufs Acumulada'!O151-1</f>
        <v>-7.2923960229659746E-2</v>
      </c>
      <c r="P163" s="123">
        <f>'Ufs Acumulada'!P163/'Ufs Acumulada'!P151-1</f>
        <v>-4.1036834924965904E-2</v>
      </c>
      <c r="Q163" s="123">
        <f>'Ufs Acumulada'!Q163/'Ufs Acumulada'!Q151-1</f>
        <v>-6.1741695523919504E-2</v>
      </c>
      <c r="R163" s="123">
        <f>'Ufs Acumulada'!R163/'Ufs Acumulada'!R151-1</f>
        <v>-9.9648300117233246E-3</v>
      </c>
      <c r="S163" s="123">
        <f>'Ufs Acumulada'!S163/'Ufs Acumulada'!S151-1</f>
        <v>4.2111203390191365E-2</v>
      </c>
      <c r="T163" s="123">
        <f>'Ufs Acumulada'!T163/'Ufs Acumulada'!T151-1</f>
        <v>-3.9535495179666924E-2</v>
      </c>
      <c r="U163" s="123">
        <f>'Ufs Acumulada'!U163/'Ufs Acumulada'!U151-1</f>
        <v>-7.5242718446601908E-2</v>
      </c>
      <c r="V163" s="123">
        <f>'Ufs Acumulada'!V163/'Ufs Acumulada'!V151-1</f>
        <v>-3.1229668184775572E-2</v>
      </c>
      <c r="W163" s="123">
        <f>'Ufs Acumulada'!W163/'Ufs Acumulada'!W151-1</f>
        <v>6.2962962962962887E-2</v>
      </c>
      <c r="X163" s="123">
        <f>'Ufs Acumulada'!X163/'Ufs Acumulada'!X151-1</f>
        <v>-6.013437434266744E-3</v>
      </c>
      <c r="Y163" s="123">
        <f>'Ufs Acumulada'!Y163/'Ufs Acumulada'!Y151-1</f>
        <v>4.0096415561905019E-2</v>
      </c>
      <c r="Z163" s="123">
        <f>'Ufs Acumulada'!Z163/'Ufs Acumulada'!Z151-1</f>
        <v>-0.13216324804398394</v>
      </c>
      <c r="AA163" s="123">
        <f>'Ufs Acumulada'!AA163/'Ufs Acumulada'!AA151-1</f>
        <v>-3.0346306655333999E-2</v>
      </c>
      <c r="AB163" s="123">
        <f>'Ufs Acumulada'!AB163/'Ufs Acumulada'!AB151-1</f>
        <v>2.0625271385149802E-2</v>
      </c>
      <c r="AC163" s="125">
        <f>'Ufs Acumulada'!AC163/'Ufs Acumulada'!AC151-1</f>
        <v>-1.8662917884042174E-2</v>
      </c>
    </row>
    <row r="164" spans="1:32" x14ac:dyDescent="0.3">
      <c r="A164" s="132">
        <f>Var.Anual!A164</f>
        <v>45047</v>
      </c>
      <c r="B164" s="123">
        <f>'Ufs Acumulada'!B164/'Ufs Acumulada'!B152-1</f>
        <v>-0.11371891589829564</v>
      </c>
      <c r="C164" s="123">
        <f>'Ufs Acumulada'!C164/'Ufs Acumulada'!C152-1</f>
        <v>-2.8672500465462658E-2</v>
      </c>
      <c r="D164" s="123">
        <f>'Ufs Acumulada'!D164/'Ufs Acumulada'!D152-1</f>
        <v>-4.3549881601976703E-2</v>
      </c>
      <c r="E164" s="123">
        <f>'Ufs Acumulada'!E164/'Ufs Acumulada'!E152-1</f>
        <v>-8.5510688836104465E-2</v>
      </c>
      <c r="F164" s="123">
        <f>'Ufs Acumulada'!F164/'Ufs Acumulada'!F152-1</f>
        <v>-0.1196870080563015</v>
      </c>
      <c r="G164" s="123">
        <f>'Ufs Acumulada'!G164/'Ufs Acumulada'!G152-1</f>
        <v>-1.7298874531054609E-2</v>
      </c>
      <c r="H164" s="123">
        <f>'Ufs Acumulada'!H164/'Ufs Acumulada'!H152-1</f>
        <v>-2.0268419611065513E-2</v>
      </c>
      <c r="I164" s="123">
        <f>'Ufs Acumulada'!I164/'Ufs Acumulada'!I152-1</f>
        <v>-1.8635782925068067E-2</v>
      </c>
      <c r="J164" s="123">
        <f>'Ufs Acumulada'!J164/'Ufs Acumulada'!J152-1</f>
        <v>1.5567341450661187E-2</v>
      </c>
      <c r="K164" s="123">
        <f>'Ufs Acumulada'!K164/'Ufs Acumulada'!K152-1</f>
        <v>4.6292094036488596E-3</v>
      </c>
      <c r="L164" s="123">
        <f>'Ufs Acumulada'!L164/'Ufs Acumulada'!L152-1</f>
        <v>1.5555371031581444E-3</v>
      </c>
      <c r="M164" s="123">
        <f>'Ufs Acumulada'!M164/'Ufs Acumulada'!M152-1</f>
        <v>-2.6934587430525903E-2</v>
      </c>
      <c r="N164" s="123">
        <f>'Ufs Acumulada'!N164/'Ufs Acumulada'!N152-1</f>
        <v>7.2127512127512228E-2</v>
      </c>
      <c r="O164" s="123">
        <f>'Ufs Acumulada'!O164/'Ufs Acumulada'!O152-1</f>
        <v>-7.824760244115081E-2</v>
      </c>
      <c r="P164" s="123">
        <f>'Ufs Acumulada'!P164/'Ufs Acumulada'!P152-1</f>
        <v>-4.6346355074991297E-2</v>
      </c>
      <c r="Q164" s="123">
        <f>'Ufs Acumulada'!Q164/'Ufs Acumulada'!Q152-1</f>
        <v>-5.150363651221701E-2</v>
      </c>
      <c r="R164" s="123">
        <f>'Ufs Acumulada'!R164/'Ufs Acumulada'!R152-1</f>
        <v>-1.4533556536295844E-2</v>
      </c>
      <c r="S164" s="123">
        <f>'Ufs Acumulada'!S164/'Ufs Acumulada'!S152-1</f>
        <v>3.6168025881242905E-2</v>
      </c>
      <c r="T164" s="123">
        <f>'Ufs Acumulada'!T164/'Ufs Acumulada'!T152-1</f>
        <v>-2.3270815414921042E-2</v>
      </c>
      <c r="U164" s="123">
        <f>'Ufs Acumulada'!U164/'Ufs Acumulada'!U152-1</f>
        <v>-6.5327156316693613E-2</v>
      </c>
      <c r="V164" s="123">
        <f>'Ufs Acumulada'!V164/'Ufs Acumulada'!V152-1</f>
        <v>-4.2456021650879583E-2</v>
      </c>
      <c r="W164" s="123">
        <f>'Ufs Acumulada'!W164/'Ufs Acumulada'!W152-1</f>
        <v>6.4666472473055681E-2</v>
      </c>
      <c r="X164" s="123">
        <f>'Ufs Acumulada'!X164/'Ufs Acumulada'!X152-1</f>
        <v>-3.1924327519953222E-3</v>
      </c>
      <c r="Y164" s="123">
        <f>'Ufs Acumulada'!Y164/'Ufs Acumulada'!Y152-1</f>
        <v>4.5588724653549351E-2</v>
      </c>
      <c r="Z164" s="123">
        <f>'Ufs Acumulada'!Z164/'Ufs Acumulada'!Z152-1</f>
        <v>-0.13595141026707713</v>
      </c>
      <c r="AA164" s="123">
        <f>'Ufs Acumulada'!AA164/'Ufs Acumulada'!AA152-1</f>
        <v>-3.1522173857330915E-2</v>
      </c>
      <c r="AB164" s="123">
        <f>'Ufs Acumulada'!AB164/'Ufs Acumulada'!AB152-1</f>
        <v>1.6045548654244346E-2</v>
      </c>
      <c r="AC164" s="125">
        <f>'Ufs Acumulada'!AC164/'Ufs Acumulada'!AC152-1</f>
        <v>-1.8595479141312432E-2</v>
      </c>
    </row>
    <row r="165" spans="1:32" x14ac:dyDescent="0.3">
      <c r="A165" s="132">
        <f>Var.Anual!A165</f>
        <v>45078</v>
      </c>
      <c r="B165" s="123">
        <f>'Ufs Acumulada'!B165/'Ufs Acumulada'!B153-1</f>
        <v>-0.12950971322849214</v>
      </c>
      <c r="C165" s="123">
        <f>'Ufs Acumulada'!C165/'Ufs Acumulada'!C153-1</f>
        <v>-3.2409606756400144E-2</v>
      </c>
      <c r="D165" s="123">
        <f>'Ufs Acumulada'!D165/'Ufs Acumulada'!D153-1</f>
        <v>-5.3831647522715631E-2</v>
      </c>
      <c r="E165" s="123">
        <f>'Ufs Acumulada'!E165/'Ufs Acumulada'!E153-1</f>
        <v>-8.4556080576970949E-2</v>
      </c>
      <c r="F165" s="123">
        <f>'Ufs Acumulada'!F165/'Ufs Acumulada'!F153-1</f>
        <v>-0.11923088294716511</v>
      </c>
      <c r="G165" s="123">
        <f>'Ufs Acumulada'!G165/'Ufs Acumulada'!G153-1</f>
        <v>-2.4611331611695597E-2</v>
      </c>
      <c r="H165" s="123">
        <f>'Ufs Acumulada'!H165/'Ufs Acumulada'!H153-1</f>
        <v>-3.4062342885872288E-2</v>
      </c>
      <c r="I165" s="123">
        <f>'Ufs Acumulada'!I165/'Ufs Acumulada'!I153-1</f>
        <v>-1.8271925152266055E-2</v>
      </c>
      <c r="J165" s="123">
        <f>'Ufs Acumulada'!J165/'Ufs Acumulada'!J153-1</f>
        <v>9.1951737763584784E-3</v>
      </c>
      <c r="K165" s="123">
        <f>'Ufs Acumulada'!K165/'Ufs Acumulada'!K153-1</f>
        <v>-9.4671867307916102E-4</v>
      </c>
      <c r="L165" s="123">
        <f>'Ufs Acumulada'!L165/'Ufs Acumulada'!L153-1</f>
        <v>1.6164666540066097E-3</v>
      </c>
      <c r="M165" s="123">
        <f>'Ufs Acumulada'!M165/'Ufs Acumulada'!M153-1</f>
        <v>-3.6061617093774423E-2</v>
      </c>
      <c r="N165" s="123">
        <f>'Ufs Acumulada'!N165/'Ufs Acumulada'!N153-1</f>
        <v>5.8452471395354255E-2</v>
      </c>
      <c r="O165" s="123">
        <f>'Ufs Acumulada'!O165/'Ufs Acumulada'!O153-1</f>
        <v>-8.0890040456384371E-2</v>
      </c>
      <c r="P165" s="123">
        <f>'Ufs Acumulada'!P165/'Ufs Acumulada'!P153-1</f>
        <v>-4.1096404064644321E-2</v>
      </c>
      <c r="Q165" s="123">
        <f>'Ufs Acumulada'!Q165/'Ufs Acumulada'!Q153-1</f>
        <v>-3.8226219735397193E-2</v>
      </c>
      <c r="R165" s="123">
        <f>'Ufs Acumulada'!R165/'Ufs Acumulada'!R153-1</f>
        <v>-2.3863780225344966E-2</v>
      </c>
      <c r="S165" s="123">
        <f>'Ufs Acumulada'!S165/'Ufs Acumulada'!S153-1</f>
        <v>2.9106043697667783E-2</v>
      </c>
      <c r="T165" s="123">
        <f>'Ufs Acumulada'!T165/'Ufs Acumulada'!T153-1</f>
        <v>-2.8824280408542235E-2</v>
      </c>
      <c r="U165" s="123">
        <f>'Ufs Acumulada'!U165/'Ufs Acumulada'!U153-1</f>
        <v>-6.76678599493582E-2</v>
      </c>
      <c r="V165" s="123">
        <f>'Ufs Acumulada'!V165/'Ufs Acumulada'!V153-1</f>
        <v>-5.4443666899929966E-2</v>
      </c>
      <c r="W165" s="123">
        <f>'Ufs Acumulada'!W165/'Ufs Acumulada'!W153-1</f>
        <v>3.8424124513618763E-2</v>
      </c>
      <c r="X165" s="123">
        <f>'Ufs Acumulada'!X165/'Ufs Acumulada'!X153-1</f>
        <v>-8.2610695046643201E-3</v>
      </c>
      <c r="Y165" s="123">
        <f>'Ufs Acumulada'!Y165/'Ufs Acumulada'!Y153-1</f>
        <v>4.60689010188573E-2</v>
      </c>
      <c r="Z165" s="123">
        <f>'Ufs Acumulada'!Z165/'Ufs Acumulada'!Z153-1</f>
        <v>-0.14046656739700769</v>
      </c>
      <c r="AA165" s="123">
        <f>'Ufs Acumulada'!AA165/'Ufs Acumulada'!AA153-1</f>
        <v>-3.1543836071148079E-2</v>
      </c>
      <c r="AB165" s="123">
        <f>'Ufs Acumulada'!AB165/'Ufs Acumulada'!AB153-1</f>
        <v>1.0695187165775444E-2</v>
      </c>
      <c r="AC165" s="125">
        <f>'Ufs Acumulada'!AC165/'Ufs Acumulada'!AC153-1</f>
        <v>-2.0941706271958016E-2</v>
      </c>
    </row>
    <row r="166" spans="1:32" x14ac:dyDescent="0.3">
      <c r="A166" s="132">
        <f>Var.Anual!A166</f>
        <v>45108</v>
      </c>
      <c r="B166" s="123">
        <f>'Ufs Acumulada'!B166/'Ufs Acumulada'!B154-1</f>
        <v>-0.1159040516024995</v>
      </c>
      <c r="C166" s="123">
        <f>'Ufs Acumulada'!C166/'Ufs Acumulada'!C154-1</f>
        <v>-1.8499862624782537E-2</v>
      </c>
      <c r="D166" s="123">
        <f>'Ufs Acumulada'!D166/'Ufs Acumulada'!D154-1</f>
        <v>-5.1492316784869985E-2</v>
      </c>
      <c r="E166" s="123">
        <f>'Ufs Acumulada'!E166/'Ufs Acumulada'!E154-1</f>
        <v>-6.3708260105448167E-2</v>
      </c>
      <c r="F166" s="123">
        <f>'Ufs Acumulada'!F166/'Ufs Acumulada'!F154-1</f>
        <v>-0.1159800092394272</v>
      </c>
      <c r="G166" s="123">
        <f>'Ufs Acumulada'!G166/'Ufs Acumulada'!G154-1</f>
        <v>-2.9431885782272404E-2</v>
      </c>
      <c r="H166" s="123">
        <f>'Ufs Acumulada'!H166/'Ufs Acumulada'!H154-1</f>
        <v>-2.8021847542151535E-2</v>
      </c>
      <c r="I166" s="123">
        <f>'Ufs Acumulada'!I166/'Ufs Acumulada'!I154-1</f>
        <v>-1.1726719885902237E-2</v>
      </c>
      <c r="J166" s="123">
        <f>'Ufs Acumulada'!J166/'Ufs Acumulada'!J154-1</f>
        <v>1.1054952145391983E-2</v>
      </c>
      <c r="K166" s="123">
        <f>'Ufs Acumulada'!K166/'Ufs Acumulada'!K154-1</f>
        <v>1.4375266664478747E-2</v>
      </c>
      <c r="L166" s="123">
        <f>'Ufs Acumulada'!L166/'Ufs Acumulada'!L154-1</f>
        <v>6.390286126856326E-3</v>
      </c>
      <c r="M166" s="123">
        <f>'Ufs Acumulada'!M166/'Ufs Acumulada'!M154-1</f>
        <v>-3.727970394637059E-2</v>
      </c>
      <c r="N166" s="123">
        <f>'Ufs Acumulada'!N166/'Ufs Acumulada'!N154-1</f>
        <v>6.4647188862998251E-2</v>
      </c>
      <c r="O166" s="123">
        <f>'Ufs Acumulada'!O166/'Ufs Acumulada'!O154-1</f>
        <v>-7.5854658335654856E-2</v>
      </c>
      <c r="P166" s="123">
        <f>'Ufs Acumulada'!P166/'Ufs Acumulada'!P154-1</f>
        <v>-3.5685320356853234E-2</v>
      </c>
      <c r="Q166" s="123">
        <f>'Ufs Acumulada'!Q166/'Ufs Acumulada'!Q154-1</f>
        <v>-2.9628853322952953E-2</v>
      </c>
      <c r="R166" s="123">
        <f>'Ufs Acumulada'!R166/'Ufs Acumulada'!R154-1</f>
        <v>-1.8154064220683663E-2</v>
      </c>
      <c r="S166" s="123">
        <f>'Ufs Acumulada'!S166/'Ufs Acumulada'!S154-1</f>
        <v>3.0572673981662302E-2</v>
      </c>
      <c r="T166" s="123">
        <f>'Ufs Acumulada'!T166/'Ufs Acumulada'!T154-1</f>
        <v>-2.5705937681362423E-2</v>
      </c>
      <c r="U166" s="123">
        <f>'Ufs Acumulada'!U166/'Ufs Acumulada'!U154-1</f>
        <v>-5.5066329037378625E-2</v>
      </c>
      <c r="V166" s="123">
        <f>'Ufs Acumulada'!V166/'Ufs Acumulada'!V154-1</f>
        <v>-3.5873073877824457E-2</v>
      </c>
      <c r="W166" s="123">
        <f>'Ufs Acumulada'!W166/'Ufs Acumulada'!W154-1</f>
        <v>3.290295710120783E-2</v>
      </c>
      <c r="X166" s="123">
        <f>'Ufs Acumulada'!X166/'Ufs Acumulada'!X154-1</f>
        <v>-6.5672526170255097E-3</v>
      </c>
      <c r="Y166" s="123">
        <f>'Ufs Acumulada'!Y166/'Ufs Acumulada'!Y154-1</f>
        <v>5.1064983347533177E-2</v>
      </c>
      <c r="Z166" s="123">
        <f>'Ufs Acumulada'!Z166/'Ufs Acumulada'!Z154-1</f>
        <v>-0.12347195773696173</v>
      </c>
      <c r="AA166" s="123">
        <f>'Ufs Acumulada'!AA166/'Ufs Acumulada'!AA154-1</f>
        <v>-2.264935209853125E-2</v>
      </c>
      <c r="AB166" s="123">
        <f>'Ufs Acumulada'!AB166/'Ufs Acumulada'!AB154-1</f>
        <v>7.0440411219698795E-3</v>
      </c>
      <c r="AC166" s="125">
        <f>'Ufs Acumulada'!AC166/'Ufs Acumulada'!AC154-1</f>
        <v>-1.5380677500188678E-2</v>
      </c>
    </row>
    <row r="167" spans="1:32" x14ac:dyDescent="0.3">
      <c r="A167" s="132">
        <f>Var.Anual!A167</f>
        <v>45139</v>
      </c>
      <c r="B167" s="123">
        <f>'Ufs Acumulada'!B167/'Ufs Acumulada'!B155-1</f>
        <v>-0.11962975899406214</v>
      </c>
      <c r="C167" s="123">
        <f>'Ufs Acumulada'!C167/'Ufs Acumulada'!C155-1</f>
        <v>-1.7646357457970718E-2</v>
      </c>
      <c r="D167" s="123">
        <f>'Ufs Acumulada'!D167/'Ufs Acumulada'!D155-1</f>
        <v>-5.3425498239607183E-2</v>
      </c>
      <c r="E167" s="123">
        <f>'Ufs Acumulada'!E167/'Ufs Acumulada'!E155-1</f>
        <v>-6.3262195121951192E-2</v>
      </c>
      <c r="F167" s="123">
        <f>'Ufs Acumulada'!F167/'Ufs Acumulada'!F155-1</f>
        <v>-0.12402046265276445</v>
      </c>
      <c r="G167" s="123">
        <f>'Ufs Acumulada'!G167/'Ufs Acumulada'!G155-1</f>
        <v>-2.8202145534444889E-2</v>
      </c>
      <c r="H167" s="123">
        <f>'Ufs Acumulada'!H167/'Ufs Acumulada'!H155-1</f>
        <v>-3.1413023081253488E-2</v>
      </c>
      <c r="I167" s="123">
        <f>'Ufs Acumulada'!I167/'Ufs Acumulada'!I155-1</f>
        <v>-8.3553059617162972E-3</v>
      </c>
      <c r="J167" s="123">
        <f>'Ufs Acumulada'!J167/'Ufs Acumulada'!J155-1</f>
        <v>1.5426057453908237E-2</v>
      </c>
      <c r="K167" s="123">
        <f>'Ufs Acumulada'!K167/'Ufs Acumulada'!K155-1</f>
        <v>1.7218354879954489E-2</v>
      </c>
      <c r="L167" s="123">
        <f>'Ufs Acumulada'!L167/'Ufs Acumulada'!L155-1</f>
        <v>7.7441450935260558E-3</v>
      </c>
      <c r="M167" s="123">
        <f>'Ufs Acumulada'!M167/'Ufs Acumulada'!M155-1</f>
        <v>-2.7037752321489972E-2</v>
      </c>
      <c r="N167" s="123">
        <f>'Ufs Acumulada'!N167/'Ufs Acumulada'!N155-1</f>
        <v>6.0976242797570634E-2</v>
      </c>
      <c r="O167" s="123">
        <f>'Ufs Acumulada'!O167/'Ufs Acumulada'!O155-1</f>
        <v>-7.6220145379023885E-2</v>
      </c>
      <c r="P167" s="123">
        <f>'Ufs Acumulada'!P167/'Ufs Acumulada'!P155-1</f>
        <v>-3.3532189205236262E-2</v>
      </c>
      <c r="Q167" s="123">
        <f>'Ufs Acumulada'!Q167/'Ufs Acumulada'!Q155-1</f>
        <v>-2.8328538475494436E-2</v>
      </c>
      <c r="R167" s="123">
        <f>'Ufs Acumulada'!R167/'Ufs Acumulada'!R155-1</f>
        <v>-1.4424225056120732E-2</v>
      </c>
      <c r="S167" s="123">
        <f>'Ufs Acumulada'!S167/'Ufs Acumulada'!S155-1</f>
        <v>3.0705571508231388E-2</v>
      </c>
      <c r="T167" s="123">
        <f>'Ufs Acumulada'!T167/'Ufs Acumulada'!T155-1</f>
        <v>-1.0310001402721314E-2</v>
      </c>
      <c r="U167" s="123">
        <f>'Ufs Acumulada'!U167/'Ufs Acumulada'!U155-1</f>
        <v>-5.0592420928942117E-2</v>
      </c>
      <c r="V167" s="123">
        <f>'Ufs Acumulada'!V167/'Ufs Acumulada'!V155-1</f>
        <v>-4.162919862470249E-2</v>
      </c>
      <c r="W167" s="123">
        <f>'Ufs Acumulada'!W167/'Ufs Acumulada'!W155-1</f>
        <v>3.0617823947512335E-2</v>
      </c>
      <c r="X167" s="123">
        <f>'Ufs Acumulada'!X167/'Ufs Acumulada'!X155-1</f>
        <v>-3.9242928351187478E-3</v>
      </c>
      <c r="Y167" s="123">
        <f>'Ufs Acumulada'!Y167/'Ufs Acumulada'!Y155-1</f>
        <v>5.4286002081724405E-2</v>
      </c>
      <c r="Z167" s="123">
        <f>'Ufs Acumulada'!Z167/'Ufs Acumulada'!Z155-1</f>
        <v>-0.11254464999733438</v>
      </c>
      <c r="AA167" s="123">
        <f>'Ufs Acumulada'!AA167/'Ufs Acumulada'!AA155-1</f>
        <v>-2.0170445277109539E-2</v>
      </c>
      <c r="AB167" s="123">
        <f>'Ufs Acumulada'!AB167/'Ufs Acumulada'!AB155-1</f>
        <v>1.5968949265317445E-2</v>
      </c>
      <c r="AC167" s="125">
        <f>'Ufs Acumulada'!AC167/'Ufs Acumulada'!AC155-1</f>
        <v>-1.2799236639564615E-2</v>
      </c>
    </row>
    <row r="168" spans="1:32" x14ac:dyDescent="0.3">
      <c r="A168" s="132">
        <f>Var.Anual!A168</f>
        <v>45170</v>
      </c>
      <c r="B168" s="123">
        <f>'Ufs Acumulada'!B168/'Ufs Acumulada'!B156-1</f>
        <v>-0.11684999202933211</v>
      </c>
      <c r="C168" s="123">
        <f>'Ufs Acumulada'!C168/'Ufs Acumulada'!C156-1</f>
        <v>-1.8235671972022027E-2</v>
      </c>
      <c r="D168" s="123">
        <f>'Ufs Acumulada'!D168/'Ufs Acumulada'!D156-1</f>
        <v>-5.6308807200046718E-2</v>
      </c>
      <c r="E168" s="123">
        <f>'Ufs Acumulada'!E168/'Ufs Acumulada'!E156-1</f>
        <v>-5.9768526515805886E-2</v>
      </c>
      <c r="F168" s="123">
        <f>'Ufs Acumulada'!F168/'Ufs Acumulada'!F156-1</f>
        <v>-0.12586610319996372</v>
      </c>
      <c r="G168" s="123">
        <f>'Ufs Acumulada'!G168/'Ufs Acumulada'!G156-1</f>
        <v>-3.3123301924966708E-2</v>
      </c>
      <c r="H168" s="123">
        <f>'Ufs Acumulada'!H168/'Ufs Acumulada'!H156-1</f>
        <v>-3.1698240866035232E-2</v>
      </c>
      <c r="I168" s="123">
        <f>'Ufs Acumulada'!I168/'Ufs Acumulada'!I156-1</f>
        <v>-1.293993484146283E-2</v>
      </c>
      <c r="J168" s="123">
        <f>'Ufs Acumulada'!J168/'Ufs Acumulada'!J156-1</f>
        <v>1.6157432251140413E-2</v>
      </c>
      <c r="K168" s="123">
        <f>'Ufs Acumulada'!K168/'Ufs Acumulada'!K156-1</f>
        <v>1.7721906316138458E-2</v>
      </c>
      <c r="L168" s="123">
        <f>'Ufs Acumulada'!L168/'Ufs Acumulada'!L156-1</f>
        <v>4.9453523019216128E-3</v>
      </c>
      <c r="M168" s="123">
        <f>'Ufs Acumulada'!M168/'Ufs Acumulada'!M156-1</f>
        <v>-3.1603617252971006E-2</v>
      </c>
      <c r="N168" s="123">
        <f>'Ufs Acumulada'!N168/'Ufs Acumulada'!N156-1</f>
        <v>5.3300043421623977E-2</v>
      </c>
      <c r="O168" s="123">
        <f>'Ufs Acumulada'!O168/'Ufs Acumulada'!O156-1</f>
        <v>-7.3171112638220737E-2</v>
      </c>
      <c r="P168" s="123">
        <f>'Ufs Acumulada'!P168/'Ufs Acumulada'!P156-1</f>
        <v>-3.3802888656800034E-2</v>
      </c>
      <c r="Q168" s="123">
        <f>'Ufs Acumulada'!Q168/'Ufs Acumulada'!Q156-1</f>
        <v>-2.5132644512705915E-2</v>
      </c>
      <c r="R168" s="123">
        <f>'Ufs Acumulada'!R168/'Ufs Acumulada'!R156-1</f>
        <v>-1.631862217438107E-2</v>
      </c>
      <c r="S168" s="123">
        <f>'Ufs Acumulada'!S168/'Ufs Acumulada'!S156-1</f>
        <v>2.4865278114452938E-2</v>
      </c>
      <c r="T168" s="123">
        <f>'Ufs Acumulada'!T168/'Ufs Acumulada'!T156-1</f>
        <v>-8.7649654180836922E-3</v>
      </c>
      <c r="U168" s="123">
        <f>'Ufs Acumulada'!U168/'Ufs Acumulada'!U156-1</f>
        <v>-5.908096280087527E-2</v>
      </c>
      <c r="V168" s="123">
        <f>'Ufs Acumulada'!V168/'Ufs Acumulada'!V156-1</f>
        <v>-4.3179212839128733E-2</v>
      </c>
      <c r="W168" s="123">
        <f>'Ufs Acumulada'!W168/'Ufs Acumulada'!W156-1</f>
        <v>3.4210526315789469E-2</v>
      </c>
      <c r="X168" s="123">
        <f>'Ufs Acumulada'!X168/'Ufs Acumulada'!X156-1</f>
        <v>-9.8516799075860639E-3</v>
      </c>
      <c r="Y168" s="123">
        <f>'Ufs Acumulada'!Y168/'Ufs Acumulada'!Y156-1</f>
        <v>5.0152685467935942E-2</v>
      </c>
      <c r="Z168" s="123">
        <f>'Ufs Acumulada'!Z168/'Ufs Acumulada'!Z156-1</f>
        <v>-0.10768343664408242</v>
      </c>
      <c r="AA168" s="123">
        <f>'Ufs Acumulada'!AA168/'Ufs Acumulada'!AA156-1</f>
        <v>-2.1002819541734996E-2</v>
      </c>
      <c r="AB168" s="123">
        <f>'Ufs Acumulada'!AB168/'Ufs Acumulada'!AB156-1</f>
        <v>1.1349999999999971E-2</v>
      </c>
      <c r="AC168" s="125">
        <f>'Ufs Acumulada'!AC168/'Ufs Acumulada'!AC156-1</f>
        <v>-1.4661509658354666E-2</v>
      </c>
    </row>
    <row r="169" spans="1:32" x14ac:dyDescent="0.3">
      <c r="A169" s="132">
        <f>Var.Anual!A169</f>
        <v>45200</v>
      </c>
      <c r="B169" s="123">
        <f>'Ufs Acumulada'!B169/'Ufs Acumulada'!B157-1</f>
        <v>-0.10846018735362994</v>
      </c>
      <c r="C169" s="123">
        <f>'Ufs Acumulada'!C169/'Ufs Acumulada'!C157-1</f>
        <v>1.3093718288650358E-3</v>
      </c>
      <c r="D169" s="123">
        <f>'Ufs Acumulada'!D169/'Ufs Acumulada'!D157-1</f>
        <v>-4.3456114953621783E-2</v>
      </c>
      <c r="E169" s="123">
        <f>'Ufs Acumulada'!E169/'Ufs Acumulada'!E157-1</f>
        <v>-4.0958882362279736E-2</v>
      </c>
      <c r="F169" s="123">
        <f>'Ufs Acumulada'!F169/'Ufs Acumulada'!F157-1</f>
        <v>-0.11137021741194342</v>
      </c>
      <c r="G169" s="123">
        <f>'Ufs Acumulada'!G169/'Ufs Acumulada'!G157-1</f>
        <v>-2.6124696560493543E-2</v>
      </c>
      <c r="H169" s="123">
        <f>'Ufs Acumulada'!H169/'Ufs Acumulada'!H157-1</f>
        <v>-1.5438270169727986E-2</v>
      </c>
      <c r="I169" s="123">
        <f>'Ufs Acumulada'!I169/'Ufs Acumulada'!I157-1</f>
        <v>7.2863551506032742E-3</v>
      </c>
      <c r="J169" s="123">
        <f>'Ufs Acumulada'!J169/'Ufs Acumulada'!J157-1</f>
        <v>3.0984036435570683E-2</v>
      </c>
      <c r="K169" s="123">
        <f>'Ufs Acumulada'!K169/'Ufs Acumulada'!K157-1</f>
        <v>4.1109969167523186E-2</v>
      </c>
      <c r="L169" s="123">
        <f>'Ufs Acumulada'!L169/'Ufs Acumulada'!L157-1</f>
        <v>1.8987413732334257E-2</v>
      </c>
      <c r="M169" s="123">
        <f>'Ufs Acumulada'!M169/'Ufs Acumulada'!M157-1</f>
        <v>-1.4609013239418212E-2</v>
      </c>
      <c r="N169" s="123">
        <f>'Ufs Acumulada'!N169/'Ufs Acumulada'!N157-1</f>
        <v>7.0719691053909406E-2</v>
      </c>
      <c r="O169" s="123">
        <f>'Ufs Acumulada'!O169/'Ufs Acumulada'!O157-1</f>
        <v>-5.5676918654785856E-2</v>
      </c>
      <c r="P169" s="123">
        <f>'Ufs Acumulada'!P169/'Ufs Acumulada'!P157-1</f>
        <v>-1.3717228464419473E-2</v>
      </c>
      <c r="Q169" s="123">
        <f>'Ufs Acumulada'!Q169/'Ufs Acumulada'!Q157-1</f>
        <v>-5.9849630465804715E-3</v>
      </c>
      <c r="R169" s="123">
        <f>'Ufs Acumulada'!R169/'Ufs Acumulada'!R157-1</f>
        <v>-6.2099517443240382E-3</v>
      </c>
      <c r="S169" s="123">
        <f>'Ufs Acumulada'!S169/'Ufs Acumulada'!S157-1</f>
        <v>3.7887319753679316E-2</v>
      </c>
      <c r="T169" s="123">
        <f>'Ufs Acumulada'!T169/'Ufs Acumulada'!T157-1</f>
        <v>9.4526372930425762E-3</v>
      </c>
      <c r="U169" s="123">
        <f>'Ufs Acumulada'!U169/'Ufs Acumulada'!U157-1</f>
        <v>-4.784765562490001E-2</v>
      </c>
      <c r="V169" s="123">
        <f>'Ufs Acumulada'!V169/'Ufs Acumulada'!V157-1</f>
        <v>-2.6785714285714302E-2</v>
      </c>
      <c r="W169" s="123">
        <f>'Ufs Acumulada'!W169/'Ufs Acumulada'!W157-1</f>
        <v>3.9580209895052398E-2</v>
      </c>
      <c r="X169" s="123">
        <f>'Ufs Acumulada'!X169/'Ufs Acumulada'!X157-1</f>
        <v>2.4217861908761851E-3</v>
      </c>
      <c r="Y169" s="123">
        <f>'Ufs Acumulada'!Y169/'Ufs Acumulada'!Y157-1</f>
        <v>6.1356098091457811E-2</v>
      </c>
      <c r="Z169" s="123">
        <f>'Ufs Acumulada'!Z169/'Ufs Acumulada'!Z157-1</f>
        <v>-9.0118958781440717E-2</v>
      </c>
      <c r="AA169" s="123">
        <f>'Ufs Acumulada'!AA169/'Ufs Acumulada'!AA157-1</f>
        <v>-6.8951464934258189E-3</v>
      </c>
      <c r="AB169" s="123">
        <f>'Ufs Acumulada'!AB169/'Ufs Acumulada'!AB157-1</f>
        <v>2.7306578402978898E-2</v>
      </c>
      <c r="AC169" s="125">
        <f>'Ufs Acumulada'!AC169/'Ufs Acumulada'!AC157-1</f>
        <v>1.0372746113374021E-5</v>
      </c>
    </row>
    <row r="170" spans="1:32" x14ac:dyDescent="0.3">
      <c r="A170" s="132">
        <f>Var.Anual!A170</f>
        <v>45231</v>
      </c>
      <c r="B170" s="123">
        <f>'Ufs Acumulada'!B170/'Ufs Acumulada'!B158-1</f>
        <v>-9.7006802721088414E-2</v>
      </c>
      <c r="C170" s="123">
        <f>'Ufs Acumulada'!C170/'Ufs Acumulada'!C158-1</f>
        <v>7.0088516963233705E-3</v>
      </c>
      <c r="D170" s="123">
        <f>'Ufs Acumulada'!D170/'Ufs Acumulada'!D158-1</f>
        <v>-3.3532429552157406E-2</v>
      </c>
      <c r="E170" s="123">
        <f>'Ufs Acumulada'!E170/'Ufs Acumulada'!E158-1</f>
        <v>-3.0800821355236097E-2</v>
      </c>
      <c r="F170" s="123">
        <f>'Ufs Acumulada'!F170/'Ufs Acumulada'!F158-1</f>
        <v>-0.10046903490849979</v>
      </c>
      <c r="G170" s="123">
        <f>'Ufs Acumulada'!G170/'Ufs Acumulada'!G158-1</f>
        <v>-2.9008163974292178E-2</v>
      </c>
      <c r="H170" s="123">
        <f>'Ufs Acumulada'!H170/'Ufs Acumulada'!H158-1</f>
        <v>-5.3178492892765883E-3</v>
      </c>
      <c r="I170" s="123">
        <f>'Ufs Acumulada'!I170/'Ufs Acumulada'!I158-1</f>
        <v>1.8247564632153379E-2</v>
      </c>
      <c r="J170" s="123">
        <f>'Ufs Acumulada'!J170/'Ufs Acumulada'!J158-1</f>
        <v>3.4931318001541145E-2</v>
      </c>
      <c r="K170" s="123">
        <f>'Ufs Acumulada'!K170/'Ufs Acumulada'!K158-1</f>
        <v>4.8095545513234361E-2</v>
      </c>
      <c r="L170" s="123">
        <f>'Ufs Acumulada'!L170/'Ufs Acumulada'!L158-1</f>
        <v>2.3701383039853807E-2</v>
      </c>
      <c r="M170" s="123">
        <f>'Ufs Acumulada'!M170/'Ufs Acumulada'!M158-1</f>
        <v>-7.9456077887072318E-3</v>
      </c>
      <c r="N170" s="123">
        <f>'Ufs Acumulada'!N170/'Ufs Acumulada'!N158-1</f>
        <v>7.8589824450751689E-2</v>
      </c>
      <c r="O170" s="123">
        <f>'Ufs Acumulada'!O170/'Ufs Acumulada'!O158-1</f>
        <v>-4.7329887455320963E-2</v>
      </c>
      <c r="P170" s="123">
        <f>'Ufs Acumulada'!P170/'Ufs Acumulada'!P158-1</f>
        <v>-1.2691390899134625E-2</v>
      </c>
      <c r="Q170" s="123">
        <f>'Ufs Acumulada'!Q170/'Ufs Acumulada'!Q158-1</f>
        <v>-1.2767754544829035E-4</v>
      </c>
      <c r="R170" s="123">
        <f>'Ufs Acumulada'!R170/'Ufs Acumulada'!R158-1</f>
        <v>-3.5962076355843253E-3</v>
      </c>
      <c r="S170" s="123">
        <f>'Ufs Acumulada'!S170/'Ufs Acumulada'!S158-1</f>
        <v>4.3987164027855741E-2</v>
      </c>
      <c r="T170" s="123">
        <f>'Ufs Acumulada'!T170/'Ufs Acumulada'!T158-1</f>
        <v>1.4202219556289197E-2</v>
      </c>
      <c r="U170" s="123">
        <f>'Ufs Acumulada'!U170/'Ufs Acumulada'!U158-1</f>
        <v>-4.2475698289651809E-2</v>
      </c>
      <c r="V170" s="123">
        <f>'Ufs Acumulada'!V170/'Ufs Acumulada'!V158-1</f>
        <v>-1.8058228573768487E-2</v>
      </c>
      <c r="W170" s="123">
        <f>'Ufs Acumulada'!W170/'Ufs Acumulada'!W158-1</f>
        <v>3.2622161046111486E-2</v>
      </c>
      <c r="X170" s="123">
        <f>'Ufs Acumulada'!X170/'Ufs Acumulada'!X158-1</f>
        <v>1.0951895415316271E-2</v>
      </c>
      <c r="Y170" s="123">
        <f>'Ufs Acumulada'!Y170/'Ufs Acumulada'!Y158-1</f>
        <v>6.5197456442326551E-2</v>
      </c>
      <c r="Z170" s="123">
        <f>'Ufs Acumulada'!Z170/'Ufs Acumulada'!Z158-1</f>
        <v>-7.840669157057012E-2</v>
      </c>
      <c r="AA170" s="123">
        <f>'Ufs Acumulada'!AA170/'Ufs Acumulada'!AA158-1</f>
        <v>-2.1888342925300286E-3</v>
      </c>
      <c r="AB170" s="123">
        <f>'Ufs Acumulada'!AB170/'Ufs Acumulada'!AB158-1</f>
        <v>2.9744023693674571E-2</v>
      </c>
      <c r="AC170" s="125">
        <f>'Ufs Acumulada'!AC170/'Ufs Acumulada'!AC158-1</f>
        <v>5.6246048407182503E-3</v>
      </c>
    </row>
    <row r="171" spans="1:32" s="169" customFormat="1" ht="13.5" thickBot="1" x14ac:dyDescent="0.35">
      <c r="A171" s="133">
        <f>Var.Anual!A171</f>
        <v>45261</v>
      </c>
      <c r="B171" s="128">
        <f>'Ufs Acumulada'!B171/'Ufs Acumulada'!B159-1</f>
        <v>-8.6990091365332645E-2</v>
      </c>
      <c r="C171" s="129">
        <f>'Ufs Acumulada'!C171/'Ufs Acumulada'!C159-1</f>
        <v>6.5379914153329555E-3</v>
      </c>
      <c r="D171" s="129">
        <f>'Ufs Acumulada'!D171/'Ufs Acumulada'!D159-1</f>
        <v>-2.7566695503752681E-2</v>
      </c>
      <c r="E171" s="129">
        <f>'Ufs Acumulada'!E171/'Ufs Acumulada'!E159-1</f>
        <v>-1.4131803553938727E-2</v>
      </c>
      <c r="F171" s="129">
        <f>'Ufs Acumulada'!F171/'Ufs Acumulada'!F159-1</f>
        <v>-9.5545134818288413E-2</v>
      </c>
      <c r="G171" s="129">
        <f>'Ufs Acumulada'!G171/'Ufs Acumulada'!G159-1</f>
        <v>-2.9455775526676109E-2</v>
      </c>
      <c r="H171" s="129">
        <f>'Ufs Acumulada'!H171/'Ufs Acumulada'!H159-1</f>
        <v>-3.1910865920277143E-3</v>
      </c>
      <c r="I171" s="129">
        <f>'Ufs Acumulada'!I171/'Ufs Acumulada'!I159-1</f>
        <v>2.4705140028151273E-2</v>
      </c>
      <c r="J171" s="129">
        <f>'Ufs Acumulada'!J171/'Ufs Acumulada'!J159-1</f>
        <v>3.6857607420833771E-2</v>
      </c>
      <c r="K171" s="129">
        <f>'Ufs Acumulada'!K171/'Ufs Acumulada'!K159-1</f>
        <v>5.15200648561005E-2</v>
      </c>
      <c r="L171" s="129">
        <f>'Ufs Acumulada'!L171/'Ufs Acumulada'!L159-1</f>
        <v>2.6566695123912742E-2</v>
      </c>
      <c r="M171" s="129">
        <f>'Ufs Acumulada'!M171/'Ufs Acumulada'!M159-1</f>
        <v>-4.2412548000687611E-3</v>
      </c>
      <c r="N171" s="129">
        <f>'Ufs Acumulada'!N171/'Ufs Acumulada'!N159-1</f>
        <v>7.631637689426829E-2</v>
      </c>
      <c r="O171" s="129">
        <f>'Ufs Acumulada'!O171/'Ufs Acumulada'!O159-1</f>
        <v>-4.4786264538542842E-2</v>
      </c>
      <c r="P171" s="129">
        <f>'Ufs Acumulada'!P171/'Ufs Acumulada'!P159-1</f>
        <v>-9.4869351928807966E-3</v>
      </c>
      <c r="Q171" s="129">
        <f>'Ufs Acumulada'!Q171/'Ufs Acumulada'!Q159-1</f>
        <v>-1.6629558115688337E-4</v>
      </c>
      <c r="R171" s="129">
        <f>'Ufs Acumulada'!R171/'Ufs Acumulada'!R159-1</f>
        <v>-2.3673105293855468E-3</v>
      </c>
      <c r="S171" s="129">
        <f>'Ufs Acumulada'!S171/'Ufs Acumulada'!S159-1</f>
        <v>4.7646176129995554E-2</v>
      </c>
      <c r="T171" s="129">
        <f>'Ufs Acumulada'!T171/'Ufs Acumulada'!T159-1</f>
        <v>1.5921443309345307E-2</v>
      </c>
      <c r="U171" s="129">
        <f>'Ufs Acumulada'!U171/'Ufs Acumulada'!U159-1</f>
        <v>-3.7853422619047672E-2</v>
      </c>
      <c r="V171" s="129">
        <f>'Ufs Acumulada'!V171/'Ufs Acumulada'!V159-1</f>
        <v>-1.3658763726669521E-2</v>
      </c>
      <c r="W171" s="129">
        <f>'Ufs Acumulada'!W171/'Ufs Acumulada'!W159-1</f>
        <v>2.8294573643410814E-2</v>
      </c>
      <c r="X171" s="129">
        <f>'Ufs Acumulada'!X171/'Ufs Acumulada'!X159-1</f>
        <v>1.4232261224069065E-2</v>
      </c>
      <c r="Y171" s="129">
        <f>'Ufs Acumulada'!Y171/'Ufs Acumulada'!Y159-1</f>
        <v>6.8203527080392901E-2</v>
      </c>
      <c r="Z171" s="129">
        <f>'Ufs Acumulada'!Z171/'Ufs Acumulada'!Z159-1</f>
        <v>-6.9904030710172704E-2</v>
      </c>
      <c r="AA171" s="129">
        <f>'Ufs Acumulada'!AA171/'Ufs Acumulada'!AA159-1</f>
        <v>4.7451751758338379E-3</v>
      </c>
      <c r="AB171" s="130">
        <f>'Ufs Acumulada'!AB171/'Ufs Acumulada'!AB159-1</f>
        <v>3.2550885751989389E-2</v>
      </c>
      <c r="AC171" s="129">
        <f>'Ufs Acumulada'!AC171/'Ufs Acumulada'!AC159-1</f>
        <v>9.6374856327225977E-3</v>
      </c>
      <c r="AD171" s="118"/>
      <c r="AE171" s="118"/>
      <c r="AF171" s="118"/>
    </row>
    <row r="172" spans="1:32" x14ac:dyDescent="0.3">
      <c r="A172" s="131">
        <f>Var.Anual!A172</f>
        <v>45292</v>
      </c>
      <c r="B172" s="121">
        <f>'Ufs Acumulada'!B172/'Ufs Acumulada'!B160-1</f>
        <v>-3.2531824611032545E-2</v>
      </c>
      <c r="C172" s="121">
        <f>'Ufs Acumulada'!C172/'Ufs Acumulada'!C160-1</f>
        <v>-2.832774901005175E-2</v>
      </c>
      <c r="D172" s="121">
        <f>'Ufs Acumulada'!D172/'Ufs Acumulada'!D160-1</f>
        <v>7.3409030895167593E-2</v>
      </c>
      <c r="E172" s="121">
        <f>'Ufs Acumulada'!E172/'Ufs Acumulada'!E160-1</f>
        <v>4.6104928457869621E-2</v>
      </c>
      <c r="F172" s="121">
        <f>'Ufs Acumulada'!F172/'Ufs Acumulada'!F160-1</f>
        <v>4.8951926697626824E-3</v>
      </c>
      <c r="G172" s="121">
        <f>'Ufs Acumulada'!G172/'Ufs Acumulada'!G160-1</f>
        <v>-1.9259818731117817E-2</v>
      </c>
      <c r="H172" s="121">
        <f>'Ufs Acumulada'!H172/'Ufs Acumulada'!H160-1</f>
        <v>9.4761532447224406E-2</v>
      </c>
      <c r="I172" s="121">
        <f>'Ufs Acumulada'!I172/'Ufs Acumulada'!I160-1</f>
        <v>9.6426163182737668E-2</v>
      </c>
      <c r="J172" s="121">
        <f>'Ufs Acumulada'!J172/'Ufs Acumulada'!J160-1</f>
        <v>6.8164742845433945E-2</v>
      </c>
      <c r="K172" s="121">
        <f>'Ufs Acumulada'!K172/'Ufs Acumulada'!K160-1</f>
        <v>0.13064896123366898</v>
      </c>
      <c r="L172" s="121">
        <f>'Ufs Acumulada'!L172/'Ufs Acumulada'!L160-1</f>
        <v>3.4370459441855905E-2</v>
      </c>
      <c r="M172" s="121">
        <f>'Ufs Acumulada'!M172/'Ufs Acumulada'!M160-1</f>
        <v>5.7192001720060226E-2</v>
      </c>
      <c r="N172" s="121">
        <f>'Ufs Acumulada'!N172/'Ufs Acumulada'!N160-1</f>
        <v>0.1159247482776895</v>
      </c>
      <c r="O172" s="121">
        <f>'Ufs Acumulada'!O172/'Ufs Acumulada'!O160-1</f>
        <v>6.6617320503330912E-2</v>
      </c>
      <c r="P172" s="121">
        <f>'Ufs Acumulada'!P172/'Ufs Acumulada'!P160-1</f>
        <v>-7.4274661508704098E-2</v>
      </c>
      <c r="Q172" s="121">
        <f>'Ufs Acumulada'!Q172/'Ufs Acumulada'!Q160-1</f>
        <v>3.959057551178069E-2</v>
      </c>
      <c r="R172" s="121">
        <f>'Ufs Acumulada'!R172/'Ufs Acumulada'!R160-1</f>
        <v>-3.4776437189496079E-2</v>
      </c>
      <c r="S172" s="121">
        <f>'Ufs Acumulada'!S172/'Ufs Acumulada'!S160-1</f>
        <v>9.6981221773235093E-2</v>
      </c>
      <c r="T172" s="121">
        <f>'Ufs Acumulada'!T172/'Ufs Acumulada'!T160-1</f>
        <v>-3.3688444737751788E-2</v>
      </c>
      <c r="U172" s="121">
        <f>'Ufs Acumulada'!U172/'Ufs Acumulada'!U160-1</f>
        <v>-8.2051282051281982E-3</v>
      </c>
      <c r="V172" s="121">
        <f>'Ufs Acumulada'!V172/'Ufs Acumulada'!V160-1</f>
        <v>3.0461270670147922E-3</v>
      </c>
      <c r="W172" s="121">
        <f>'Ufs Acumulada'!W172/'Ufs Acumulada'!W160-1</f>
        <v>-3.7940379403794022E-2</v>
      </c>
      <c r="X172" s="121">
        <f>'Ufs Acumulada'!X172/'Ufs Acumulada'!X160-1</f>
        <v>0.10414483087184379</v>
      </c>
      <c r="Y172" s="121">
        <f>'Ufs Acumulada'!Y172/'Ufs Acumulada'!Y160-1</f>
        <v>0.14570310514814255</v>
      </c>
      <c r="Z172" s="121">
        <f>'Ufs Acumulada'!Z172/'Ufs Acumulada'!Z160-1</f>
        <v>0.10978308986277119</v>
      </c>
      <c r="AA172" s="121">
        <f>'Ufs Acumulada'!AA172/'Ufs Acumulada'!AA160-1</f>
        <v>0.13456263183434181</v>
      </c>
      <c r="AB172" s="121">
        <f>'Ufs Acumulada'!AB172/'Ufs Acumulada'!AB160-1</f>
        <v>-5.3134556574923497E-2</v>
      </c>
      <c r="AC172" s="120">
        <f>'Ufs Acumulada'!AC172/'Ufs Acumulada'!AC160-1</f>
        <v>7.2959177937423458E-2</v>
      </c>
    </row>
    <row r="173" spans="1:32" x14ac:dyDescent="0.3">
      <c r="A173" s="132">
        <f>Var.Anual!A173</f>
        <v>45323</v>
      </c>
      <c r="B173" s="123">
        <f>'Ufs Acumulada'!B173/'Ufs Acumulada'!B161-1</f>
        <v>2.7480916030534264E-2</v>
      </c>
      <c r="C173" s="123">
        <f>'Ufs Acumulada'!C173/'Ufs Acumulada'!C161-1</f>
        <v>8.8037286380113988E-2</v>
      </c>
      <c r="D173" s="123">
        <f>'Ufs Acumulada'!D173/'Ufs Acumulada'!D161-1</f>
        <v>8.9727103871981795E-2</v>
      </c>
      <c r="E173" s="123">
        <f>'Ufs Acumulada'!E173/'Ufs Acumulada'!E161-1</f>
        <v>0.13081650570676029</v>
      </c>
      <c r="F173" s="123">
        <f>'Ufs Acumulada'!F173/'Ufs Acumulada'!F161-1</f>
        <v>5.6737342540861269E-2</v>
      </c>
      <c r="G173" s="123">
        <f>'Ufs Acumulada'!G173/'Ufs Acumulada'!G161-1</f>
        <v>2.1619062647940668E-2</v>
      </c>
      <c r="H173" s="123">
        <f>'Ufs Acumulada'!H173/'Ufs Acumulada'!H161-1</f>
        <v>0.10463888211877492</v>
      </c>
      <c r="I173" s="123">
        <f>'Ufs Acumulada'!I173/'Ufs Acumulada'!I161-1</f>
        <v>0.16487455197132617</v>
      </c>
      <c r="J173" s="123">
        <f>'Ufs Acumulada'!J173/'Ufs Acumulada'!J161-1</f>
        <v>0.12041186710618912</v>
      </c>
      <c r="K173" s="123">
        <f>'Ufs Acumulada'!K173/'Ufs Acumulada'!K161-1</f>
        <v>0.15219454329774607</v>
      </c>
      <c r="L173" s="123">
        <f>'Ufs Acumulada'!L173/'Ufs Acumulada'!L161-1</f>
        <v>8.5937825706305038E-2</v>
      </c>
      <c r="M173" s="123">
        <f>'Ufs Acumulada'!M173/'Ufs Acumulada'!M161-1</f>
        <v>9.2978914311350414E-2</v>
      </c>
      <c r="N173" s="123">
        <f>'Ufs Acumulada'!N173/'Ufs Acumulada'!N161-1</f>
        <v>0.17213114754098369</v>
      </c>
      <c r="O173" s="123">
        <f>'Ufs Acumulada'!O173/'Ufs Acumulada'!O161-1</f>
        <v>7.5009716284492711E-2</v>
      </c>
      <c r="P173" s="123">
        <f>'Ufs Acumulada'!P173/'Ufs Acumulada'!P161-1</f>
        <v>-4.9934867564046526E-3</v>
      </c>
      <c r="Q173" s="123">
        <f>'Ufs Acumulada'!Q173/'Ufs Acumulada'!Q161-1</f>
        <v>8.8567357228981791E-2</v>
      </c>
      <c r="R173" s="123">
        <f>'Ufs Acumulada'!R173/'Ufs Acumulada'!R161-1</f>
        <v>3.3509700176366897E-2</v>
      </c>
      <c r="S173" s="123">
        <f>'Ufs Acumulada'!S173/'Ufs Acumulada'!S161-1</f>
        <v>0.14365154835242078</v>
      </c>
      <c r="T173" s="123">
        <f>'Ufs Acumulada'!T173/'Ufs Acumulada'!T161-1</f>
        <v>3.0123099203475778E-2</v>
      </c>
      <c r="U173" s="123">
        <f>'Ufs Acumulada'!U173/'Ufs Acumulada'!U161-1</f>
        <v>3.9053591790193742E-2</v>
      </c>
      <c r="V173" s="123">
        <f>'Ufs Acumulada'!V173/'Ufs Acumulada'!V161-1</f>
        <v>6.8160813308687507E-2</v>
      </c>
      <c r="W173" s="123">
        <f>'Ufs Acumulada'!W173/'Ufs Acumulada'!W161-1</f>
        <v>-3.5385704175513455E-3</v>
      </c>
      <c r="X173" s="123">
        <f>'Ufs Acumulada'!X173/'Ufs Acumulada'!X161-1</f>
        <v>0.15596920779588586</v>
      </c>
      <c r="Y173" s="123">
        <f>'Ufs Acumulada'!Y173/'Ufs Acumulada'!Y161-1</f>
        <v>0.17124635855444459</v>
      </c>
      <c r="Z173" s="123">
        <f>'Ufs Acumulada'!Z173/'Ufs Acumulada'!Z161-1</f>
        <v>0.14700098328416922</v>
      </c>
      <c r="AA173" s="123">
        <f>'Ufs Acumulada'!AA173/'Ufs Acumulada'!AA161-1</f>
        <v>0.17712635904905571</v>
      </c>
      <c r="AB173" s="123">
        <f>'Ufs Acumulada'!AB173/'Ufs Acumulada'!AB161-1</f>
        <v>-2.6959767731231654E-3</v>
      </c>
      <c r="AC173" s="125">
        <f>'Ufs Acumulada'!AC173/'Ufs Acumulada'!AC161-1</f>
        <v>0.1213293441685761</v>
      </c>
    </row>
    <row r="174" spans="1:32" x14ac:dyDescent="0.3">
      <c r="A174" s="132">
        <f>Var.Anual!A174</f>
        <v>45352</v>
      </c>
      <c r="B174" s="123">
        <f>'Ufs Acumulada'!B174/'Ufs Acumulada'!B162-1</f>
        <v>-2.0337301587301626E-2</v>
      </c>
      <c r="C174" s="123">
        <f>'Ufs Acumulada'!C174/'Ufs Acumulada'!C162-1</f>
        <v>2.2509786863853742E-2</v>
      </c>
      <c r="D174" s="123">
        <f>'Ufs Acumulada'!D174/'Ufs Acumulada'!D162-1</f>
        <v>9.8948119094313114E-3</v>
      </c>
      <c r="E174" s="123">
        <f>'Ufs Acumulada'!E174/'Ufs Acumulada'!E162-1</f>
        <v>6.3545150501672198E-2</v>
      </c>
      <c r="F174" s="123">
        <f>'Ufs Acumulada'!F174/'Ufs Acumulada'!F162-1</f>
        <v>-6.7250954529677331E-3</v>
      </c>
      <c r="G174" s="123">
        <f>'Ufs Acumulada'!G174/'Ufs Acumulada'!G162-1</f>
        <v>-2.9339769005343852E-2</v>
      </c>
      <c r="H174" s="123">
        <f>'Ufs Acumulada'!H174/'Ufs Acumulada'!H162-1</f>
        <v>4.3174991090066728E-2</v>
      </c>
      <c r="I174" s="123">
        <f>'Ufs Acumulada'!I174/'Ufs Acumulada'!I162-1</f>
        <v>8.2406681123979197E-2</v>
      </c>
      <c r="J174" s="123">
        <f>'Ufs Acumulada'!J174/'Ufs Acumulada'!J162-1</f>
        <v>6.3063918700731358E-2</v>
      </c>
      <c r="K174" s="123">
        <f>'Ufs Acumulada'!K174/'Ufs Acumulada'!K162-1</f>
        <v>8.3497499621154825E-2</v>
      </c>
      <c r="L174" s="123">
        <f>'Ufs Acumulada'!L174/'Ufs Acumulada'!L162-1</f>
        <v>2.7186068803919383E-2</v>
      </c>
      <c r="M174" s="123">
        <f>'Ufs Acumulada'!M174/'Ufs Acumulada'!M162-1</f>
        <v>4.0134497066819375E-2</v>
      </c>
      <c r="N174" s="123">
        <f>'Ufs Acumulada'!N174/'Ufs Acumulada'!N162-1</f>
        <v>7.7217613273771635E-2</v>
      </c>
      <c r="O174" s="123">
        <f>'Ufs Acumulada'!O174/'Ufs Acumulada'!O162-1</f>
        <v>9.5567799502658257E-3</v>
      </c>
      <c r="P174" s="123">
        <f>'Ufs Acumulada'!P174/'Ufs Acumulada'!P162-1</f>
        <v>-3.7348272642390268E-2</v>
      </c>
      <c r="Q174" s="123">
        <f>'Ufs Acumulada'!Q174/'Ufs Acumulada'!Q162-1</f>
        <v>3.7377924541558416E-2</v>
      </c>
      <c r="R174" s="123">
        <f>'Ufs Acumulada'!R174/'Ufs Acumulada'!R162-1</f>
        <v>-4.3451501723289043E-2</v>
      </c>
      <c r="S174" s="123">
        <f>'Ufs Acumulada'!S174/'Ufs Acumulada'!S162-1</f>
        <v>7.0814073773389774E-2</v>
      </c>
      <c r="T174" s="123">
        <f>'Ufs Acumulada'!T174/'Ufs Acumulada'!T162-1</f>
        <v>1.0242733913125468E-2</v>
      </c>
      <c r="U174" s="123">
        <f>'Ufs Acumulada'!U174/'Ufs Acumulada'!U162-1</f>
        <v>1.9990829894543705E-2</v>
      </c>
      <c r="V174" s="123">
        <f>'Ufs Acumulada'!V174/'Ufs Acumulada'!V162-1</f>
        <v>6.2472758971379161E-3</v>
      </c>
      <c r="W174" s="123">
        <f>'Ufs Acumulada'!W174/'Ufs Acumulada'!W162-1</f>
        <v>-6.4399092970521488E-2</v>
      </c>
      <c r="X174" s="123">
        <f>'Ufs Acumulada'!X174/'Ufs Acumulada'!X162-1</f>
        <v>8.1036419059842713E-2</v>
      </c>
      <c r="Y174" s="123">
        <f>'Ufs Acumulada'!Y174/'Ufs Acumulada'!Y162-1</f>
        <v>9.7221060380451974E-2</v>
      </c>
      <c r="Z174" s="123">
        <f>'Ufs Acumulada'!Z174/'Ufs Acumulada'!Z162-1</f>
        <v>8.3713611329661708E-2</v>
      </c>
      <c r="AA174" s="123">
        <f>'Ufs Acumulada'!AA174/'Ufs Acumulada'!AA162-1</f>
        <v>0.11381468950354789</v>
      </c>
      <c r="AB174" s="123">
        <f>'Ufs Acumulada'!AB174/'Ufs Acumulada'!AB162-1</f>
        <v>-8.270065075921873E-3</v>
      </c>
      <c r="AC174" s="125">
        <f>'Ufs Acumulada'!AC174/'Ufs Acumulada'!AC162-1</f>
        <v>6.1428905895467567E-2</v>
      </c>
    </row>
    <row r="175" spans="1:32" x14ac:dyDescent="0.3">
      <c r="A175" s="132">
        <f>Var.Anual!A175</f>
        <v>45383</v>
      </c>
      <c r="B175" s="123">
        <f>'Ufs Acumulada'!B175/'Ufs Acumulada'!B163-1</f>
        <v>0.11235505797680934</v>
      </c>
      <c r="C175" s="123">
        <f>'Ufs Acumulada'!C175/'Ufs Acumulada'!C163-1</f>
        <v>6.9217362436716723E-2</v>
      </c>
      <c r="D175" s="123">
        <f>'Ufs Acumulada'!D175/'Ufs Acumulada'!D163-1</f>
        <v>8.4741125777990645E-2</v>
      </c>
      <c r="E175" s="123">
        <f>'Ufs Acumulada'!E175/'Ufs Acumulada'!E163-1</f>
        <v>0.12107247591118564</v>
      </c>
      <c r="F175" s="123">
        <f>'Ufs Acumulada'!F175/'Ufs Acumulada'!F163-1</f>
        <v>4.6369218447573912E-2</v>
      </c>
      <c r="G175" s="123">
        <f>'Ufs Acumulada'!G175/'Ufs Acumulada'!G163-1</f>
        <v>4.6964769647696469E-2</v>
      </c>
      <c r="H175" s="123">
        <f>'Ufs Acumulada'!H175/'Ufs Acumulada'!H163-1</f>
        <v>0.10022796949925317</v>
      </c>
      <c r="I175" s="123">
        <f>'Ufs Acumulada'!I175/'Ufs Acumulada'!I163-1</f>
        <v>0.14620640057533252</v>
      </c>
      <c r="J175" s="123">
        <f>'Ufs Acumulada'!J175/'Ufs Acumulada'!J163-1</f>
        <v>0.12271007935919309</v>
      </c>
      <c r="K175" s="123">
        <f>'Ufs Acumulada'!K175/'Ufs Acumulada'!K163-1</f>
        <v>0.12166241003018352</v>
      </c>
      <c r="L175" s="123">
        <f>'Ufs Acumulada'!L175/'Ufs Acumulada'!L163-1</f>
        <v>9.141362636752759E-2</v>
      </c>
      <c r="M175" s="123">
        <f>'Ufs Acumulada'!M175/'Ufs Acumulada'!M163-1</f>
        <v>0.10300810300810292</v>
      </c>
      <c r="N175" s="123">
        <f>'Ufs Acumulada'!N175/'Ufs Acumulada'!N163-1</f>
        <v>0.13240886441122468</v>
      </c>
      <c r="O175" s="123">
        <f>'Ufs Acumulada'!O175/'Ufs Acumulada'!O163-1</f>
        <v>6.6122880555870234E-2</v>
      </c>
      <c r="P175" s="123">
        <f>'Ufs Acumulada'!P175/'Ufs Acumulada'!P163-1</f>
        <v>3.4314004438627421E-2</v>
      </c>
      <c r="Q175" s="123">
        <f>'Ufs Acumulada'!Q175/'Ufs Acumulada'!Q163-1</f>
        <v>0.11340149816829781</v>
      </c>
      <c r="R175" s="123">
        <f>'Ufs Acumulada'!R175/'Ufs Acumulada'!R163-1</f>
        <v>6.0094730609828284E-2</v>
      </c>
      <c r="S175" s="123">
        <f>'Ufs Acumulada'!S175/'Ufs Acumulada'!S163-1</f>
        <v>0.13403083587914955</v>
      </c>
      <c r="T175" s="123">
        <f>'Ufs Acumulada'!T175/'Ufs Acumulada'!T163-1</f>
        <v>6.3656023871008882E-2</v>
      </c>
      <c r="U175" s="123">
        <f>'Ufs Acumulada'!U175/'Ufs Acumulada'!U163-1</f>
        <v>8.1790451869192093E-2</v>
      </c>
      <c r="V175" s="123">
        <f>'Ufs Acumulada'!V175/'Ufs Acumulada'!V163-1</f>
        <v>5.5070517125587637E-2</v>
      </c>
      <c r="W175" s="123">
        <f>'Ufs Acumulada'!W175/'Ufs Acumulada'!W163-1</f>
        <v>4.8780487804878092E-3</v>
      </c>
      <c r="X175" s="123">
        <f>'Ufs Acumulada'!X175/'Ufs Acumulada'!X163-1</f>
        <v>0.1418097170527679</v>
      </c>
      <c r="Y175" s="123">
        <f>'Ufs Acumulada'!Y175/'Ufs Acumulada'!Y163-1</f>
        <v>0.15681960212477875</v>
      </c>
      <c r="Z175" s="123">
        <f>'Ufs Acumulada'!Z175/'Ufs Acumulada'!Z163-1</f>
        <v>0.14863547758284601</v>
      </c>
      <c r="AA175" s="123">
        <f>'Ufs Acumulada'!AA175/'Ufs Acumulada'!AA163-1</f>
        <v>0.16821422565142718</v>
      </c>
      <c r="AB175" s="123">
        <f>'Ufs Acumulada'!AB175/'Ufs Acumulada'!AB163-1</f>
        <v>6.0412678153584309E-2</v>
      </c>
      <c r="AC175" s="125">
        <f>'Ufs Acumulada'!AC175/'Ufs Acumulada'!AC163-1</f>
        <v>0.12093159993626568</v>
      </c>
    </row>
    <row r="176" spans="1:32" x14ac:dyDescent="0.3">
      <c r="A176" s="132">
        <f>Var.Anual!A176</f>
        <v>45413</v>
      </c>
      <c r="B176" s="123">
        <f>'Ufs Acumulada'!B176/'Ufs Acumulada'!B164-1</f>
        <v>0.10907944514501899</v>
      </c>
      <c r="C176" s="123">
        <f>'Ufs Acumulada'!C176/'Ufs Acumulada'!C164-1</f>
        <v>2.8113219602581285E-2</v>
      </c>
      <c r="D176" s="123">
        <f>'Ufs Acumulada'!D176/'Ufs Acumulada'!D164-1</f>
        <v>7.949407965554367E-2</v>
      </c>
      <c r="E176" s="123">
        <f>'Ufs Acumulada'!E176/'Ufs Acumulada'!E164-1</f>
        <v>0.11363636363636354</v>
      </c>
      <c r="F176" s="123">
        <f>'Ufs Acumulada'!F176/'Ufs Acumulada'!F164-1</f>
        <v>3.7974017777310243E-2</v>
      </c>
      <c r="G176" s="123">
        <f>'Ufs Acumulada'!G176/'Ufs Acumulada'!G164-1</f>
        <v>4.1442205726405001E-2</v>
      </c>
      <c r="H176" s="123">
        <f>'Ufs Acumulada'!H176/'Ufs Acumulada'!H164-1</f>
        <v>8.8559624763147271E-2</v>
      </c>
      <c r="I176" s="123">
        <f>'Ufs Acumulada'!I176/'Ufs Acumulada'!I164-1</f>
        <v>0.1292486203480967</v>
      </c>
      <c r="J176" s="123">
        <f>'Ufs Acumulada'!J176/'Ufs Acumulada'!J164-1</f>
        <v>0.10316724774556096</v>
      </c>
      <c r="K176" s="123">
        <f>'Ufs Acumulada'!K176/'Ufs Acumulada'!K164-1</f>
        <v>9.0892663534513973E-2</v>
      </c>
      <c r="L176" s="123">
        <f>'Ufs Acumulada'!L176/'Ufs Acumulada'!L164-1</f>
        <v>8.1580314603760584E-2</v>
      </c>
      <c r="M176" s="123">
        <f>'Ufs Acumulada'!M176/'Ufs Acumulada'!M164-1</f>
        <v>9.2926186291739876E-2</v>
      </c>
      <c r="N176" s="123">
        <f>'Ufs Acumulada'!N176/'Ufs Acumulada'!N164-1</f>
        <v>0.11050495126302451</v>
      </c>
      <c r="O176" s="123">
        <f>'Ufs Acumulada'!O176/'Ufs Acumulada'!O164-1</f>
        <v>6.0652636557105621E-2</v>
      </c>
      <c r="P176" s="123">
        <f>'Ufs Acumulada'!P176/'Ufs Acumulada'!P164-1</f>
        <v>4.4895533305902235E-2</v>
      </c>
      <c r="Q176" s="123">
        <f>'Ufs Acumulada'!Q176/'Ufs Acumulada'!Q164-1</f>
        <v>0.11405001400047388</v>
      </c>
      <c r="R176" s="123">
        <f>'Ufs Acumulada'!R176/'Ufs Acumulada'!R164-1</f>
        <v>5.2119527449617786E-2</v>
      </c>
      <c r="S176" s="123">
        <f>'Ufs Acumulada'!S176/'Ufs Acumulada'!S164-1</f>
        <v>0.1106359105285839</v>
      </c>
      <c r="T176" s="123">
        <f>'Ufs Acumulada'!T176/'Ufs Acumulada'!T164-1</f>
        <v>4.405718059609276E-2</v>
      </c>
      <c r="U176" s="123">
        <f>'Ufs Acumulada'!U176/'Ufs Acumulada'!U164-1</f>
        <v>6.2931610603697896E-2</v>
      </c>
      <c r="V176" s="123">
        <f>'Ufs Acumulada'!V176/'Ufs Acumulada'!V164-1</f>
        <v>2.5260554672319468E-2</v>
      </c>
      <c r="W176" s="123">
        <f>'Ufs Acumulada'!W176/'Ufs Acumulada'!W164-1</f>
        <v>6.0191518467851424E-3</v>
      </c>
      <c r="X176" s="123">
        <f>'Ufs Acumulada'!X176/'Ufs Acumulada'!X164-1</f>
        <v>5.5048138702726179E-2</v>
      </c>
      <c r="Y176" s="123">
        <f>'Ufs Acumulada'!Y176/'Ufs Acumulada'!Y164-1</f>
        <v>0.12643984970125044</v>
      </c>
      <c r="Z176" s="123">
        <f>'Ufs Acumulada'!Z176/'Ufs Acumulada'!Z164-1</f>
        <v>0.12113625421280694</v>
      </c>
      <c r="AA176" s="123">
        <f>'Ufs Acumulada'!AA176/'Ufs Acumulada'!AA164-1</f>
        <v>0.14274001162720773</v>
      </c>
      <c r="AB176" s="123">
        <f>'Ufs Acumulada'!AB176/'Ufs Acumulada'!AB164-1</f>
        <v>4.5933095601969676E-2</v>
      </c>
      <c r="AC176" s="125">
        <f>'Ufs Acumulada'!AC176/'Ufs Acumulada'!AC164-1</f>
        <v>9.8041031788545174E-2</v>
      </c>
    </row>
    <row r="177" spans="1:32" x14ac:dyDescent="0.3">
      <c r="A177" s="132">
        <f>Var.Anual!A177</f>
        <v>45444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5"/>
    </row>
    <row r="178" spans="1:32" x14ac:dyDescent="0.3">
      <c r="A178" s="132">
        <f>Var.Anual!A178</f>
        <v>45474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5"/>
    </row>
    <row r="179" spans="1:32" x14ac:dyDescent="0.3">
      <c r="A179" s="132">
        <f>Var.Anual!A179</f>
        <v>45505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5"/>
    </row>
    <row r="180" spans="1:32" x14ac:dyDescent="0.3">
      <c r="A180" s="132">
        <f>Var.Anual!A180</f>
        <v>45536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5"/>
    </row>
    <row r="181" spans="1:32" x14ac:dyDescent="0.3">
      <c r="A181" s="132">
        <f>Var.Anual!A181</f>
        <v>45566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5"/>
    </row>
    <row r="182" spans="1:32" x14ac:dyDescent="0.3">
      <c r="A182" s="132">
        <f>Var.Anual!A182</f>
        <v>45597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5"/>
    </row>
    <row r="183" spans="1:32" s="169" customFormat="1" ht="13.5" thickBot="1" x14ac:dyDescent="0.35">
      <c r="A183" s="133">
        <f>Var.Anual!A183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183"/>
  <sheetViews>
    <sheetView showGridLines="0" zoomScale="90" zoomScaleNormal="90" workbookViewId="0">
      <pane xSplit="1" ySplit="3" topLeftCell="M162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37" customHeight="1" x14ac:dyDescent="0.3"/>
    <row r="2" spans="1:32" ht="15" customHeight="1" x14ac:dyDescent="0.3">
      <c r="B2" s="180" t="s">
        <v>85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32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90"/>
      <c r="AD3" s="90"/>
      <c r="AE3" s="90"/>
      <c r="AF3" s="90"/>
    </row>
    <row r="4" spans="1:32" x14ac:dyDescent="0.3">
      <c r="A4" s="119">
        <v>40179</v>
      </c>
      <c r="B4" s="108">
        <v>2.1571807910659361E-3</v>
      </c>
      <c r="C4" s="109">
        <v>8.0288966034680904E-3</v>
      </c>
      <c r="D4" s="109">
        <v>7.6183949953118517E-3</v>
      </c>
      <c r="E4" s="109">
        <v>2.6385931189469021E-3</v>
      </c>
      <c r="F4" s="109">
        <v>4.4630997262184439E-2</v>
      </c>
      <c r="G4" s="109">
        <v>3.1407715645278847E-2</v>
      </c>
      <c r="H4" s="109">
        <v>2.5705997822075707E-2</v>
      </c>
      <c r="I4" s="109">
        <v>2.7111453093443216E-2</v>
      </c>
      <c r="J4" s="109">
        <v>3.0922061574381189E-2</v>
      </c>
      <c r="K4" s="109">
        <v>1.2399078618479185E-2</v>
      </c>
      <c r="L4" s="109">
        <v>0.11495031247935635</v>
      </c>
      <c r="M4" s="109">
        <v>9.6490976018498188E-3</v>
      </c>
      <c r="N4" s="109">
        <v>1.2652208699468882E-2</v>
      </c>
      <c r="O4" s="109">
        <v>1.5277271729854977E-2</v>
      </c>
      <c r="P4" s="109">
        <v>9.1647586055709808E-3</v>
      </c>
      <c r="Q4" s="109">
        <v>2.5808826531136801E-2</v>
      </c>
      <c r="R4" s="109">
        <v>7.0912783287536583E-3</v>
      </c>
      <c r="S4" s="109">
        <v>8.2147719528222057E-2</v>
      </c>
      <c r="T4" s="109">
        <v>8.5475708249773533E-2</v>
      </c>
      <c r="U4" s="109">
        <v>9.5490104089447549E-3</v>
      </c>
      <c r="V4" s="109">
        <v>5.6331564236253382E-3</v>
      </c>
      <c r="W4" s="109">
        <v>1.1297051582326145E-3</v>
      </c>
      <c r="X4" s="109">
        <v>8.3990200001914539E-2</v>
      </c>
      <c r="Y4" s="109">
        <v>5.2500165101582646E-2</v>
      </c>
      <c r="Z4" s="109">
        <v>4.9910201612735263E-3</v>
      </c>
      <c r="AA4" s="109">
        <v>0.28141671206009489</v>
      </c>
      <c r="AB4" s="109">
        <v>5.952479405709225E-3</v>
      </c>
      <c r="AC4" s="108">
        <v>1</v>
      </c>
      <c r="AD4" s="90"/>
      <c r="AE4" s="90"/>
      <c r="AF4" s="90"/>
    </row>
    <row r="5" spans="1:32" x14ac:dyDescent="0.3">
      <c r="A5" s="124">
        <v>40210</v>
      </c>
      <c r="B5" s="112">
        <v>3.5151418260352531E-3</v>
      </c>
      <c r="C5" s="111">
        <v>1.0094644864887264E-2</v>
      </c>
      <c r="D5" s="111">
        <v>7.9649615276179715E-3</v>
      </c>
      <c r="E5" s="111">
        <v>2.707154510381826E-3</v>
      </c>
      <c r="F5" s="111">
        <v>4.8981719963875986E-2</v>
      </c>
      <c r="G5" s="111">
        <v>2.8039324043046401E-2</v>
      </c>
      <c r="H5" s="111">
        <v>2.2743012701393686E-2</v>
      </c>
      <c r="I5" s="111">
        <v>2.339930497262431E-2</v>
      </c>
      <c r="J5" s="111">
        <v>4.0708954917405275E-2</v>
      </c>
      <c r="K5" s="111">
        <v>1.3427695961335515E-2</v>
      </c>
      <c r="L5" s="111">
        <v>9.9787837249896122E-2</v>
      </c>
      <c r="M5" s="111">
        <v>1.5912695276760768E-2</v>
      </c>
      <c r="N5" s="111">
        <v>1.9630573260944837E-2</v>
      </c>
      <c r="O5" s="111">
        <v>1.9025799737114275E-2</v>
      </c>
      <c r="P5" s="111">
        <v>1.1542792008304079E-2</v>
      </c>
      <c r="Q5" s="111">
        <v>2.786552542231022E-2</v>
      </c>
      <c r="R5" s="111">
        <v>7.6080900047869214E-3</v>
      </c>
      <c r="S5" s="111">
        <v>7.4639118158805584E-2</v>
      </c>
      <c r="T5" s="111">
        <v>9.1090959241515806E-2</v>
      </c>
      <c r="U5" s="111">
        <v>1.2473965054780635E-2</v>
      </c>
      <c r="V5" s="111">
        <v>7.9241990773003829E-3</v>
      </c>
      <c r="W5" s="111">
        <v>1.6552636327198022E-3</v>
      </c>
      <c r="X5" s="111">
        <v>6.9350187611978531E-2</v>
      </c>
      <c r="Y5" s="111">
        <v>5.1167604282805604E-2</v>
      </c>
      <c r="Z5" s="111">
        <v>5.534859455109206E-3</v>
      </c>
      <c r="AA5" s="111">
        <v>0.27506541231417814</v>
      </c>
      <c r="AB5" s="111">
        <v>8.1432029220855802E-3</v>
      </c>
      <c r="AC5" s="112">
        <v>1</v>
      </c>
      <c r="AD5" s="90"/>
      <c r="AE5" s="90"/>
      <c r="AF5" s="90"/>
    </row>
    <row r="6" spans="1:32" x14ac:dyDescent="0.3">
      <c r="A6" s="124">
        <v>40238</v>
      </c>
      <c r="B6" s="112">
        <v>4.0495957495000744E-3</v>
      </c>
      <c r="C6" s="111">
        <v>1.0471490659382696E-2</v>
      </c>
      <c r="D6" s="111">
        <v>9.7749219200773275E-3</v>
      </c>
      <c r="E6" s="111">
        <v>2.7341931088588627E-3</v>
      </c>
      <c r="F6" s="111">
        <v>5.2314245086631787E-2</v>
      </c>
      <c r="G6" s="111">
        <v>2.7772899075252756E-2</v>
      </c>
      <c r="H6" s="111">
        <v>2.2562209333346631E-2</v>
      </c>
      <c r="I6" s="111">
        <v>2.2463662875046374E-2</v>
      </c>
      <c r="J6" s="111">
        <v>4.275178635248033E-2</v>
      </c>
      <c r="K6" s="111">
        <v>1.4347311897531155E-2</v>
      </c>
      <c r="L6" s="111">
        <v>9.7290973318548579E-2</v>
      </c>
      <c r="M6" s="111">
        <v>1.5931696968000598E-2</v>
      </c>
      <c r="N6" s="111">
        <v>2.1015398217510629E-2</v>
      </c>
      <c r="O6" s="111">
        <v>1.9636627686119564E-2</v>
      </c>
      <c r="P6" s="111">
        <v>1.254690295452137E-2</v>
      </c>
      <c r="Q6" s="111">
        <v>2.8494588943152589E-2</v>
      </c>
      <c r="R6" s="111">
        <v>7.5798675132817545E-3</v>
      </c>
      <c r="S6" s="111">
        <v>7.0583865204828913E-2</v>
      </c>
      <c r="T6" s="111">
        <v>9.7875360540781844E-2</v>
      </c>
      <c r="U6" s="111">
        <v>1.3031189676123855E-2</v>
      </c>
      <c r="V6" s="111">
        <v>8.9533692319880183E-3</v>
      </c>
      <c r="W6" s="111">
        <v>1.7367721407243858E-3</v>
      </c>
      <c r="X6" s="111">
        <v>6.5580423061083096E-2</v>
      </c>
      <c r="Y6" s="111">
        <v>4.7505255615384989E-2</v>
      </c>
      <c r="Z6" s="111">
        <v>5.7157357287433196E-3</v>
      </c>
      <c r="AA6" s="111">
        <v>0.26835219083237805</v>
      </c>
      <c r="AB6" s="111">
        <v>8.9274663087204834E-3</v>
      </c>
      <c r="AC6" s="112">
        <v>1</v>
      </c>
      <c r="AD6" s="90"/>
      <c r="AE6" s="90"/>
      <c r="AF6" s="90"/>
    </row>
    <row r="7" spans="1:32" x14ac:dyDescent="0.3">
      <c r="A7" s="124">
        <v>40269</v>
      </c>
      <c r="B7" s="112">
        <v>4.0138974325287955E-3</v>
      </c>
      <c r="C7" s="111">
        <v>1.0480620654178957E-2</v>
      </c>
      <c r="D7" s="111">
        <v>1.0587690816194817E-2</v>
      </c>
      <c r="E7" s="111">
        <v>3.0050605614452704E-3</v>
      </c>
      <c r="F7" s="111">
        <v>6.0442486449337821E-2</v>
      </c>
      <c r="G7" s="111">
        <v>2.7825655524605541E-2</v>
      </c>
      <c r="H7" s="111">
        <v>2.2876654087678028E-2</v>
      </c>
      <c r="I7" s="111">
        <v>2.148355109211323E-2</v>
      </c>
      <c r="J7" s="111">
        <v>4.2879883158357453E-2</v>
      </c>
      <c r="K7" s="111">
        <v>1.4454581151605915E-2</v>
      </c>
      <c r="L7" s="111">
        <v>9.6084776609319689E-2</v>
      </c>
      <c r="M7" s="111">
        <v>1.5734989454624641E-2</v>
      </c>
      <c r="N7" s="111">
        <v>2.0957258859376021E-2</v>
      </c>
      <c r="O7" s="111">
        <v>2.0138739140960423E-2</v>
      </c>
      <c r="P7" s="111">
        <v>1.3847356160592628E-2</v>
      </c>
      <c r="Q7" s="111">
        <v>2.8991153628797638E-2</v>
      </c>
      <c r="R7" s="111">
        <v>7.5401003423269195E-3</v>
      </c>
      <c r="S7" s="111">
        <v>6.8377823396268467E-2</v>
      </c>
      <c r="T7" s="111">
        <v>9.7189975625738209E-2</v>
      </c>
      <c r="U7" s="111">
        <v>1.3134140196940652E-2</v>
      </c>
      <c r="V7" s="111">
        <v>9.0109623349267365E-3</v>
      </c>
      <c r="W7" s="111">
        <v>1.707292547768381E-3</v>
      </c>
      <c r="X7" s="111">
        <v>6.4737129849447808E-2</v>
      </c>
      <c r="Y7" s="111">
        <v>4.5535089300810669E-2</v>
      </c>
      <c r="Z7" s="111">
        <v>5.7393495028706049E-3</v>
      </c>
      <c r="AA7" s="111">
        <v>0.26459932795804009</v>
      </c>
      <c r="AB7" s="111">
        <v>8.6244541631445015E-3</v>
      </c>
      <c r="AC7" s="112">
        <v>1</v>
      </c>
      <c r="AD7" s="90"/>
      <c r="AE7" s="90"/>
      <c r="AF7" s="90"/>
    </row>
    <row r="8" spans="1:32" x14ac:dyDescent="0.3">
      <c r="A8" s="124">
        <v>40299</v>
      </c>
      <c r="B8" s="112">
        <v>4.0716968796991855E-3</v>
      </c>
      <c r="C8" s="111">
        <v>1.0376636837480666E-2</v>
      </c>
      <c r="D8" s="111">
        <v>1.0875926749025674E-2</v>
      </c>
      <c r="E8" s="111">
        <v>3.2135610798210649E-3</v>
      </c>
      <c r="F8" s="111">
        <v>6.9536586164121977E-2</v>
      </c>
      <c r="G8" s="111">
        <v>2.7561665834701019E-2</v>
      </c>
      <c r="H8" s="111">
        <v>2.3116698222499631E-2</v>
      </c>
      <c r="I8" s="111">
        <v>2.1032462905945345E-2</v>
      </c>
      <c r="J8" s="111">
        <v>4.2214250942799507E-2</v>
      </c>
      <c r="K8" s="111">
        <v>1.5921907778909315E-2</v>
      </c>
      <c r="L8" s="111">
        <v>9.4952296761306218E-2</v>
      </c>
      <c r="M8" s="111">
        <v>1.5503921986626061E-2</v>
      </c>
      <c r="N8" s="111">
        <v>2.0520665871062733E-2</v>
      </c>
      <c r="O8" s="111">
        <v>2.0572688396932864E-2</v>
      </c>
      <c r="P8" s="111">
        <v>1.4477479884723022E-2</v>
      </c>
      <c r="Q8" s="111">
        <v>3.0080159270856568E-2</v>
      </c>
      <c r="R8" s="111">
        <v>7.0975140888455412E-3</v>
      </c>
      <c r="S8" s="111">
        <v>6.7267419848455204E-2</v>
      </c>
      <c r="T8" s="111">
        <v>9.7228904066940264E-2</v>
      </c>
      <c r="U8" s="111">
        <v>1.3546612293191686E-2</v>
      </c>
      <c r="V8" s="111">
        <v>8.9125541539758057E-3</v>
      </c>
      <c r="W8" s="111">
        <v>1.7350261520328002E-3</v>
      </c>
      <c r="X8" s="111">
        <v>6.2584850137857931E-2</v>
      </c>
      <c r="Y8" s="111">
        <v>4.3825132268686444E-2</v>
      </c>
      <c r="Z8" s="111">
        <v>5.8577251820608007E-3</v>
      </c>
      <c r="AA8" s="111">
        <v>0.25970645763640504</v>
      </c>
      <c r="AB8" s="111">
        <v>8.2091986050375713E-3</v>
      </c>
      <c r="AC8" s="112">
        <v>1</v>
      </c>
      <c r="AD8" s="90"/>
      <c r="AE8" s="90"/>
      <c r="AF8" s="90"/>
    </row>
    <row r="9" spans="1:32" x14ac:dyDescent="0.3">
      <c r="A9" s="124">
        <v>40330</v>
      </c>
      <c r="B9" s="112">
        <v>4.003088028993261E-3</v>
      </c>
      <c r="C9" s="111">
        <v>1.0202275111003309E-2</v>
      </c>
      <c r="D9" s="111">
        <v>1.1211814100441794E-2</v>
      </c>
      <c r="E9" s="111">
        <v>3.415569717528719E-3</v>
      </c>
      <c r="F9" s="111">
        <v>6.6846140022046113E-2</v>
      </c>
      <c r="G9" s="111">
        <v>2.7209173407201807E-2</v>
      </c>
      <c r="H9" s="111">
        <v>2.3287477004416964E-2</v>
      </c>
      <c r="I9" s="111">
        <v>2.1054063386918627E-2</v>
      </c>
      <c r="J9" s="111">
        <v>4.2311345950200224E-2</v>
      </c>
      <c r="K9" s="111">
        <v>1.6596516562090099E-2</v>
      </c>
      <c r="L9" s="111">
        <v>9.4642708461112737E-2</v>
      </c>
      <c r="M9" s="111">
        <v>1.6431428834115663E-2</v>
      </c>
      <c r="N9" s="111">
        <v>2.0644696954754092E-2</v>
      </c>
      <c r="O9" s="111">
        <v>2.0746071100291624E-2</v>
      </c>
      <c r="P9" s="111">
        <v>1.4038770218846352E-2</v>
      </c>
      <c r="Q9" s="111">
        <v>3.1046368086967008E-2</v>
      </c>
      <c r="R9" s="111">
        <v>7.1606569175976494E-3</v>
      </c>
      <c r="S9" s="111">
        <v>6.7386951699636766E-2</v>
      </c>
      <c r="T9" s="111">
        <v>9.7781830633067113E-2</v>
      </c>
      <c r="U9" s="111">
        <v>1.3811864450340362E-2</v>
      </c>
      <c r="V9" s="111">
        <v>8.7353189309859816E-3</v>
      </c>
      <c r="W9" s="111">
        <v>1.750638473921162E-3</v>
      </c>
      <c r="X9" s="111">
        <v>6.3238873903794013E-2</v>
      </c>
      <c r="Y9" s="111">
        <v>4.3388844344183844E-2</v>
      </c>
      <c r="Z9" s="111">
        <v>5.8278014151442294E-3</v>
      </c>
      <c r="AA9" s="111">
        <v>0.25890872290759132</v>
      </c>
      <c r="AB9" s="111">
        <v>8.3209893768092912E-3</v>
      </c>
      <c r="AC9" s="112">
        <v>1</v>
      </c>
      <c r="AD9" s="90"/>
      <c r="AE9" s="90"/>
      <c r="AF9" s="90"/>
    </row>
    <row r="10" spans="1:32" x14ac:dyDescent="0.3">
      <c r="A10" s="124">
        <v>40360</v>
      </c>
      <c r="B10" s="112">
        <v>3.8161891085869148E-3</v>
      </c>
      <c r="C10" s="111">
        <v>1.033604349751268E-2</v>
      </c>
      <c r="D10" s="111">
        <v>1.1243758641790733E-2</v>
      </c>
      <c r="E10" s="111">
        <v>3.4743609084990209E-3</v>
      </c>
      <c r="F10" s="111">
        <v>6.6285215398269759E-2</v>
      </c>
      <c r="G10" s="111">
        <v>2.7003286961775626E-2</v>
      </c>
      <c r="H10" s="111">
        <v>2.3382773264132711E-2</v>
      </c>
      <c r="I10" s="111">
        <v>2.0997858933123448E-2</v>
      </c>
      <c r="J10" s="111">
        <v>4.1604258413297041E-2</v>
      </c>
      <c r="K10" s="111">
        <v>1.6429409727138612E-2</v>
      </c>
      <c r="L10" s="111">
        <v>9.4061163025791275E-2</v>
      </c>
      <c r="M10" s="111">
        <v>1.7553858086139514E-2</v>
      </c>
      <c r="N10" s="111">
        <v>2.044232670836392E-2</v>
      </c>
      <c r="O10" s="111">
        <v>2.0125893075412921E-2</v>
      </c>
      <c r="P10" s="111">
        <v>1.3834615842933473E-2</v>
      </c>
      <c r="Q10" s="111">
        <v>3.2619819087257383E-2</v>
      </c>
      <c r="R10" s="111">
        <v>7.1171885812081198E-3</v>
      </c>
      <c r="S10" s="111">
        <v>6.6520592350874708E-2</v>
      </c>
      <c r="T10" s="111">
        <v>9.8281325292453134E-2</v>
      </c>
      <c r="U10" s="111">
        <v>1.369696618137895E-2</v>
      </c>
      <c r="V10" s="111">
        <v>8.5240846545943764E-3</v>
      </c>
      <c r="W10" s="111">
        <v>1.8177530787143383E-3</v>
      </c>
      <c r="X10" s="111">
        <v>6.4086792875443013E-2</v>
      </c>
      <c r="Y10" s="111">
        <v>4.2631926604787061E-2</v>
      </c>
      <c r="Z10" s="111">
        <v>5.9909457969801331E-3</v>
      </c>
      <c r="AA10" s="111">
        <v>0.25583805018417283</v>
      </c>
      <c r="AB10" s="111">
        <v>1.228354371936834E-2</v>
      </c>
      <c r="AC10" s="112">
        <v>1</v>
      </c>
      <c r="AD10" s="90"/>
      <c r="AE10" s="90"/>
      <c r="AF10" s="114"/>
    </row>
    <row r="11" spans="1:32" x14ac:dyDescent="0.3">
      <c r="A11" s="124">
        <v>40391</v>
      </c>
      <c r="B11" s="112">
        <v>3.6599746236652521E-3</v>
      </c>
      <c r="C11" s="111">
        <v>1.0678502203130163E-2</v>
      </c>
      <c r="D11" s="111">
        <v>1.1282988472223296E-2</v>
      </c>
      <c r="E11" s="111">
        <v>3.3641045456013052E-3</v>
      </c>
      <c r="F11" s="111">
        <v>6.6037585048476441E-2</v>
      </c>
      <c r="G11" s="111">
        <v>2.6973039039579941E-2</v>
      </c>
      <c r="H11" s="111">
        <v>2.3365540380088669E-2</v>
      </c>
      <c r="I11" s="111">
        <v>2.1129935507239232E-2</v>
      </c>
      <c r="J11" s="111">
        <v>4.1340170794780043E-2</v>
      </c>
      <c r="K11" s="111">
        <v>1.619625917492605E-2</v>
      </c>
      <c r="L11" s="111">
        <v>9.3666920054575914E-2</v>
      </c>
      <c r="M11" s="111">
        <v>1.7230608131424248E-2</v>
      </c>
      <c r="N11" s="111">
        <v>2.0019628076963867E-2</v>
      </c>
      <c r="O11" s="111">
        <v>2.0059188410763051E-2</v>
      </c>
      <c r="P11" s="111">
        <v>1.3562000692483473E-2</v>
      </c>
      <c r="Q11" s="111">
        <v>3.4116877889487626E-2</v>
      </c>
      <c r="R11" s="111">
        <v>7.8383630062181676E-3</v>
      </c>
      <c r="S11" s="111">
        <v>6.6042374318977567E-2</v>
      </c>
      <c r="T11" s="111">
        <v>0.10059365672331802</v>
      </c>
      <c r="U11" s="111">
        <v>1.3594424563396089E-2</v>
      </c>
      <c r="V11" s="111">
        <v>8.3623825038716404E-3</v>
      </c>
      <c r="W11" s="111">
        <v>1.8542821016925444E-3</v>
      </c>
      <c r="X11" s="111">
        <v>6.4315045678226837E-2</v>
      </c>
      <c r="Y11" s="111">
        <v>4.1543946629691852E-2</v>
      </c>
      <c r="Z11" s="111">
        <v>6.4240562980311371E-3</v>
      </c>
      <c r="AA11" s="111">
        <v>0.25514901677817331</v>
      </c>
      <c r="AB11" s="111">
        <v>1.1599128352994304E-2</v>
      </c>
      <c r="AC11" s="112">
        <v>1</v>
      </c>
      <c r="AD11" s="90"/>
      <c r="AE11" s="90"/>
      <c r="AF11" s="114"/>
    </row>
    <row r="12" spans="1:32" x14ac:dyDescent="0.3">
      <c r="A12" s="124">
        <v>40422</v>
      </c>
      <c r="B12" s="112">
        <v>3.5937099305578179E-3</v>
      </c>
      <c r="C12" s="111">
        <v>1.0868640610978107E-2</v>
      </c>
      <c r="D12" s="111">
        <v>1.2264689336838627E-2</v>
      </c>
      <c r="E12" s="111">
        <v>3.3178614907669068E-3</v>
      </c>
      <c r="F12" s="111">
        <v>6.584300177442981E-2</v>
      </c>
      <c r="G12" s="111">
        <v>2.6943786101084836E-2</v>
      </c>
      <c r="H12" s="111">
        <v>2.3185238383699749E-2</v>
      </c>
      <c r="I12" s="111">
        <v>2.1248219377826394E-2</v>
      </c>
      <c r="J12" s="111">
        <v>4.0985754682222937E-2</v>
      </c>
      <c r="K12" s="111">
        <v>1.587331553651275E-2</v>
      </c>
      <c r="L12" s="111">
        <v>9.3691760531867563E-2</v>
      </c>
      <c r="M12" s="111">
        <v>1.6784996646184196E-2</v>
      </c>
      <c r="N12" s="111">
        <v>1.964426167995224E-2</v>
      </c>
      <c r="O12" s="111">
        <v>2.031119951946837E-2</v>
      </c>
      <c r="P12" s="111">
        <v>1.333106927261905E-2</v>
      </c>
      <c r="Q12" s="111">
        <v>3.5025661990851789E-2</v>
      </c>
      <c r="R12" s="111">
        <v>7.7612236072996102E-3</v>
      </c>
      <c r="S12" s="111">
        <v>6.5413299590437277E-2</v>
      </c>
      <c r="T12" s="111">
        <v>0.10289137504390447</v>
      </c>
      <c r="U12" s="111">
        <v>1.3530127846156412E-2</v>
      </c>
      <c r="V12" s="111">
        <v>8.1836874749335389E-3</v>
      </c>
      <c r="W12" s="111">
        <v>1.8235801719713397E-3</v>
      </c>
      <c r="X12" s="111">
        <v>6.4080066614424336E-2</v>
      </c>
      <c r="Y12" s="111">
        <v>4.0869355915581884E-2</v>
      </c>
      <c r="Z12" s="111">
        <v>6.5949577863217337E-3</v>
      </c>
      <c r="AA12" s="111">
        <v>0.25506826308093777</v>
      </c>
      <c r="AB12" s="111">
        <v>1.0870896002170513E-2</v>
      </c>
      <c r="AC12" s="112">
        <v>1</v>
      </c>
      <c r="AD12" s="90"/>
      <c r="AE12" s="90"/>
      <c r="AF12" s="114"/>
    </row>
    <row r="13" spans="1:32" x14ac:dyDescent="0.3">
      <c r="A13" s="124">
        <v>40452</v>
      </c>
      <c r="B13" s="112">
        <v>3.5121485741730638E-3</v>
      </c>
      <c r="C13" s="111">
        <v>1.1252615669089317E-2</v>
      </c>
      <c r="D13" s="111">
        <v>1.2697538238913021E-2</v>
      </c>
      <c r="E13" s="111">
        <v>3.4541794993505426E-3</v>
      </c>
      <c r="F13" s="111">
        <v>6.9497864742624205E-2</v>
      </c>
      <c r="G13" s="111">
        <v>2.7268430224921415E-2</v>
      </c>
      <c r="H13" s="111">
        <v>2.3228374382804711E-2</v>
      </c>
      <c r="I13" s="111">
        <v>2.13995760327285E-2</v>
      </c>
      <c r="J13" s="111">
        <v>4.0144553112405564E-2</v>
      </c>
      <c r="K13" s="111">
        <v>1.6326844490261293E-2</v>
      </c>
      <c r="L13" s="111">
        <v>9.2479550202291108E-2</v>
      </c>
      <c r="M13" s="111">
        <v>1.6973176837455528E-2</v>
      </c>
      <c r="N13" s="111">
        <v>2.0640017084306819E-2</v>
      </c>
      <c r="O13" s="111">
        <v>2.2253777844265167E-2</v>
      </c>
      <c r="P13" s="111">
        <v>1.2861383951885583E-2</v>
      </c>
      <c r="Q13" s="111">
        <v>3.5270142065871368E-2</v>
      </c>
      <c r="R13" s="111">
        <v>7.951771857524572E-3</v>
      </c>
      <c r="S13" s="111">
        <v>6.3837690115708681E-2</v>
      </c>
      <c r="T13" s="111">
        <v>0.10416218789089431</v>
      </c>
      <c r="U13" s="111">
        <v>1.3401714353950217E-2</v>
      </c>
      <c r="V13" s="111">
        <v>8.4031372847244209E-3</v>
      </c>
      <c r="W13" s="111">
        <v>1.8721429855448901E-3</v>
      </c>
      <c r="X13" s="111">
        <v>6.3374389311529195E-2</v>
      </c>
      <c r="Y13" s="111">
        <v>3.9921127605778338E-2</v>
      </c>
      <c r="Z13" s="111">
        <v>7.4366534584256608E-3</v>
      </c>
      <c r="AA13" s="111">
        <v>0.25014247248743648</v>
      </c>
      <c r="AB13" s="111">
        <v>1.0236539695136059E-2</v>
      </c>
      <c r="AC13" s="112">
        <v>1</v>
      </c>
      <c r="AD13" s="90"/>
      <c r="AE13" s="90"/>
      <c r="AF13" s="114"/>
    </row>
    <row r="14" spans="1:32" x14ac:dyDescent="0.3">
      <c r="A14" s="124">
        <v>40483</v>
      </c>
      <c r="B14" s="112">
        <v>3.5828994246219375E-3</v>
      </c>
      <c r="C14" s="111">
        <v>1.12061999303983E-2</v>
      </c>
      <c r="D14" s="111">
        <v>1.2486995362039835E-2</v>
      </c>
      <c r="E14" s="111">
        <v>3.5165162203791536E-3</v>
      </c>
      <c r="F14" s="111">
        <v>7.4693441953332412E-2</v>
      </c>
      <c r="G14" s="111">
        <v>2.7582551971620666E-2</v>
      </c>
      <c r="H14" s="111">
        <v>2.3254334181514062E-2</v>
      </c>
      <c r="I14" s="111">
        <v>2.1327289877367595E-2</v>
      </c>
      <c r="J14" s="111">
        <v>3.9436802297563578E-2</v>
      </c>
      <c r="K14" s="111">
        <v>1.6922114265928594E-2</v>
      </c>
      <c r="L14" s="111">
        <v>9.1512565250386549E-2</v>
      </c>
      <c r="M14" s="111">
        <v>1.6690456240382876E-2</v>
      </c>
      <c r="N14" s="111">
        <v>2.0385157012041223E-2</v>
      </c>
      <c r="O14" s="111">
        <v>2.3176093396972425E-2</v>
      </c>
      <c r="P14" s="111">
        <v>1.2625140089059799E-2</v>
      </c>
      <c r="Q14" s="111">
        <v>3.5357666609616471E-2</v>
      </c>
      <c r="R14" s="111">
        <v>7.8951863856567984E-3</v>
      </c>
      <c r="S14" s="111">
        <v>6.2738279373768246E-2</v>
      </c>
      <c r="T14" s="111">
        <v>0.10443253544565034</v>
      </c>
      <c r="U14" s="111">
        <v>1.3523308278054248E-2</v>
      </c>
      <c r="V14" s="111">
        <v>8.7446888592378289E-3</v>
      </c>
      <c r="W14" s="111">
        <v>1.8770854981360052E-3</v>
      </c>
      <c r="X14" s="111">
        <v>6.2806374623685463E-2</v>
      </c>
      <c r="Y14" s="111">
        <v>3.9126616915781953E-2</v>
      </c>
      <c r="Z14" s="111">
        <v>8.044394037113968E-3</v>
      </c>
      <c r="AA14" s="111">
        <v>0.24723759118326219</v>
      </c>
      <c r="AB14" s="111">
        <v>9.8177153164276214E-3</v>
      </c>
      <c r="AC14" s="112">
        <v>1</v>
      </c>
      <c r="AD14" s="90"/>
      <c r="AE14" s="90"/>
      <c r="AF14" s="90"/>
    </row>
    <row r="15" spans="1:32" ht="13.5" thickBot="1" x14ac:dyDescent="0.35">
      <c r="A15" s="124">
        <v>40513</v>
      </c>
      <c r="B15" s="115">
        <v>3.5620995748447829E-3</v>
      </c>
      <c r="C15" s="116">
        <v>1.1086814569956239E-2</v>
      </c>
      <c r="D15" s="116">
        <v>1.2639449647498927E-2</v>
      </c>
      <c r="E15" s="116">
        <v>3.5378689603259563E-3</v>
      </c>
      <c r="F15" s="116">
        <v>7.5800375833578515E-2</v>
      </c>
      <c r="G15" s="116">
        <v>2.7620566802993702E-2</v>
      </c>
      <c r="H15" s="116">
        <v>2.340609790377382E-2</v>
      </c>
      <c r="I15" s="116">
        <v>2.142357134998767E-2</v>
      </c>
      <c r="J15" s="116">
        <v>3.9144862175262661E-2</v>
      </c>
      <c r="K15" s="116">
        <v>1.6922578018624502E-2</v>
      </c>
      <c r="L15" s="116">
        <v>9.2239671762547826E-2</v>
      </c>
      <c r="M15" s="116">
        <v>1.6321737758977033E-2</v>
      </c>
      <c r="N15" s="116">
        <v>2.0155987561496069E-2</v>
      </c>
      <c r="O15" s="116">
        <v>2.3533614771242693E-2</v>
      </c>
      <c r="P15" s="116">
        <v>1.2483822975637495E-2</v>
      </c>
      <c r="Q15" s="116">
        <v>3.5317961519159481E-2</v>
      </c>
      <c r="R15" s="116">
        <v>7.8688834568873458E-3</v>
      </c>
      <c r="S15" s="116">
        <v>6.2259386789254752E-2</v>
      </c>
      <c r="T15" s="116">
        <v>0.10474353327074044</v>
      </c>
      <c r="U15" s="116">
        <v>1.3488945592858393E-2</v>
      </c>
      <c r="V15" s="116">
        <v>8.5472406736997932E-3</v>
      </c>
      <c r="W15" s="116">
        <v>1.8679898554300634E-3</v>
      </c>
      <c r="X15" s="116">
        <v>6.2915236103115862E-2</v>
      </c>
      <c r="Y15" s="116">
        <v>3.89210167067605E-2</v>
      </c>
      <c r="Z15" s="116">
        <v>7.9931520822336035E-3</v>
      </c>
      <c r="AA15" s="116">
        <v>0.24664448078803419</v>
      </c>
      <c r="AB15" s="116">
        <v>9.5530534950777034E-3</v>
      </c>
      <c r="AC15" s="115">
        <v>1</v>
      </c>
      <c r="AD15" s="90"/>
      <c r="AE15" s="90"/>
      <c r="AF15" s="90"/>
    </row>
    <row r="16" spans="1:32" x14ac:dyDescent="0.3">
      <c r="A16" s="135">
        <v>40544</v>
      </c>
      <c r="B16" s="108">
        <v>3.2571840115304439E-3</v>
      </c>
      <c r="C16" s="109">
        <v>9.9911259559187053E-3</v>
      </c>
      <c r="D16" s="109">
        <v>1.2100262414168641E-2</v>
      </c>
      <c r="E16" s="109">
        <v>3.4825801299881226E-3</v>
      </c>
      <c r="F16" s="109">
        <v>7.9215181775670565E-2</v>
      </c>
      <c r="G16" s="109">
        <v>2.8313371852879587E-2</v>
      </c>
      <c r="H16" s="109">
        <v>2.1387201570745782E-2</v>
      </c>
      <c r="I16" s="109">
        <v>2.2910653996887419E-2</v>
      </c>
      <c r="J16" s="109">
        <v>4.1323933524958174E-2</v>
      </c>
      <c r="K16" s="109">
        <v>1.7279904356460558E-2</v>
      </c>
      <c r="L16" s="109">
        <v>9.5068976934936919E-2</v>
      </c>
      <c r="M16" s="109">
        <v>1.5714007442392829E-2</v>
      </c>
      <c r="N16" s="109">
        <v>2.1129080440582395E-2</v>
      </c>
      <c r="O16" s="109">
        <v>2.5571600014728905E-2</v>
      </c>
      <c r="P16" s="109">
        <v>1.3021835683139204E-2</v>
      </c>
      <c r="Q16" s="109">
        <v>3.3213995476851298E-2</v>
      </c>
      <c r="R16" s="109">
        <v>7.4096125613722658E-3</v>
      </c>
      <c r="S16" s="109">
        <v>6.3079123259977138E-2</v>
      </c>
      <c r="T16" s="109">
        <v>9.7881574841731336E-2</v>
      </c>
      <c r="U16" s="109">
        <v>1.3841878940838347E-2</v>
      </c>
      <c r="V16" s="109">
        <v>7.8918332795987981E-3</v>
      </c>
      <c r="W16" s="109">
        <v>1.5751333124098151E-3</v>
      </c>
      <c r="X16" s="109">
        <v>6.2565111482626681E-2</v>
      </c>
      <c r="Y16" s="109">
        <v>3.8505059532034071E-2</v>
      </c>
      <c r="Z16" s="109">
        <v>6.4483270541071652E-3</v>
      </c>
      <c r="AA16" s="109">
        <v>0.25016581948099315</v>
      </c>
      <c r="AB16" s="109">
        <v>7.655630672471719E-3</v>
      </c>
      <c r="AC16" s="108">
        <v>1</v>
      </c>
      <c r="AD16" s="90"/>
      <c r="AE16" s="90"/>
      <c r="AF16" s="90"/>
    </row>
    <row r="17" spans="1:32" x14ac:dyDescent="0.3">
      <c r="A17" s="134">
        <v>40575</v>
      </c>
      <c r="B17" s="112">
        <v>2.9532967490998787E-3</v>
      </c>
      <c r="C17" s="111">
        <v>9.9774331360951152E-3</v>
      </c>
      <c r="D17" s="111">
        <v>1.1550052828400919E-2</v>
      </c>
      <c r="E17" s="111">
        <v>3.3546263165705682E-3</v>
      </c>
      <c r="F17" s="111">
        <v>7.197185840219758E-2</v>
      </c>
      <c r="G17" s="111">
        <v>2.7541016768060655E-2</v>
      </c>
      <c r="H17" s="111">
        <v>2.1901176681220706E-2</v>
      </c>
      <c r="I17" s="111">
        <v>2.2539998437063689E-2</v>
      </c>
      <c r="J17" s="111">
        <v>4.0045659831924534E-2</v>
      </c>
      <c r="K17" s="111">
        <v>1.565076679165478E-2</v>
      </c>
      <c r="L17" s="111">
        <v>9.8455095635105461E-2</v>
      </c>
      <c r="M17" s="111">
        <v>1.6284592804397924E-2</v>
      </c>
      <c r="N17" s="111">
        <v>2.2289737430985699E-2</v>
      </c>
      <c r="O17" s="111">
        <v>2.4142817745744002E-2</v>
      </c>
      <c r="P17" s="111">
        <v>1.2505315039077701E-2</v>
      </c>
      <c r="Q17" s="111">
        <v>3.1949058381001788E-2</v>
      </c>
      <c r="R17" s="111">
        <v>7.3590880677855781E-3</v>
      </c>
      <c r="S17" s="111">
        <v>6.5595551225677853E-2</v>
      </c>
      <c r="T17" s="111">
        <v>9.8683667727509028E-2</v>
      </c>
      <c r="U17" s="111">
        <v>1.3598491712552041E-2</v>
      </c>
      <c r="V17" s="111">
        <v>8.2499225669609415E-3</v>
      </c>
      <c r="W17" s="111">
        <v>1.7573217193015758E-3</v>
      </c>
      <c r="X17" s="111">
        <v>5.8598894323862137E-2</v>
      </c>
      <c r="Y17" s="111">
        <v>4.0306733095021759E-2</v>
      </c>
      <c r="Z17" s="111">
        <v>6.1928155575986799E-3</v>
      </c>
      <c r="AA17" s="111">
        <v>0.25873993269462886</v>
      </c>
      <c r="AB17" s="111">
        <v>7.8050783305006624E-3</v>
      </c>
      <c r="AC17" s="112">
        <v>1</v>
      </c>
      <c r="AD17" s="90"/>
      <c r="AE17" s="90"/>
      <c r="AF17" s="90"/>
    </row>
    <row r="18" spans="1:32" x14ac:dyDescent="0.3">
      <c r="A18" s="134">
        <v>40603</v>
      </c>
      <c r="B18" s="112">
        <v>2.894265809776642E-3</v>
      </c>
      <c r="C18" s="111">
        <v>9.8428377102103004E-3</v>
      </c>
      <c r="D18" s="111">
        <v>1.0552506837312309E-2</v>
      </c>
      <c r="E18" s="111">
        <v>3.3176831605683278E-3</v>
      </c>
      <c r="F18" s="111">
        <v>6.6453048243677884E-2</v>
      </c>
      <c r="G18" s="111">
        <v>2.6775011614421397E-2</v>
      </c>
      <c r="H18" s="111">
        <v>2.2862635586186446E-2</v>
      </c>
      <c r="I18" s="111">
        <v>2.2143570691739847E-2</v>
      </c>
      <c r="J18" s="111">
        <v>3.9322695542976308E-2</v>
      </c>
      <c r="K18" s="111">
        <v>1.4824205260718688E-2</v>
      </c>
      <c r="L18" s="111">
        <v>9.8627517765969147E-2</v>
      </c>
      <c r="M18" s="111">
        <v>1.5846972126508853E-2</v>
      </c>
      <c r="N18" s="111">
        <v>2.3266384008879971E-2</v>
      </c>
      <c r="O18" s="111">
        <v>2.3366782575295963E-2</v>
      </c>
      <c r="P18" s="111">
        <v>1.2105549244460547E-2</v>
      </c>
      <c r="Q18" s="111">
        <v>3.0701077907435891E-2</v>
      </c>
      <c r="R18" s="111">
        <v>7.4442230909697177E-3</v>
      </c>
      <c r="S18" s="111">
        <v>6.6811597553992186E-2</v>
      </c>
      <c r="T18" s="111">
        <v>9.5490430975056384E-2</v>
      </c>
      <c r="U18" s="111">
        <v>1.289459421089284E-2</v>
      </c>
      <c r="V18" s="111">
        <v>8.5345139224879043E-3</v>
      </c>
      <c r="W18" s="111">
        <v>1.7503198699160992E-3</v>
      </c>
      <c r="X18" s="111">
        <v>6.2417224254566674E-2</v>
      </c>
      <c r="Y18" s="111">
        <v>4.053692914744618E-2</v>
      </c>
      <c r="Z18" s="111">
        <v>6.1192653550690423E-3</v>
      </c>
      <c r="AA18" s="111">
        <v>0.26740730244576777</v>
      </c>
      <c r="AB18" s="111">
        <v>7.6908550876967699E-3</v>
      </c>
      <c r="AC18" s="112">
        <v>1</v>
      </c>
      <c r="AD18" s="90"/>
      <c r="AE18" s="90"/>
      <c r="AF18" s="90"/>
    </row>
    <row r="19" spans="1:32" x14ac:dyDescent="0.3">
      <c r="A19" s="134">
        <v>40634</v>
      </c>
      <c r="B19" s="112">
        <v>2.9094206085972041E-3</v>
      </c>
      <c r="C19" s="111">
        <v>9.7796708750481597E-3</v>
      </c>
      <c r="D19" s="111">
        <v>1.0199445102052724E-2</v>
      </c>
      <c r="E19" s="111">
        <v>3.345720397873377E-3</v>
      </c>
      <c r="F19" s="111">
        <v>6.3886175653814228E-2</v>
      </c>
      <c r="G19" s="111">
        <v>2.6257912949400535E-2</v>
      </c>
      <c r="H19" s="111">
        <v>2.3343635150136401E-2</v>
      </c>
      <c r="I19" s="111">
        <v>2.1806000734025305E-2</v>
      </c>
      <c r="J19" s="111">
        <v>3.8993917747242007E-2</v>
      </c>
      <c r="K19" s="111">
        <v>1.4525656722367006E-2</v>
      </c>
      <c r="L19" s="111">
        <v>9.8320855022415193E-2</v>
      </c>
      <c r="M19" s="111">
        <v>1.543263544247068E-2</v>
      </c>
      <c r="N19" s="111">
        <v>2.2849759759965543E-2</v>
      </c>
      <c r="O19" s="111">
        <v>2.3140040328228459E-2</v>
      </c>
      <c r="P19" s="111">
        <v>1.2151733766569838E-2</v>
      </c>
      <c r="Q19" s="111">
        <v>3.0485660981547393E-2</v>
      </c>
      <c r="R19" s="111">
        <v>7.4086639073009664E-3</v>
      </c>
      <c r="S19" s="111">
        <v>6.625451108813786E-2</v>
      </c>
      <c r="T19" s="111">
        <v>9.6723700044930236E-2</v>
      </c>
      <c r="U19" s="111">
        <v>1.2765390208165878E-2</v>
      </c>
      <c r="V19" s="111">
        <v>8.5276519134984234E-3</v>
      </c>
      <c r="W19" s="111">
        <v>1.9023004487855929E-3</v>
      </c>
      <c r="X19" s="111">
        <v>6.2514721926966374E-2</v>
      </c>
      <c r="Y19" s="111">
        <v>4.0210239273316455E-2</v>
      </c>
      <c r="Z19" s="111">
        <v>6.1739339298052115E-3</v>
      </c>
      <c r="AA19" s="111">
        <v>0.27243041453598776</v>
      </c>
      <c r="AB19" s="111">
        <v>7.6602314813513216E-3</v>
      </c>
      <c r="AC19" s="112">
        <v>1</v>
      </c>
      <c r="AD19" s="90"/>
      <c r="AE19" s="90"/>
      <c r="AF19" s="90"/>
    </row>
    <row r="20" spans="1:32" x14ac:dyDescent="0.3">
      <c r="A20" s="134">
        <v>40664</v>
      </c>
      <c r="B20" s="112">
        <v>2.8775010946628433E-3</v>
      </c>
      <c r="C20" s="111">
        <v>9.7330522876409274E-3</v>
      </c>
      <c r="D20" s="111">
        <v>9.8721680545137292E-3</v>
      </c>
      <c r="E20" s="111">
        <v>3.2723905624376403E-3</v>
      </c>
      <c r="F20" s="111">
        <v>6.2382918887013403E-2</v>
      </c>
      <c r="G20" s="111">
        <v>2.7578441985149426E-2</v>
      </c>
      <c r="H20" s="111">
        <v>2.3599332200285081E-2</v>
      </c>
      <c r="I20" s="111">
        <v>2.1303993328786897E-2</v>
      </c>
      <c r="J20" s="111">
        <v>3.8464897619785506E-2</v>
      </c>
      <c r="K20" s="111">
        <v>1.466383091654202E-2</v>
      </c>
      <c r="L20" s="111">
        <v>9.8139366765886013E-2</v>
      </c>
      <c r="M20" s="111">
        <v>1.5183679265904844E-2</v>
      </c>
      <c r="N20" s="111">
        <v>2.2110949338001257E-2</v>
      </c>
      <c r="O20" s="111">
        <v>2.2833573356633569E-2</v>
      </c>
      <c r="P20" s="111">
        <v>1.2132929093108091E-2</v>
      </c>
      <c r="Q20" s="111">
        <v>3.0612917898245356E-2</v>
      </c>
      <c r="R20" s="111">
        <v>7.7275459643208503E-3</v>
      </c>
      <c r="S20" s="111">
        <v>6.5213437879827446E-2</v>
      </c>
      <c r="T20" s="111">
        <v>9.7789411624735964E-2</v>
      </c>
      <c r="U20" s="111">
        <v>1.2480703975267285E-2</v>
      </c>
      <c r="V20" s="111">
        <v>8.3511558440476398E-3</v>
      </c>
      <c r="W20" s="111">
        <v>1.8726625739791704E-3</v>
      </c>
      <c r="X20" s="111">
        <v>6.3056413876275974E-2</v>
      </c>
      <c r="Y20" s="111">
        <v>3.9890342066550948E-2</v>
      </c>
      <c r="Z20" s="111">
        <v>6.0890997628126331E-3</v>
      </c>
      <c r="AA20" s="111">
        <v>0.27531103659374756</v>
      </c>
      <c r="AB20" s="111">
        <v>7.456247183837905E-3</v>
      </c>
      <c r="AC20" s="112">
        <v>1</v>
      </c>
      <c r="AD20" s="90"/>
      <c r="AE20" s="90"/>
      <c r="AF20" s="90"/>
    </row>
    <row r="21" spans="1:32" x14ac:dyDescent="0.3">
      <c r="A21" s="134">
        <v>40695</v>
      </c>
      <c r="B21" s="112">
        <v>2.9527692105330017E-3</v>
      </c>
      <c r="C21" s="111">
        <v>9.7239266969576452E-3</v>
      </c>
      <c r="D21" s="111">
        <v>9.9979418750279526E-3</v>
      </c>
      <c r="E21" s="111">
        <v>3.3490363101827936E-3</v>
      </c>
      <c r="F21" s="111">
        <v>6.1753196508300794E-2</v>
      </c>
      <c r="G21" s="111">
        <v>2.8784914035854117E-2</v>
      </c>
      <c r="H21" s="111">
        <v>2.4189841042486743E-2</v>
      </c>
      <c r="I21" s="111">
        <v>2.1140853150392307E-2</v>
      </c>
      <c r="J21" s="111">
        <v>3.8472659834677361E-2</v>
      </c>
      <c r="K21" s="111">
        <v>1.4616376162746417E-2</v>
      </c>
      <c r="L21" s="111">
        <v>9.8412683757633457E-2</v>
      </c>
      <c r="M21" s="111">
        <v>1.4975393596655244E-2</v>
      </c>
      <c r="N21" s="111">
        <v>2.2069163491930052E-2</v>
      </c>
      <c r="O21" s="111">
        <v>2.3200507191763788E-2</v>
      </c>
      <c r="P21" s="111">
        <v>1.2057582311214366E-2</v>
      </c>
      <c r="Q21" s="111">
        <v>3.0926456260177707E-2</v>
      </c>
      <c r="R21" s="111">
        <v>8.6661294035373111E-3</v>
      </c>
      <c r="S21" s="111">
        <v>6.4056640146037264E-2</v>
      </c>
      <c r="T21" s="111">
        <v>9.7859658136400574E-2</v>
      </c>
      <c r="U21" s="111">
        <v>1.2795274357746991E-2</v>
      </c>
      <c r="V21" s="111">
        <v>8.5958437159941656E-3</v>
      </c>
      <c r="W21" s="111">
        <v>1.9660344701699886E-3</v>
      </c>
      <c r="X21" s="111">
        <v>6.320612192721857E-2</v>
      </c>
      <c r="Y21" s="111">
        <v>3.9239467184380698E-2</v>
      </c>
      <c r="Z21" s="111">
        <v>5.9474395261388683E-3</v>
      </c>
      <c r="AA21" s="111">
        <v>0.27379534091682473</v>
      </c>
      <c r="AB21" s="111">
        <v>7.2487487790172476E-3</v>
      </c>
      <c r="AC21" s="112">
        <v>1</v>
      </c>
      <c r="AD21" s="90"/>
      <c r="AE21" s="90"/>
      <c r="AF21" s="90"/>
    </row>
    <row r="22" spans="1:32" x14ac:dyDescent="0.3">
      <c r="A22" s="134">
        <v>40725</v>
      </c>
      <c r="B22" s="112">
        <v>3.1964970009996782E-3</v>
      </c>
      <c r="C22" s="111">
        <v>9.9072813726515576E-3</v>
      </c>
      <c r="D22" s="111">
        <v>9.9113977077312041E-3</v>
      </c>
      <c r="E22" s="111">
        <v>3.3187570029815376E-3</v>
      </c>
      <c r="F22" s="111">
        <v>6.3108486425063767E-2</v>
      </c>
      <c r="G22" s="111">
        <v>2.8918397393195322E-2</v>
      </c>
      <c r="H22" s="111">
        <v>2.7077322015776135E-2</v>
      </c>
      <c r="I22" s="111">
        <v>2.1153579055103847E-2</v>
      </c>
      <c r="J22" s="111">
        <v>3.7660509217015893E-2</v>
      </c>
      <c r="K22" s="111">
        <v>1.4811769831749836E-2</v>
      </c>
      <c r="L22" s="111">
        <v>9.7415950773890009E-2</v>
      </c>
      <c r="M22" s="111">
        <v>1.4801085864162738E-2</v>
      </c>
      <c r="N22" s="111">
        <v>2.1545488018471771E-2</v>
      </c>
      <c r="O22" s="111">
        <v>2.2954793893587792E-2</v>
      </c>
      <c r="P22" s="111">
        <v>1.1960646476015741E-2</v>
      </c>
      <c r="Q22" s="111">
        <v>3.1998343632900085E-2</v>
      </c>
      <c r="R22" s="111">
        <v>9.1319409524557357E-3</v>
      </c>
      <c r="S22" s="111">
        <v>6.2644446594424794E-2</v>
      </c>
      <c r="T22" s="111">
        <v>9.7631575902921042E-2</v>
      </c>
      <c r="U22" s="111">
        <v>1.3333118442429253E-2</v>
      </c>
      <c r="V22" s="111">
        <v>8.4133962381093535E-3</v>
      </c>
      <c r="W22" s="111">
        <v>2.0415335524234697E-3</v>
      </c>
      <c r="X22" s="111">
        <v>6.1882799357120002E-2</v>
      </c>
      <c r="Y22" s="111">
        <v>3.8261406862876164E-2</v>
      </c>
      <c r="Z22" s="111">
        <v>6.1995681332638816E-3</v>
      </c>
      <c r="AA22" s="111">
        <v>0.27371150403161743</v>
      </c>
      <c r="AB22" s="111">
        <v>7.0084042510619969E-3</v>
      </c>
      <c r="AC22" s="112">
        <v>1</v>
      </c>
      <c r="AD22" s="90"/>
      <c r="AE22" s="90"/>
      <c r="AF22" s="90"/>
    </row>
    <row r="23" spans="1:32" x14ac:dyDescent="0.3">
      <c r="A23" s="134">
        <v>40756</v>
      </c>
      <c r="B23" s="112">
        <v>3.1431681435620975E-3</v>
      </c>
      <c r="C23" s="111">
        <v>1.0265493586861485E-2</v>
      </c>
      <c r="D23" s="111">
        <v>9.9045329682814157E-3</v>
      </c>
      <c r="E23" s="111">
        <v>3.1552053014988679E-3</v>
      </c>
      <c r="F23" s="111">
        <v>6.2534052721743949E-2</v>
      </c>
      <c r="G23" s="111">
        <v>2.9261971270988438E-2</v>
      </c>
      <c r="H23" s="111">
        <v>2.6625725320202229E-2</v>
      </c>
      <c r="I23" s="111">
        <v>2.1365926058880481E-2</v>
      </c>
      <c r="J23" s="111">
        <v>3.7308731967815922E-2</v>
      </c>
      <c r="K23" s="111">
        <v>1.5004435071562284E-2</v>
      </c>
      <c r="L23" s="111">
        <v>9.7926079053883272E-2</v>
      </c>
      <c r="M23" s="111">
        <v>1.4565105420264304E-2</v>
      </c>
      <c r="N23" s="111">
        <v>2.1163128956638164E-2</v>
      </c>
      <c r="O23" s="111">
        <v>2.261434198694864E-2</v>
      </c>
      <c r="P23" s="111">
        <v>1.2038448470676803E-2</v>
      </c>
      <c r="Q23" s="111">
        <v>3.2321761158553827E-2</v>
      </c>
      <c r="R23" s="111">
        <v>9.1898265021981076E-3</v>
      </c>
      <c r="S23" s="111">
        <v>6.2201915268338355E-2</v>
      </c>
      <c r="T23" s="111">
        <v>9.8603109681477952E-2</v>
      </c>
      <c r="U23" s="111">
        <v>1.3434232651295222E-2</v>
      </c>
      <c r="V23" s="111">
        <v>8.155397058325891E-3</v>
      </c>
      <c r="W23" s="111">
        <v>1.9832165360327905E-3</v>
      </c>
      <c r="X23" s="111">
        <v>6.1609461925527076E-2</v>
      </c>
      <c r="Y23" s="111">
        <v>3.759601774771875E-2</v>
      </c>
      <c r="Z23" s="111">
        <v>6.2586595048963025E-3</v>
      </c>
      <c r="AA23" s="111">
        <v>0.27482242967966164</v>
      </c>
      <c r="AB23" s="111">
        <v>6.9476259861656064E-3</v>
      </c>
      <c r="AC23" s="112">
        <v>1</v>
      </c>
      <c r="AD23" s="90"/>
      <c r="AE23" s="90"/>
      <c r="AF23" s="90"/>
    </row>
    <row r="24" spans="1:32" x14ac:dyDescent="0.3">
      <c r="A24" s="134">
        <v>40787</v>
      </c>
      <c r="B24" s="112">
        <v>3.1204733504722917E-3</v>
      </c>
      <c r="C24" s="111">
        <v>1.0543087504195867E-2</v>
      </c>
      <c r="D24" s="111">
        <v>9.8107822045231316E-3</v>
      </c>
      <c r="E24" s="111">
        <v>3.191275238856471E-3</v>
      </c>
      <c r="F24" s="111">
        <v>6.1918858739813981E-2</v>
      </c>
      <c r="G24" s="111">
        <v>2.9374185146728449E-2</v>
      </c>
      <c r="H24" s="111">
        <v>2.627466840200364E-2</v>
      </c>
      <c r="I24" s="111">
        <v>2.1490573225854487E-2</v>
      </c>
      <c r="J24" s="111">
        <v>3.6989095562113702E-2</v>
      </c>
      <c r="K24" s="111">
        <v>1.4946895599931264E-2</v>
      </c>
      <c r="L24" s="111">
        <v>9.8261302334360409E-2</v>
      </c>
      <c r="M24" s="111">
        <v>1.4571242272516593E-2</v>
      </c>
      <c r="N24" s="111">
        <v>2.0878315946007336E-2</v>
      </c>
      <c r="O24" s="111">
        <v>2.2647645769123637E-2</v>
      </c>
      <c r="P24" s="111">
        <v>1.200557406391903E-2</v>
      </c>
      <c r="Q24" s="111">
        <v>3.2734972361249261E-2</v>
      </c>
      <c r="R24" s="111">
        <v>9.0798127611466748E-3</v>
      </c>
      <c r="S24" s="111">
        <v>6.1818392453208283E-2</v>
      </c>
      <c r="T24" s="111">
        <v>9.8460501540708151E-2</v>
      </c>
      <c r="U24" s="111">
        <v>1.3477781827484091E-2</v>
      </c>
      <c r="V24" s="111">
        <v>7.9795115256942797E-3</v>
      </c>
      <c r="W24" s="111">
        <v>1.9424430487266224E-3</v>
      </c>
      <c r="X24" s="111">
        <v>6.1433958113664075E-2</v>
      </c>
      <c r="Y24" s="111">
        <v>3.7389961158505236E-2</v>
      </c>
      <c r="Z24" s="111">
        <v>6.3156076871951706E-3</v>
      </c>
      <c r="AA24" s="111">
        <v>0.27650563460704897</v>
      </c>
      <c r="AB24" s="111">
        <v>6.83744755494896E-3</v>
      </c>
      <c r="AC24" s="112">
        <v>1</v>
      </c>
      <c r="AD24" s="90"/>
      <c r="AE24" s="90"/>
      <c r="AF24" s="90"/>
    </row>
    <row r="25" spans="1:32" x14ac:dyDescent="0.3">
      <c r="A25" s="134">
        <v>40817</v>
      </c>
      <c r="B25" s="112">
        <v>3.110380296356333E-3</v>
      </c>
      <c r="C25" s="111">
        <v>1.0709464334224822E-2</v>
      </c>
      <c r="D25" s="111">
        <v>9.6171455308139992E-3</v>
      </c>
      <c r="E25" s="111">
        <v>3.1975759915799686E-3</v>
      </c>
      <c r="F25" s="111">
        <v>6.121699978137296E-2</v>
      </c>
      <c r="G25" s="111">
        <v>2.9467407918565895E-2</v>
      </c>
      <c r="H25" s="111">
        <v>2.6040957276086112E-2</v>
      </c>
      <c r="I25" s="111">
        <v>2.1643065166483132E-2</v>
      </c>
      <c r="J25" s="111">
        <v>3.66962210398354E-2</v>
      </c>
      <c r="K25" s="111">
        <v>1.5081894107866287E-2</v>
      </c>
      <c r="L25" s="111">
        <v>9.8582368293215192E-2</v>
      </c>
      <c r="M25" s="111">
        <v>1.4391947975505616E-2</v>
      </c>
      <c r="N25" s="111">
        <v>2.0858605301901322E-2</v>
      </c>
      <c r="O25" s="111">
        <v>2.2608381482040068E-2</v>
      </c>
      <c r="P25" s="111">
        <v>1.1909290876485545E-2</v>
      </c>
      <c r="Q25" s="111">
        <v>3.281057799120899E-2</v>
      </c>
      <c r="R25" s="111">
        <v>8.9355697504143235E-3</v>
      </c>
      <c r="S25" s="111">
        <v>6.1748476839356817E-2</v>
      </c>
      <c r="T25" s="111">
        <v>9.8556857946129228E-2</v>
      </c>
      <c r="U25" s="111">
        <v>1.3411117011034408E-2</v>
      </c>
      <c r="V25" s="111">
        <v>7.8899171544615457E-3</v>
      </c>
      <c r="W25" s="111">
        <v>1.9263384517810901E-3</v>
      </c>
      <c r="X25" s="111">
        <v>6.190477955588173E-2</v>
      </c>
      <c r="Y25" s="111">
        <v>3.7422998807698685E-2</v>
      </c>
      <c r="Z25" s="111">
        <v>6.522607508125975E-3</v>
      </c>
      <c r="AA25" s="111">
        <v>0.27699885175017763</v>
      </c>
      <c r="AB25" s="111">
        <v>6.7402018613968587E-3</v>
      </c>
      <c r="AC25" s="112">
        <v>1</v>
      </c>
      <c r="AD25" s="90"/>
      <c r="AE25" s="90"/>
      <c r="AF25" s="90"/>
    </row>
    <row r="26" spans="1:32" x14ac:dyDescent="0.3">
      <c r="A26" s="134">
        <v>40848</v>
      </c>
      <c r="B26" s="112">
        <v>3.1089403118163953E-3</v>
      </c>
      <c r="C26" s="111">
        <v>1.0813412214475984E-2</v>
      </c>
      <c r="D26" s="111">
        <v>9.652977620236463E-3</v>
      </c>
      <c r="E26" s="111">
        <v>3.1444821476467382E-3</v>
      </c>
      <c r="F26" s="111">
        <v>6.0745108198182123E-2</v>
      </c>
      <c r="G26" s="111">
        <v>2.981226479649705E-2</v>
      </c>
      <c r="H26" s="111">
        <v>2.5925765903341027E-2</v>
      </c>
      <c r="I26" s="111">
        <v>2.1821866758305664E-2</v>
      </c>
      <c r="J26" s="111">
        <v>3.648418398443757E-2</v>
      </c>
      <c r="K26" s="111">
        <v>1.5136657172954003E-2</v>
      </c>
      <c r="L26" s="111">
        <v>9.8868861770828056E-2</v>
      </c>
      <c r="M26" s="111">
        <v>1.4306130448277755E-2</v>
      </c>
      <c r="N26" s="111">
        <v>2.0602434357204848E-2</v>
      </c>
      <c r="O26" s="111">
        <v>2.2778073989058692E-2</v>
      </c>
      <c r="P26" s="111">
        <v>1.1890764644028037E-2</v>
      </c>
      <c r="Q26" s="111">
        <v>3.2963494787498299E-2</v>
      </c>
      <c r="R26" s="111">
        <v>8.9079315053017197E-3</v>
      </c>
      <c r="S26" s="111">
        <v>6.1347274606316032E-2</v>
      </c>
      <c r="T26" s="111">
        <v>9.8579745803510158E-2</v>
      </c>
      <c r="U26" s="111">
        <v>1.348729033298476E-2</v>
      </c>
      <c r="V26" s="111">
        <v>7.7873982651813613E-3</v>
      </c>
      <c r="W26" s="111">
        <v>1.9127784155981464E-3</v>
      </c>
      <c r="X26" s="111">
        <v>6.2306534942144033E-2</v>
      </c>
      <c r="Y26" s="111">
        <v>3.7480753865032933E-2</v>
      </c>
      <c r="Z26" s="111">
        <v>6.592987262713304E-3</v>
      </c>
      <c r="AA26" s="111">
        <v>0.27684313392554821</v>
      </c>
      <c r="AB26" s="111">
        <v>6.6987519708807492E-3</v>
      </c>
      <c r="AC26" s="112">
        <v>1</v>
      </c>
      <c r="AD26" s="90"/>
      <c r="AE26" s="90"/>
      <c r="AF26" s="90"/>
    </row>
    <row r="27" spans="1:32" ht="13.5" thickBot="1" x14ac:dyDescent="0.35">
      <c r="A27" s="140">
        <v>40878</v>
      </c>
      <c r="B27" s="115">
        <v>3.1206009438423639E-3</v>
      </c>
      <c r="C27" s="116">
        <v>1.0809162666454139E-2</v>
      </c>
      <c r="D27" s="116">
        <v>9.7770333434604208E-3</v>
      </c>
      <c r="E27" s="116">
        <v>3.140452369089919E-3</v>
      </c>
      <c r="F27" s="116">
        <v>6.0549707579725595E-2</v>
      </c>
      <c r="G27" s="116">
        <v>2.9898994819551418E-2</v>
      </c>
      <c r="H27" s="116">
        <v>2.5697908819666247E-2</v>
      </c>
      <c r="I27" s="116">
        <v>2.1889132456989025E-2</v>
      </c>
      <c r="J27" s="116">
        <v>3.6270365395377736E-2</v>
      </c>
      <c r="K27" s="116">
        <v>1.532835682361801E-2</v>
      </c>
      <c r="L27" s="116">
        <v>9.9159399360503137E-2</v>
      </c>
      <c r="M27" s="116">
        <v>1.4214774096660419E-2</v>
      </c>
      <c r="N27" s="116">
        <v>2.0360879802123522E-2</v>
      </c>
      <c r="O27" s="116">
        <v>2.2808975736369124E-2</v>
      </c>
      <c r="P27" s="116">
        <v>1.1962049848895326E-2</v>
      </c>
      <c r="Q27" s="116">
        <v>3.3018529105566193E-2</v>
      </c>
      <c r="R27" s="116">
        <v>8.836548455794728E-3</v>
      </c>
      <c r="S27" s="116">
        <v>6.1013417646904607E-2</v>
      </c>
      <c r="T27" s="116">
        <v>9.9125278206908404E-2</v>
      </c>
      <c r="U27" s="116">
        <v>1.3518843554747221E-2</v>
      </c>
      <c r="V27" s="116">
        <v>7.663333235766615E-3</v>
      </c>
      <c r="W27" s="116">
        <v>1.8893466388339561E-3</v>
      </c>
      <c r="X27" s="116">
        <v>6.258065349238584E-2</v>
      </c>
      <c r="Y27" s="116">
        <v>3.7406396252955283E-2</v>
      </c>
      <c r="Z27" s="116">
        <v>6.5949566912944478E-3</v>
      </c>
      <c r="AA27" s="116">
        <v>0.27663642520627546</v>
      </c>
      <c r="AB27" s="116">
        <v>6.7284774502409375E-3</v>
      </c>
      <c r="AC27" s="115">
        <v>1</v>
      </c>
      <c r="AD27" s="90"/>
      <c r="AE27" s="90"/>
      <c r="AF27" s="90"/>
    </row>
    <row r="28" spans="1:32" x14ac:dyDescent="0.3">
      <c r="A28" s="135">
        <v>40909</v>
      </c>
      <c r="B28" s="108">
        <v>2.7697282692058615E-3</v>
      </c>
      <c r="C28" s="109">
        <v>1.1849934920067416E-2</v>
      </c>
      <c r="D28" s="109">
        <v>1.1293452891642589E-2</v>
      </c>
      <c r="E28" s="109">
        <v>2.4975253356302471E-3</v>
      </c>
      <c r="F28" s="109">
        <v>5.7247358056411658E-2</v>
      </c>
      <c r="G28" s="109">
        <v>3.6498344890022134E-2</v>
      </c>
      <c r="H28" s="109">
        <v>2.3272198345274157E-2</v>
      </c>
      <c r="I28" s="109">
        <v>2.1536375228700978E-2</v>
      </c>
      <c r="J28" s="109">
        <v>4.1909628731412428E-2</v>
      </c>
      <c r="K28" s="109">
        <v>1.5636790680402975E-2</v>
      </c>
      <c r="L28" s="109">
        <v>0.10062025895685668</v>
      </c>
      <c r="M28" s="109">
        <v>1.5259511513360515E-2</v>
      </c>
      <c r="N28" s="109">
        <v>1.9403167647074955E-2</v>
      </c>
      <c r="O28" s="109">
        <v>2.3876689957389337E-2</v>
      </c>
      <c r="P28" s="109">
        <v>1.3181469524166364E-2</v>
      </c>
      <c r="Q28" s="109">
        <v>3.4568420227485241E-2</v>
      </c>
      <c r="R28" s="109">
        <v>7.3547992063539274E-3</v>
      </c>
      <c r="S28" s="109">
        <v>5.750830129323941E-2</v>
      </c>
      <c r="T28" s="109">
        <v>9.1981295523077267E-2</v>
      </c>
      <c r="U28" s="109">
        <v>1.2596698976553838E-2</v>
      </c>
      <c r="V28" s="109">
        <v>7.4970902859581865E-3</v>
      </c>
      <c r="W28" s="109">
        <v>1.6369772746164422E-3</v>
      </c>
      <c r="X28" s="109">
        <v>6.6488869940829712E-2</v>
      </c>
      <c r="Y28" s="109">
        <v>3.6489789374277451E-2</v>
      </c>
      <c r="Z28" s="109">
        <v>6.1760102368276122E-3</v>
      </c>
      <c r="AA28" s="109">
        <v>0.27382883567037303</v>
      </c>
      <c r="AB28" s="109">
        <v>7.0204770427896059E-3</v>
      </c>
      <c r="AC28" s="108">
        <v>1</v>
      </c>
      <c r="AD28" s="90"/>
      <c r="AE28" s="90"/>
      <c r="AF28" s="90"/>
    </row>
    <row r="29" spans="1:32" x14ac:dyDescent="0.3">
      <c r="A29" s="134">
        <v>40940</v>
      </c>
      <c r="B29" s="112">
        <v>2.8215743405480714E-3</v>
      </c>
      <c r="C29" s="111">
        <v>1.0938473638896778E-2</v>
      </c>
      <c r="D29" s="111">
        <v>1.0197499198735452E-2</v>
      </c>
      <c r="E29" s="111">
        <v>2.4684512951428524E-3</v>
      </c>
      <c r="F29" s="111">
        <v>5.3424773577214188E-2</v>
      </c>
      <c r="G29" s="111">
        <v>3.3654978070486598E-2</v>
      </c>
      <c r="H29" s="111">
        <v>2.3789172628949515E-2</v>
      </c>
      <c r="I29" s="111">
        <v>2.1903752192634192E-2</v>
      </c>
      <c r="J29" s="111">
        <v>4.1181409371451483E-2</v>
      </c>
      <c r="K29" s="111">
        <v>1.4893606333565925E-2</v>
      </c>
      <c r="L29" s="111">
        <v>0.1037199856724052</v>
      </c>
      <c r="M29" s="111">
        <v>1.50966461771927E-2</v>
      </c>
      <c r="N29" s="111">
        <v>2.0813097541981278E-2</v>
      </c>
      <c r="O29" s="111">
        <v>2.3693329530040629E-2</v>
      </c>
      <c r="P29" s="111">
        <v>1.2537452338077593E-2</v>
      </c>
      <c r="Q29" s="111">
        <v>3.2957617567489127E-2</v>
      </c>
      <c r="R29" s="111">
        <v>7.960012959913651E-3</v>
      </c>
      <c r="S29" s="111">
        <v>6.2547313748879077E-2</v>
      </c>
      <c r="T29" s="111">
        <v>8.8082587795852027E-2</v>
      </c>
      <c r="U29" s="111">
        <v>1.21138441974874E-2</v>
      </c>
      <c r="V29" s="111">
        <v>7.5641385776656434E-3</v>
      </c>
      <c r="W29" s="111">
        <v>1.6541940909966728E-3</v>
      </c>
      <c r="X29" s="111">
        <v>6.4177676557618926E-2</v>
      </c>
      <c r="Y29" s="111">
        <v>3.911936020957367E-2</v>
      </c>
      <c r="Z29" s="111">
        <v>6.2585065986270694E-3</v>
      </c>
      <c r="AA29" s="111">
        <v>0.27876333456743962</v>
      </c>
      <c r="AB29" s="111">
        <v>7.6672112211345744E-3</v>
      </c>
      <c r="AC29" s="112">
        <v>1</v>
      </c>
      <c r="AD29" s="90"/>
      <c r="AE29" s="90"/>
      <c r="AF29" s="90"/>
    </row>
    <row r="30" spans="1:32" x14ac:dyDescent="0.3">
      <c r="A30" s="134">
        <v>40969</v>
      </c>
      <c r="B30" s="112">
        <v>2.5543937372635964E-3</v>
      </c>
      <c r="C30" s="111">
        <v>1.0941416885979193E-2</v>
      </c>
      <c r="D30" s="111">
        <v>1.0047540124929217E-2</v>
      </c>
      <c r="E30" s="111">
        <v>2.3978584355908443E-3</v>
      </c>
      <c r="F30" s="111">
        <v>5.3955056585830399E-2</v>
      </c>
      <c r="G30" s="111">
        <v>3.2261698735655098E-2</v>
      </c>
      <c r="H30" s="111">
        <v>2.4380341072579435E-2</v>
      </c>
      <c r="I30" s="111">
        <v>2.2804856102836977E-2</v>
      </c>
      <c r="J30" s="111">
        <v>4.058417280867415E-2</v>
      </c>
      <c r="K30" s="111">
        <v>1.4645426162275618E-2</v>
      </c>
      <c r="L30" s="111">
        <v>0.10456186799533647</v>
      </c>
      <c r="M30" s="111">
        <v>1.4762803378556733E-2</v>
      </c>
      <c r="N30" s="111">
        <v>2.0763361477646101E-2</v>
      </c>
      <c r="O30" s="111">
        <v>2.3564868544919453E-2</v>
      </c>
      <c r="P30" s="111">
        <v>1.2308895321765169E-2</v>
      </c>
      <c r="Q30" s="111">
        <v>3.2288732071732787E-2</v>
      </c>
      <c r="R30" s="111">
        <v>8.0718122501580326E-3</v>
      </c>
      <c r="S30" s="111">
        <v>6.2238686560392088E-2</v>
      </c>
      <c r="T30" s="111">
        <v>8.9214758759218832E-2</v>
      </c>
      <c r="U30" s="111">
        <v>1.2496882695548517E-2</v>
      </c>
      <c r="V30" s="111">
        <v>7.7332229123819969E-3</v>
      </c>
      <c r="W30" s="111">
        <v>1.7199604366474463E-3</v>
      </c>
      <c r="X30" s="111">
        <v>6.3941736609544594E-2</v>
      </c>
      <c r="Y30" s="111">
        <v>3.973280021596777E-2</v>
      </c>
      <c r="Z30" s="111">
        <v>6.4149507304066258E-3</v>
      </c>
      <c r="AA30" s="111">
        <v>0.27830220990368087</v>
      </c>
      <c r="AB30" s="111">
        <v>7.3096894844820156E-3</v>
      </c>
      <c r="AC30" s="112">
        <v>1</v>
      </c>
      <c r="AD30" s="90"/>
      <c r="AE30" s="90"/>
      <c r="AF30" s="90"/>
    </row>
    <row r="31" spans="1:32" x14ac:dyDescent="0.3">
      <c r="A31" s="134">
        <v>41000</v>
      </c>
      <c r="B31" s="112">
        <v>2.5477525564574781E-3</v>
      </c>
      <c r="C31" s="111">
        <v>1.1024525166572641E-2</v>
      </c>
      <c r="D31" s="111">
        <v>1.0024024429338179E-2</v>
      </c>
      <c r="E31" s="111">
        <v>2.3392285971243943E-3</v>
      </c>
      <c r="F31" s="111">
        <v>5.4030017087477893E-2</v>
      </c>
      <c r="G31" s="111">
        <v>3.2616135933172023E-2</v>
      </c>
      <c r="H31" s="111">
        <v>2.4586857168098341E-2</v>
      </c>
      <c r="I31" s="111">
        <v>2.3133317967205767E-2</v>
      </c>
      <c r="J31" s="111">
        <v>4.0293710217532502E-2</v>
      </c>
      <c r="K31" s="111">
        <v>1.4494530777367282E-2</v>
      </c>
      <c r="L31" s="111">
        <v>0.10547404381484334</v>
      </c>
      <c r="M31" s="111">
        <v>1.4627692153387621E-2</v>
      </c>
      <c r="N31" s="111">
        <v>2.0683276198503041E-2</v>
      </c>
      <c r="O31" s="111">
        <v>2.3842444392152606E-2</v>
      </c>
      <c r="P31" s="111">
        <v>1.2434091305077364E-2</v>
      </c>
      <c r="Q31" s="111">
        <v>3.2613484943593063E-2</v>
      </c>
      <c r="R31" s="111">
        <v>8.2452937961560863E-3</v>
      </c>
      <c r="S31" s="111">
        <v>6.1965534191093991E-2</v>
      </c>
      <c r="T31" s="111">
        <v>9.0125994267962403E-2</v>
      </c>
      <c r="U31" s="111">
        <v>1.2729523298903025E-2</v>
      </c>
      <c r="V31" s="111">
        <v>7.8687293428917476E-3</v>
      </c>
      <c r="W31" s="111">
        <v>1.7350325904236074E-3</v>
      </c>
      <c r="X31" s="111">
        <v>6.4411576452024222E-2</v>
      </c>
      <c r="Y31" s="111">
        <v>3.9814176631772821E-2</v>
      </c>
      <c r="Z31" s="111">
        <v>6.3167671582086806E-3</v>
      </c>
      <c r="AA31" s="111">
        <v>0.27471273649889061</v>
      </c>
      <c r="AB31" s="111">
        <v>7.3095030637692461E-3</v>
      </c>
      <c r="AC31" s="112">
        <v>1</v>
      </c>
      <c r="AD31" s="90"/>
      <c r="AE31" s="90"/>
      <c r="AF31" s="90"/>
    </row>
    <row r="32" spans="1:32" x14ac:dyDescent="0.3">
      <c r="A32" s="134">
        <v>41030</v>
      </c>
      <c r="B32" s="112">
        <v>2.5856648849735581E-3</v>
      </c>
      <c r="C32" s="111">
        <v>1.1023080810993473E-2</v>
      </c>
      <c r="D32" s="111">
        <v>1.0105144057584803E-2</v>
      </c>
      <c r="E32" s="111">
        <v>2.3355060521526704E-3</v>
      </c>
      <c r="F32" s="111">
        <v>5.383628902985186E-2</v>
      </c>
      <c r="G32" s="111">
        <v>3.2631687865352664E-2</v>
      </c>
      <c r="H32" s="111">
        <v>2.4663338833641978E-2</v>
      </c>
      <c r="I32" s="111">
        <v>2.299486575669607E-2</v>
      </c>
      <c r="J32" s="111">
        <v>3.9818494652582914E-2</v>
      </c>
      <c r="K32" s="111">
        <v>1.4291821443174094E-2</v>
      </c>
      <c r="L32" s="111">
        <v>0.10586825266198918</v>
      </c>
      <c r="M32" s="111">
        <v>1.4695514247813334E-2</v>
      </c>
      <c r="N32" s="111">
        <v>2.0647565090251997E-2</v>
      </c>
      <c r="O32" s="111">
        <v>2.3853258490997196E-2</v>
      </c>
      <c r="P32" s="111">
        <v>1.2450812067032479E-2</v>
      </c>
      <c r="Q32" s="111">
        <v>3.2544612899900509E-2</v>
      </c>
      <c r="R32" s="111">
        <v>8.486086567826524E-3</v>
      </c>
      <c r="S32" s="111">
        <v>6.2127265834273943E-2</v>
      </c>
      <c r="T32" s="111">
        <v>9.1074216367930547E-2</v>
      </c>
      <c r="U32" s="111">
        <v>1.2580000281101709E-2</v>
      </c>
      <c r="V32" s="111">
        <v>7.8884373499765754E-3</v>
      </c>
      <c r="W32" s="111">
        <v>1.7586516836940133E-3</v>
      </c>
      <c r="X32" s="111">
        <v>6.4834524024163995E-2</v>
      </c>
      <c r="Y32" s="111">
        <v>3.9856868781353486E-2</v>
      </c>
      <c r="Z32" s="111">
        <v>6.2954038948096289E-3</v>
      </c>
      <c r="AA32" s="111">
        <v>0.27361181263623918</v>
      </c>
      <c r="AB32" s="111">
        <v>7.1408237336415235E-3</v>
      </c>
      <c r="AC32" s="112">
        <v>1</v>
      </c>
      <c r="AD32" s="90"/>
      <c r="AE32" s="90"/>
      <c r="AF32" s="90"/>
    </row>
    <row r="33" spans="1:32" x14ac:dyDescent="0.3">
      <c r="A33" s="134">
        <v>41061</v>
      </c>
      <c r="B33" s="112">
        <v>2.6562638429030033E-3</v>
      </c>
      <c r="C33" s="111">
        <v>1.0730824688326798E-2</v>
      </c>
      <c r="D33" s="111">
        <v>1.0128728111352776E-2</v>
      </c>
      <c r="E33" s="111">
        <v>2.3770178256249924E-3</v>
      </c>
      <c r="F33" s="111">
        <v>5.3348618385674763E-2</v>
      </c>
      <c r="G33" s="111">
        <v>3.2326746453239977E-2</v>
      </c>
      <c r="H33" s="111">
        <v>2.5056089891777551E-2</v>
      </c>
      <c r="I33" s="111">
        <v>2.321704285154657E-2</v>
      </c>
      <c r="J33" s="111">
        <v>3.9440692403837851E-2</v>
      </c>
      <c r="K33" s="111">
        <v>1.4170142747895232E-2</v>
      </c>
      <c r="L33" s="111">
        <v>0.1065498963355434</v>
      </c>
      <c r="M33" s="111">
        <v>1.4648894159385206E-2</v>
      </c>
      <c r="N33" s="111">
        <v>2.0435120670745648E-2</v>
      </c>
      <c r="O33" s="111">
        <v>2.3931580733981321E-2</v>
      </c>
      <c r="P33" s="111">
        <v>1.2221072651502247E-2</v>
      </c>
      <c r="Q33" s="111">
        <v>3.2220275091226783E-2</v>
      </c>
      <c r="R33" s="111">
        <v>8.5137061805420546E-3</v>
      </c>
      <c r="S33" s="111">
        <v>6.2179887662869394E-2</v>
      </c>
      <c r="T33" s="111">
        <v>9.2419461489242086E-2</v>
      </c>
      <c r="U33" s="111">
        <v>1.2428413189203203E-2</v>
      </c>
      <c r="V33" s="111">
        <v>7.949998715988095E-3</v>
      </c>
      <c r="W33" s="111">
        <v>1.7535321662621799E-3</v>
      </c>
      <c r="X33" s="111">
        <v>6.4916330688941551E-2</v>
      </c>
      <c r="Y33" s="111">
        <v>3.9972360220487453E-2</v>
      </c>
      <c r="Z33" s="111">
        <v>6.183917140581972E-3</v>
      </c>
      <c r="AA33" s="111">
        <v>0.27318926564892826</v>
      </c>
      <c r="AB33" s="111">
        <v>7.0341200523894778E-3</v>
      </c>
      <c r="AC33" s="112">
        <v>1</v>
      </c>
      <c r="AD33" s="90"/>
      <c r="AE33" s="90"/>
      <c r="AF33" s="90"/>
    </row>
    <row r="34" spans="1:32" x14ac:dyDescent="0.3">
      <c r="A34" s="134">
        <v>41091</v>
      </c>
      <c r="B34" s="112">
        <v>2.7622085656025539E-3</v>
      </c>
      <c r="C34" s="111">
        <v>1.0881469849412913E-2</v>
      </c>
      <c r="D34" s="111">
        <v>1.080016158980701E-2</v>
      </c>
      <c r="E34" s="111">
        <v>2.4336944899083926E-3</v>
      </c>
      <c r="F34" s="111">
        <v>5.446737471771311E-2</v>
      </c>
      <c r="G34" s="111">
        <v>3.2126814888459178E-2</v>
      </c>
      <c r="H34" s="111">
        <v>2.582391860149753E-2</v>
      </c>
      <c r="I34" s="111">
        <v>2.3099856167402968E-2</v>
      </c>
      <c r="J34" s="111">
        <v>3.8612312020479163E-2</v>
      </c>
      <c r="K34" s="111">
        <v>1.4255243085942584E-2</v>
      </c>
      <c r="L34" s="111">
        <v>0.10571057391109277</v>
      </c>
      <c r="M34" s="111">
        <v>1.4790160892967821E-2</v>
      </c>
      <c r="N34" s="111">
        <v>2.0381419562979092E-2</v>
      </c>
      <c r="O34" s="111">
        <v>2.4343317126556737E-2</v>
      </c>
      <c r="P34" s="111">
        <v>1.217226566681028E-2</v>
      </c>
      <c r="Q34" s="111">
        <v>3.1982874649460216E-2</v>
      </c>
      <c r="R34" s="111">
        <v>9.22475391186405E-3</v>
      </c>
      <c r="S34" s="111">
        <v>6.2306426340296005E-2</v>
      </c>
      <c r="T34" s="111">
        <v>9.3214577149662456E-2</v>
      </c>
      <c r="U34" s="111">
        <v>1.2991468043799794E-2</v>
      </c>
      <c r="V34" s="111">
        <v>8.138604134194689E-3</v>
      </c>
      <c r="W34" s="111">
        <v>1.9281470883651688E-3</v>
      </c>
      <c r="X34" s="111">
        <v>6.5010195666923634E-2</v>
      </c>
      <c r="Y34" s="111">
        <v>4.0115705692041703E-2</v>
      </c>
      <c r="Z34" s="111">
        <v>6.3473364838496499E-3</v>
      </c>
      <c r="AA34" s="111">
        <v>0.26925752958932886</v>
      </c>
      <c r="AB34" s="111">
        <v>6.8215901135817167E-3</v>
      </c>
      <c r="AC34" s="112">
        <v>1</v>
      </c>
      <c r="AD34" s="90"/>
      <c r="AE34" s="90"/>
      <c r="AF34" s="90"/>
    </row>
    <row r="35" spans="1:32" x14ac:dyDescent="0.3">
      <c r="A35" s="134">
        <v>41122</v>
      </c>
      <c r="B35" s="112">
        <v>2.7006530693347041E-3</v>
      </c>
      <c r="C35" s="111">
        <v>1.0859729090214775E-2</v>
      </c>
      <c r="D35" s="111">
        <v>1.084449320149977E-2</v>
      </c>
      <c r="E35" s="111">
        <v>2.441417323184879E-3</v>
      </c>
      <c r="F35" s="111">
        <v>5.4042379571442985E-2</v>
      </c>
      <c r="G35" s="111">
        <v>3.1748255435637709E-2</v>
      </c>
      <c r="H35" s="111">
        <v>2.5575319295411424E-2</v>
      </c>
      <c r="I35" s="111">
        <v>2.3146342688715509E-2</v>
      </c>
      <c r="J35" s="111">
        <v>3.8236302390263266E-2</v>
      </c>
      <c r="K35" s="111">
        <v>1.425337591684024E-2</v>
      </c>
      <c r="L35" s="111">
        <v>0.1055666465462545</v>
      </c>
      <c r="M35" s="111">
        <v>1.4740293765676463E-2</v>
      </c>
      <c r="N35" s="111">
        <v>2.0078394984994103E-2</v>
      </c>
      <c r="O35" s="111">
        <v>2.4023196625343933E-2</v>
      </c>
      <c r="P35" s="111">
        <v>1.2093212052995024E-2</v>
      </c>
      <c r="Q35" s="111">
        <v>3.1928307761163476E-2</v>
      </c>
      <c r="R35" s="111">
        <v>9.0656870415512288E-3</v>
      </c>
      <c r="S35" s="111">
        <v>6.2606612436709161E-2</v>
      </c>
      <c r="T35" s="111">
        <v>9.3982809121828756E-2</v>
      </c>
      <c r="U35" s="111">
        <v>1.2851938678743825E-2</v>
      </c>
      <c r="V35" s="111">
        <v>7.97247527292551E-3</v>
      </c>
      <c r="W35" s="111">
        <v>1.9168056308487545E-3</v>
      </c>
      <c r="X35" s="111">
        <v>6.5363406315662523E-2</v>
      </c>
      <c r="Y35" s="111">
        <v>4.0099117635765208E-2</v>
      </c>
      <c r="Z35" s="111">
        <v>6.3504964500005097E-3</v>
      </c>
      <c r="AA35" s="111">
        <v>0.2707697444298296</v>
      </c>
      <c r="AB35" s="111">
        <v>6.7425872671622649E-3</v>
      </c>
      <c r="AC35" s="112">
        <v>1</v>
      </c>
      <c r="AD35" s="90"/>
      <c r="AE35" s="90"/>
      <c r="AF35" s="90"/>
    </row>
    <row r="36" spans="1:32" x14ac:dyDescent="0.3">
      <c r="A36" s="134">
        <v>41153</v>
      </c>
      <c r="B36" s="112">
        <v>2.6496519055536553E-3</v>
      </c>
      <c r="C36" s="111">
        <v>1.0798654583755509E-2</v>
      </c>
      <c r="D36" s="111">
        <v>1.0570273324786272E-2</v>
      </c>
      <c r="E36" s="111">
        <v>2.4244426835337779E-3</v>
      </c>
      <c r="F36" s="111">
        <v>5.4246382059563517E-2</v>
      </c>
      <c r="G36" s="111">
        <v>3.1753586662762463E-2</v>
      </c>
      <c r="H36" s="111">
        <v>2.5411135102689886E-2</v>
      </c>
      <c r="I36" s="111">
        <v>2.3109488538834936E-2</v>
      </c>
      <c r="J36" s="111">
        <v>3.7834991333275204E-2</v>
      </c>
      <c r="K36" s="111">
        <v>1.4106088665540495E-2</v>
      </c>
      <c r="L36" s="111">
        <v>0.10564284704170615</v>
      </c>
      <c r="M36" s="111">
        <v>1.4636869666017148E-2</v>
      </c>
      <c r="N36" s="111">
        <v>1.9795798576253121E-2</v>
      </c>
      <c r="O36" s="111">
        <v>2.4057746304246942E-2</v>
      </c>
      <c r="P36" s="111">
        <v>1.2105525201939468E-2</v>
      </c>
      <c r="Q36" s="111">
        <v>3.1882553160986989E-2</v>
      </c>
      <c r="R36" s="111">
        <v>8.9632746480536301E-3</v>
      </c>
      <c r="S36" s="111">
        <v>6.2649805043506493E-2</v>
      </c>
      <c r="T36" s="111">
        <v>9.4907982120512532E-2</v>
      </c>
      <c r="U36" s="111">
        <v>1.2724724421528251E-2</v>
      </c>
      <c r="V36" s="111">
        <v>7.8223434740732171E-3</v>
      </c>
      <c r="W36" s="111">
        <v>1.9094107047180975E-3</v>
      </c>
      <c r="X36" s="111">
        <v>6.503056627763501E-2</v>
      </c>
      <c r="Y36" s="111">
        <v>4.0304830151718263E-2</v>
      </c>
      <c r="Z36" s="111">
        <v>6.4428868592447215E-3</v>
      </c>
      <c r="AA36" s="111">
        <v>0.27153853605375633</v>
      </c>
      <c r="AB36" s="111">
        <v>6.6796054338078593E-3</v>
      </c>
      <c r="AC36" s="112">
        <v>1</v>
      </c>
      <c r="AD36" s="90"/>
      <c r="AE36" s="90"/>
      <c r="AF36" s="90"/>
    </row>
    <row r="37" spans="1:32" x14ac:dyDescent="0.3">
      <c r="A37" s="134">
        <v>41183</v>
      </c>
      <c r="B37" s="112">
        <v>2.6305281492672531E-3</v>
      </c>
      <c r="C37" s="111">
        <v>1.087863234038736E-2</v>
      </c>
      <c r="D37" s="111">
        <v>1.0442540195764526E-2</v>
      </c>
      <c r="E37" s="111">
        <v>2.3725625822352187E-3</v>
      </c>
      <c r="F37" s="111">
        <v>5.4392556830459918E-2</v>
      </c>
      <c r="G37" s="111">
        <v>3.159915215762734E-2</v>
      </c>
      <c r="H37" s="111">
        <v>2.528172750543933E-2</v>
      </c>
      <c r="I37" s="111">
        <v>2.3002421121723158E-2</v>
      </c>
      <c r="J37" s="111">
        <v>3.740739062174929E-2</v>
      </c>
      <c r="K37" s="111">
        <v>1.4107375406031155E-2</v>
      </c>
      <c r="L37" s="111">
        <v>0.10552967013963288</v>
      </c>
      <c r="M37" s="111">
        <v>1.4543285806271332E-2</v>
      </c>
      <c r="N37" s="111">
        <v>1.9490746949078031E-2</v>
      </c>
      <c r="O37" s="111">
        <v>2.4070180180430462E-2</v>
      </c>
      <c r="P37" s="111">
        <v>1.2104197856313439E-2</v>
      </c>
      <c r="Q37" s="111">
        <v>3.1685568608726622E-2</v>
      </c>
      <c r="R37" s="111">
        <v>8.7818149017185477E-3</v>
      </c>
      <c r="S37" s="111">
        <v>6.2740146280383394E-2</v>
      </c>
      <c r="T37" s="111">
        <v>9.5822481734664747E-2</v>
      </c>
      <c r="U37" s="111">
        <v>1.2578704746209248E-2</v>
      </c>
      <c r="V37" s="111">
        <v>7.6416640867016166E-3</v>
      </c>
      <c r="W37" s="111">
        <v>1.8812993460326087E-3</v>
      </c>
      <c r="X37" s="111">
        <v>6.5245375086545224E-2</v>
      </c>
      <c r="Y37" s="111">
        <v>4.0186031933290886E-2</v>
      </c>
      <c r="Z37" s="111">
        <v>6.4898246477579479E-3</v>
      </c>
      <c r="AA37" s="111">
        <v>0.27249425242516284</v>
      </c>
      <c r="AB37" s="111">
        <v>6.5998683603955451E-3</v>
      </c>
      <c r="AC37" s="112">
        <v>1</v>
      </c>
      <c r="AD37" s="90"/>
      <c r="AE37" s="90"/>
      <c r="AF37" s="90"/>
    </row>
    <row r="38" spans="1:32" x14ac:dyDescent="0.3">
      <c r="A38" s="134">
        <v>41214</v>
      </c>
      <c r="B38" s="112">
        <v>2.60687963403967E-3</v>
      </c>
      <c r="C38" s="111">
        <v>1.0933612056633417E-2</v>
      </c>
      <c r="D38" s="111">
        <v>1.0394379810533252E-2</v>
      </c>
      <c r="E38" s="111">
        <v>2.3736857662077955E-3</v>
      </c>
      <c r="F38" s="111">
        <v>5.4869185997331774E-2</v>
      </c>
      <c r="G38" s="111">
        <v>3.1788254126185307E-2</v>
      </c>
      <c r="H38" s="111">
        <v>2.4902246899148182E-2</v>
      </c>
      <c r="I38" s="111">
        <v>2.285334753515152E-2</v>
      </c>
      <c r="J38" s="111">
        <v>3.7207624070141283E-2</v>
      </c>
      <c r="K38" s="111">
        <v>1.4279599019886256E-2</v>
      </c>
      <c r="L38" s="111">
        <v>0.10575939859212029</v>
      </c>
      <c r="M38" s="111">
        <v>1.4489423195730544E-2</v>
      </c>
      <c r="N38" s="111">
        <v>1.9154691903683869E-2</v>
      </c>
      <c r="O38" s="111">
        <v>2.4169662644964094E-2</v>
      </c>
      <c r="P38" s="111">
        <v>1.2216749375979183E-2</v>
      </c>
      <c r="Q38" s="111">
        <v>3.1964001232738619E-2</v>
      </c>
      <c r="R38" s="111">
        <v>8.8303939216038702E-3</v>
      </c>
      <c r="S38" s="111">
        <v>6.267028621742203E-2</v>
      </c>
      <c r="T38" s="111">
        <v>9.6096399453235101E-2</v>
      </c>
      <c r="U38" s="111">
        <v>1.2626651392504337E-2</v>
      </c>
      <c r="V38" s="111">
        <v>7.5997358482965214E-3</v>
      </c>
      <c r="W38" s="111">
        <v>1.8710604280759349E-3</v>
      </c>
      <c r="X38" s="111">
        <v>6.5431456737381419E-2</v>
      </c>
      <c r="Y38" s="111">
        <v>4.0130148443189434E-2</v>
      </c>
      <c r="Z38" s="111">
        <v>6.5509461972403857E-3</v>
      </c>
      <c r="AA38" s="111">
        <v>0.27167351836192211</v>
      </c>
      <c r="AB38" s="111">
        <v>6.5566611386537145E-3</v>
      </c>
      <c r="AC38" s="112">
        <v>1</v>
      </c>
      <c r="AD38" s="90"/>
      <c r="AE38" s="90"/>
      <c r="AF38" s="90"/>
    </row>
    <row r="39" spans="1:32" ht="13.5" thickBot="1" x14ac:dyDescent="0.35">
      <c r="A39" s="140">
        <v>41244</v>
      </c>
      <c r="B39" s="115">
        <v>2.5961278506334375E-3</v>
      </c>
      <c r="C39" s="116">
        <v>1.0905285903156094E-2</v>
      </c>
      <c r="D39" s="116">
        <v>1.0500612812437096E-2</v>
      </c>
      <c r="E39" s="116">
        <v>2.3538813875357617E-3</v>
      </c>
      <c r="F39" s="116">
        <v>5.5356724986721312E-2</v>
      </c>
      <c r="G39" s="116">
        <v>3.1777564573188082E-2</v>
      </c>
      <c r="H39" s="116">
        <v>2.4946147630645489E-2</v>
      </c>
      <c r="I39" s="116">
        <v>2.2869552834365734E-2</v>
      </c>
      <c r="J39" s="116">
        <v>3.7092144894385309E-2</v>
      </c>
      <c r="K39" s="116">
        <v>1.4413427838709686E-2</v>
      </c>
      <c r="L39" s="116">
        <v>0.10580594380827849</v>
      </c>
      <c r="M39" s="116">
        <v>1.4404962675313696E-2</v>
      </c>
      <c r="N39" s="116">
        <v>1.8994090433745992E-2</v>
      </c>
      <c r="O39" s="116">
        <v>2.4310579371717621E-2</v>
      </c>
      <c r="P39" s="116">
        <v>1.2280314481193565E-2</v>
      </c>
      <c r="Q39" s="116">
        <v>3.2150796343570709E-2</v>
      </c>
      <c r="R39" s="116">
        <v>9.0848513129152854E-3</v>
      </c>
      <c r="S39" s="116">
        <v>6.2460296454688632E-2</v>
      </c>
      <c r="T39" s="116">
        <v>9.6254703702552569E-2</v>
      </c>
      <c r="U39" s="116">
        <v>1.2685096201068649E-2</v>
      </c>
      <c r="V39" s="116">
        <v>7.520767980742268E-3</v>
      </c>
      <c r="W39" s="116">
        <v>1.8642456850455416E-3</v>
      </c>
      <c r="X39" s="116">
        <v>6.5343235618366843E-2</v>
      </c>
      <c r="Y39" s="116">
        <v>3.987052148892483E-2</v>
      </c>
      <c r="Z39" s="116">
        <v>6.5648653209552897E-3</v>
      </c>
      <c r="AA39" s="116">
        <v>0.27102613697417732</v>
      </c>
      <c r="AB39" s="116">
        <v>6.5671214349647998E-3</v>
      </c>
      <c r="AC39" s="115">
        <v>1</v>
      </c>
      <c r="AD39" s="90"/>
      <c r="AE39" s="90"/>
      <c r="AF39" s="90"/>
    </row>
    <row r="40" spans="1:32" x14ac:dyDescent="0.3">
      <c r="A40" s="135">
        <v>41275</v>
      </c>
      <c r="B40" s="108">
        <v>2.496008768613871E-3</v>
      </c>
      <c r="C40" s="109">
        <v>9.3665490860149071E-3</v>
      </c>
      <c r="D40" s="109">
        <v>1.0348787088144077E-2</v>
      </c>
      <c r="E40" s="109">
        <v>1.675996973843681E-3</v>
      </c>
      <c r="F40" s="109">
        <v>6.0848629885235726E-2</v>
      </c>
      <c r="G40" s="109">
        <v>3.5125479650018929E-2</v>
      </c>
      <c r="H40" s="109">
        <v>2.0827276535614003E-2</v>
      </c>
      <c r="I40" s="109">
        <v>2.2340262084550935E-2</v>
      </c>
      <c r="J40" s="109">
        <v>4.0844101054860436E-2</v>
      </c>
      <c r="K40" s="109">
        <v>1.6754971798822751E-2</v>
      </c>
      <c r="L40" s="109">
        <v>0.11504133814043015</v>
      </c>
      <c r="M40" s="109">
        <v>1.5762095240484247E-2</v>
      </c>
      <c r="N40" s="109">
        <v>1.9711964662664852E-2</v>
      </c>
      <c r="O40" s="109">
        <v>2.3883444243912741E-2</v>
      </c>
      <c r="P40" s="109">
        <v>1.3497678692429398E-2</v>
      </c>
      <c r="Q40" s="109">
        <v>3.3662734985319687E-2</v>
      </c>
      <c r="R40" s="109">
        <v>8.1840004209408623E-3</v>
      </c>
      <c r="S40" s="109">
        <v>6.3658157581496497E-2</v>
      </c>
      <c r="T40" s="109">
        <v>9.0217428051470552E-2</v>
      </c>
      <c r="U40" s="109">
        <v>1.2058410753364449E-2</v>
      </c>
      <c r="V40" s="109">
        <v>6.7697765959578039E-3</v>
      </c>
      <c r="W40" s="109">
        <v>1.4743134361245153E-3</v>
      </c>
      <c r="X40" s="109">
        <v>6.4946568914581185E-2</v>
      </c>
      <c r="Y40" s="109">
        <v>3.5297314450535022E-2</v>
      </c>
      <c r="Z40" s="109">
        <v>6.0292101762869955E-3</v>
      </c>
      <c r="AA40" s="109">
        <v>0.26143063375221143</v>
      </c>
      <c r="AB40" s="109">
        <v>7.7468669760702652E-3</v>
      </c>
      <c r="AC40" s="108">
        <v>1</v>
      </c>
      <c r="AD40" s="90"/>
      <c r="AE40" s="90"/>
      <c r="AF40" s="90"/>
    </row>
    <row r="41" spans="1:32" x14ac:dyDescent="0.3">
      <c r="A41" s="134">
        <v>41306</v>
      </c>
      <c r="B41" s="112">
        <v>2.4171672301663738E-3</v>
      </c>
      <c r="C41" s="111">
        <v>9.3615450034047303E-3</v>
      </c>
      <c r="D41" s="111">
        <v>1.0007273378902514E-2</v>
      </c>
      <c r="E41" s="111">
        <v>1.8019782655234501E-3</v>
      </c>
      <c r="F41" s="111">
        <v>5.8627762854428972E-2</v>
      </c>
      <c r="G41" s="111">
        <v>3.3128801217239968E-2</v>
      </c>
      <c r="H41" s="111">
        <v>2.1353730043391188E-2</v>
      </c>
      <c r="I41" s="111">
        <v>2.2063502370993183E-2</v>
      </c>
      <c r="J41" s="111">
        <v>4.2332372559287158E-2</v>
      </c>
      <c r="K41" s="111">
        <v>1.5711300759499506E-2</v>
      </c>
      <c r="L41" s="111">
        <v>0.11396652582222833</v>
      </c>
      <c r="M41" s="111">
        <v>1.5478241517426371E-2</v>
      </c>
      <c r="N41" s="111">
        <v>2.0769528024722761E-2</v>
      </c>
      <c r="O41" s="111">
        <v>2.3779825702645696E-2</v>
      </c>
      <c r="P41" s="111">
        <v>1.3403716340104711E-2</v>
      </c>
      <c r="Q41" s="111">
        <v>3.2010764007636493E-2</v>
      </c>
      <c r="R41" s="111">
        <v>8.2310172712393402E-3</v>
      </c>
      <c r="S41" s="111">
        <v>6.6284306659242218E-2</v>
      </c>
      <c r="T41" s="111">
        <v>8.6357796232309061E-2</v>
      </c>
      <c r="U41" s="111">
        <v>1.2138501885883841E-2</v>
      </c>
      <c r="V41" s="111">
        <v>7.321056640242166E-3</v>
      </c>
      <c r="W41" s="111">
        <v>1.4782909806508979E-3</v>
      </c>
      <c r="X41" s="111">
        <v>6.4081287977572274E-2</v>
      </c>
      <c r="Y41" s="111">
        <v>3.8363074481250849E-2</v>
      </c>
      <c r="Z41" s="111">
        <v>5.8974497698703211E-3</v>
      </c>
      <c r="AA41" s="111">
        <v>0.26545694876910453</v>
      </c>
      <c r="AB41" s="111">
        <v>8.1762342350329333E-3</v>
      </c>
      <c r="AC41" s="112">
        <v>1</v>
      </c>
      <c r="AD41" s="90"/>
      <c r="AE41" s="90"/>
      <c r="AF41" s="90"/>
    </row>
    <row r="42" spans="1:32" x14ac:dyDescent="0.3">
      <c r="A42" s="134">
        <v>41334</v>
      </c>
      <c r="B42" s="112">
        <v>2.4137845942424282E-3</v>
      </c>
      <c r="C42" s="111">
        <v>9.4825210020464019E-3</v>
      </c>
      <c r="D42" s="111">
        <v>1.0045031984691661E-2</v>
      </c>
      <c r="E42" s="111">
        <v>1.8842572658241612E-3</v>
      </c>
      <c r="F42" s="111">
        <v>5.7770521158082566E-2</v>
      </c>
      <c r="G42" s="111">
        <v>3.1523230586622354E-2</v>
      </c>
      <c r="H42" s="111">
        <v>2.1781870139568268E-2</v>
      </c>
      <c r="I42" s="111">
        <v>2.2111261481254182E-2</v>
      </c>
      <c r="J42" s="111">
        <v>4.3155255497073546E-2</v>
      </c>
      <c r="K42" s="111">
        <v>1.5317638160218888E-2</v>
      </c>
      <c r="L42" s="111">
        <v>0.11277234671100014</v>
      </c>
      <c r="M42" s="111">
        <v>1.5116413658909212E-2</v>
      </c>
      <c r="N42" s="111">
        <v>2.0709274920989246E-2</v>
      </c>
      <c r="O42" s="111">
        <v>2.4071746971237117E-2</v>
      </c>
      <c r="P42" s="111">
        <v>1.3278340961815318E-2</v>
      </c>
      <c r="Q42" s="111">
        <v>3.1946226925296528E-2</v>
      </c>
      <c r="R42" s="111">
        <v>8.7599928771843159E-3</v>
      </c>
      <c r="S42" s="111">
        <v>6.7062051594830682E-2</v>
      </c>
      <c r="T42" s="111">
        <v>8.7219952384669591E-2</v>
      </c>
      <c r="U42" s="111">
        <v>1.2383193330517919E-2</v>
      </c>
      <c r="V42" s="111">
        <v>7.6365881337174587E-3</v>
      </c>
      <c r="W42" s="111">
        <v>1.6232670513163224E-3</v>
      </c>
      <c r="X42" s="111">
        <v>6.655989935449097E-2</v>
      </c>
      <c r="Y42" s="111">
        <v>3.9465245448563675E-2</v>
      </c>
      <c r="Z42" s="111">
        <v>5.9699744851362231E-3</v>
      </c>
      <c r="AA42" s="111">
        <v>0.26184801676485531</v>
      </c>
      <c r="AB42" s="111">
        <v>8.0920965558455311E-3</v>
      </c>
      <c r="AC42" s="112">
        <v>1</v>
      </c>
      <c r="AD42" s="90"/>
      <c r="AE42" s="90"/>
      <c r="AF42" s="90"/>
    </row>
    <row r="43" spans="1:32" x14ac:dyDescent="0.3">
      <c r="A43" s="134">
        <v>41365</v>
      </c>
      <c r="B43" s="112">
        <v>2.4475723391111483E-3</v>
      </c>
      <c r="C43" s="111">
        <v>9.6249000786003021E-3</v>
      </c>
      <c r="D43" s="111">
        <v>1.0055784973447626E-2</v>
      </c>
      <c r="E43" s="111">
        <v>1.9834083630976998E-3</v>
      </c>
      <c r="F43" s="111">
        <v>5.6180754603192641E-2</v>
      </c>
      <c r="G43" s="111">
        <v>3.1331149707547183E-2</v>
      </c>
      <c r="H43" s="111">
        <v>2.2154855675107853E-2</v>
      </c>
      <c r="I43" s="111">
        <v>2.2045827550584731E-2</v>
      </c>
      <c r="J43" s="111">
        <v>4.2961121980838471E-2</v>
      </c>
      <c r="K43" s="111">
        <v>1.5091456403869039E-2</v>
      </c>
      <c r="L43" s="111">
        <v>0.11102937508929954</v>
      </c>
      <c r="M43" s="111">
        <v>1.5060886072812153E-2</v>
      </c>
      <c r="N43" s="111">
        <v>2.0659812403236749E-2</v>
      </c>
      <c r="O43" s="111">
        <v>2.4233278830221416E-2</v>
      </c>
      <c r="P43" s="111">
        <v>1.3083949438655903E-2</v>
      </c>
      <c r="Q43" s="111">
        <v>3.1917700556687585E-2</v>
      </c>
      <c r="R43" s="111">
        <v>8.839701444616356E-3</v>
      </c>
      <c r="S43" s="111">
        <v>6.7148693966237974E-2</v>
      </c>
      <c r="T43" s="111">
        <v>8.7488697857827424E-2</v>
      </c>
      <c r="U43" s="111">
        <v>1.2308377475782322E-2</v>
      </c>
      <c r="V43" s="111">
        <v>7.6075598422069655E-3</v>
      </c>
      <c r="W43" s="111">
        <v>1.7186907116965402E-3</v>
      </c>
      <c r="X43" s="111">
        <v>6.670150372407975E-2</v>
      </c>
      <c r="Y43" s="111">
        <v>4.0210076420953339E-2</v>
      </c>
      <c r="Z43" s="111">
        <v>6.1036543360430059E-3</v>
      </c>
      <c r="AA43" s="111">
        <v>0.26362004808279477</v>
      </c>
      <c r="AB43" s="111">
        <v>8.391162071451368E-3</v>
      </c>
      <c r="AC43" s="112">
        <v>1</v>
      </c>
      <c r="AD43" s="90"/>
      <c r="AE43" s="90"/>
      <c r="AF43" s="90"/>
    </row>
    <row r="44" spans="1:32" x14ac:dyDescent="0.3">
      <c r="A44" s="134">
        <v>41395</v>
      </c>
      <c r="B44" s="112">
        <v>2.4822093292563557E-3</v>
      </c>
      <c r="C44" s="111">
        <v>9.6897314484977338E-3</v>
      </c>
      <c r="D44" s="111">
        <v>1.0015619240912451E-2</v>
      </c>
      <c r="E44" s="111">
        <v>1.956735847343885E-3</v>
      </c>
      <c r="F44" s="111">
        <v>5.6538295515943721E-2</v>
      </c>
      <c r="G44" s="111">
        <v>3.1566678111093927E-2</v>
      </c>
      <c r="H44" s="111">
        <v>2.2334775754187571E-2</v>
      </c>
      <c r="I44" s="111">
        <v>2.2335838576304275E-2</v>
      </c>
      <c r="J44" s="111">
        <v>4.2312429469474867E-2</v>
      </c>
      <c r="K44" s="111">
        <v>1.4944133272568176E-2</v>
      </c>
      <c r="L44" s="111">
        <v>0.10999765710461547</v>
      </c>
      <c r="M44" s="111">
        <v>1.4775019938070138E-2</v>
      </c>
      <c r="N44" s="111">
        <v>2.035583711935196E-2</v>
      </c>
      <c r="O44" s="111">
        <v>2.4106834267926307E-2</v>
      </c>
      <c r="P44" s="111">
        <v>1.3100710437971537E-2</v>
      </c>
      <c r="Q44" s="111">
        <v>3.1861658635876325E-2</v>
      </c>
      <c r="R44" s="111">
        <v>8.8617746413428653E-3</v>
      </c>
      <c r="S44" s="111">
        <v>6.6493884394796421E-2</v>
      </c>
      <c r="T44" s="111">
        <v>8.9319842338447281E-2</v>
      </c>
      <c r="U44" s="111">
        <v>1.2366057536049699E-2</v>
      </c>
      <c r="V44" s="111">
        <v>7.5213161386078215E-3</v>
      </c>
      <c r="W44" s="111">
        <v>1.7143357820077277E-3</v>
      </c>
      <c r="X44" s="111">
        <v>6.6174703534004439E-2</v>
      </c>
      <c r="Y44" s="111">
        <v>4.0330584488210995E-2</v>
      </c>
      <c r="Z44" s="111">
        <v>6.2155341446841544E-3</v>
      </c>
      <c r="AA44" s="111">
        <v>0.26431025348254605</v>
      </c>
      <c r="AB44" s="111">
        <v>8.3175494499077175E-3</v>
      </c>
      <c r="AC44" s="112">
        <v>1</v>
      </c>
      <c r="AD44" s="90"/>
      <c r="AE44" s="90"/>
      <c r="AF44" s="90"/>
    </row>
    <row r="45" spans="1:32" x14ac:dyDescent="0.3">
      <c r="A45" s="134">
        <v>41426</v>
      </c>
      <c r="B45" s="112">
        <v>2.5342939632177867E-3</v>
      </c>
      <c r="C45" s="111">
        <v>9.5942581218123133E-3</v>
      </c>
      <c r="D45" s="111">
        <v>1.0116635312062175E-2</v>
      </c>
      <c r="E45" s="111">
        <v>1.9803197521729506E-3</v>
      </c>
      <c r="F45" s="111">
        <v>5.4647648291794707E-2</v>
      </c>
      <c r="G45" s="111">
        <v>3.1702910752237586E-2</v>
      </c>
      <c r="H45" s="111">
        <v>2.228591602513191E-2</v>
      </c>
      <c r="I45" s="111">
        <v>2.2722204292162991E-2</v>
      </c>
      <c r="J45" s="111">
        <v>4.1991312621555657E-2</v>
      </c>
      <c r="K45" s="111">
        <v>1.4853367880852671E-2</v>
      </c>
      <c r="L45" s="111">
        <v>0.10946368157192632</v>
      </c>
      <c r="M45" s="111">
        <v>1.4633480289491468E-2</v>
      </c>
      <c r="N45" s="111">
        <v>2.0353638720998438E-2</v>
      </c>
      <c r="O45" s="111">
        <v>2.4347209407637058E-2</v>
      </c>
      <c r="P45" s="111">
        <v>1.2654430221391681E-2</v>
      </c>
      <c r="Q45" s="111">
        <v>3.1220506547226572E-2</v>
      </c>
      <c r="R45" s="111">
        <v>8.9108233157330144E-3</v>
      </c>
      <c r="S45" s="111">
        <v>6.6154286889937061E-2</v>
      </c>
      <c r="T45" s="111">
        <v>9.1066029323789974E-2</v>
      </c>
      <c r="U45" s="111">
        <v>1.2091593938410007E-2</v>
      </c>
      <c r="V45" s="111">
        <v>7.4467791373449771E-3</v>
      </c>
      <c r="W45" s="111">
        <v>1.7518445349061782E-3</v>
      </c>
      <c r="X45" s="111">
        <v>6.6116378389884531E-2</v>
      </c>
      <c r="Y45" s="111">
        <v>4.0798511699976628E-2</v>
      </c>
      <c r="Z45" s="111">
        <v>6.0705828602739716E-3</v>
      </c>
      <c r="AA45" s="111">
        <v>0.26622215450584463</v>
      </c>
      <c r="AB45" s="111">
        <v>8.2692016322267886E-3</v>
      </c>
      <c r="AC45" s="112">
        <v>1</v>
      </c>
      <c r="AD45" s="90"/>
      <c r="AE45" s="90"/>
      <c r="AF45" s="90"/>
    </row>
    <row r="46" spans="1:32" x14ac:dyDescent="0.3">
      <c r="A46" s="134">
        <v>41456</v>
      </c>
      <c r="B46" s="112">
        <v>2.6633777947164547E-3</v>
      </c>
      <c r="C46" s="111">
        <v>9.8243366747983937E-3</v>
      </c>
      <c r="D46" s="111">
        <v>1.0372186663078462E-2</v>
      </c>
      <c r="E46" s="111">
        <v>1.9933410928856675E-3</v>
      </c>
      <c r="F46" s="111">
        <v>5.4655174280505196E-2</v>
      </c>
      <c r="G46" s="111">
        <v>3.2625240770919557E-2</v>
      </c>
      <c r="H46" s="111">
        <v>2.2800134342942809E-2</v>
      </c>
      <c r="I46" s="111">
        <v>2.2723205975411515E-2</v>
      </c>
      <c r="J46" s="111">
        <v>4.1341252395080907E-2</v>
      </c>
      <c r="K46" s="111">
        <v>1.490469928733512E-2</v>
      </c>
      <c r="L46" s="111">
        <v>0.10876664347035699</v>
      </c>
      <c r="M46" s="111">
        <v>1.4430397310656005E-2</v>
      </c>
      <c r="N46" s="111">
        <v>2.0452728044546151E-2</v>
      </c>
      <c r="O46" s="111">
        <v>2.397159664753911E-2</v>
      </c>
      <c r="P46" s="111">
        <v>1.2692737180270336E-2</v>
      </c>
      <c r="Q46" s="111">
        <v>3.1337475771110027E-2</v>
      </c>
      <c r="R46" s="111">
        <v>9.2368326874733755E-3</v>
      </c>
      <c r="S46" s="111">
        <v>6.5916154169346736E-2</v>
      </c>
      <c r="T46" s="111">
        <v>9.200283040562858E-2</v>
      </c>
      <c r="U46" s="111">
        <v>1.2500380662587898E-2</v>
      </c>
      <c r="V46" s="111">
        <v>7.4904444345684001E-3</v>
      </c>
      <c r="W46" s="111">
        <v>1.767817381658791E-3</v>
      </c>
      <c r="X46" s="111">
        <v>6.5513496746084643E-2</v>
      </c>
      <c r="Y46" s="111">
        <v>4.0937028304871066E-2</v>
      </c>
      <c r="Z46" s="111">
        <v>6.0096865934210261E-3</v>
      </c>
      <c r="AA46" s="111">
        <v>0.26495551629744507</v>
      </c>
      <c r="AB46" s="111">
        <v>8.1152846147619119E-3</v>
      </c>
      <c r="AC46" s="112">
        <v>1</v>
      </c>
      <c r="AD46" s="90"/>
      <c r="AE46" s="90"/>
      <c r="AF46" s="90"/>
    </row>
    <row r="47" spans="1:32" x14ac:dyDescent="0.3">
      <c r="A47" s="134">
        <v>41487</v>
      </c>
      <c r="B47" s="112">
        <v>2.5845146995550458E-3</v>
      </c>
      <c r="C47" s="111">
        <v>9.845166871410219E-3</v>
      </c>
      <c r="D47" s="111">
        <v>1.0253598384612655E-2</v>
      </c>
      <c r="E47" s="111">
        <v>2.0611636955255503E-3</v>
      </c>
      <c r="F47" s="111">
        <v>5.4476754749707035E-2</v>
      </c>
      <c r="G47" s="111">
        <v>3.2721663611376947E-2</v>
      </c>
      <c r="H47" s="111">
        <v>2.2743107114004586E-2</v>
      </c>
      <c r="I47" s="111">
        <v>2.2746468251406918E-2</v>
      </c>
      <c r="J47" s="111">
        <v>4.1068163608412291E-2</v>
      </c>
      <c r="K47" s="111">
        <v>1.4781923634189956E-2</v>
      </c>
      <c r="L47" s="111">
        <v>0.10800292001057517</v>
      </c>
      <c r="M47" s="111">
        <v>1.433240613583912E-2</v>
      </c>
      <c r="N47" s="111">
        <v>2.0227896910177033E-2</v>
      </c>
      <c r="O47" s="111">
        <v>2.3541110134273274E-2</v>
      </c>
      <c r="P47" s="111">
        <v>1.2625565115555066E-2</v>
      </c>
      <c r="Q47" s="111">
        <v>3.1408473072127394E-2</v>
      </c>
      <c r="R47" s="111">
        <v>9.1654388184219549E-3</v>
      </c>
      <c r="S47" s="111">
        <v>6.5630592951725839E-2</v>
      </c>
      <c r="T47" s="111">
        <v>9.3498934248912827E-2</v>
      </c>
      <c r="U47" s="111">
        <v>1.2869356408721083E-2</v>
      </c>
      <c r="V47" s="111">
        <v>7.3074436818943078E-3</v>
      </c>
      <c r="W47" s="111">
        <v>1.7817035380295828E-3</v>
      </c>
      <c r="X47" s="111">
        <v>6.5154875884593844E-2</v>
      </c>
      <c r="Y47" s="111">
        <v>4.0606905690770349E-2</v>
      </c>
      <c r="Z47" s="111">
        <v>6.1255550830228893E-3</v>
      </c>
      <c r="AA47" s="111">
        <v>0.26657001326655744</v>
      </c>
      <c r="AB47" s="111">
        <v>7.8682844286017788E-3</v>
      </c>
      <c r="AC47" s="112">
        <v>1</v>
      </c>
      <c r="AD47" s="90"/>
      <c r="AE47" s="90"/>
      <c r="AF47" s="90"/>
    </row>
    <row r="48" spans="1:32" x14ac:dyDescent="0.3">
      <c r="A48" s="134">
        <v>41518</v>
      </c>
      <c r="B48" s="112">
        <v>2.5136522094500878E-3</v>
      </c>
      <c r="C48" s="111">
        <v>9.9009752437423763E-3</v>
      </c>
      <c r="D48" s="111">
        <v>1.0089718041859026E-2</v>
      </c>
      <c r="E48" s="111">
        <v>2.0817147733316597E-3</v>
      </c>
      <c r="F48" s="111">
        <v>5.4353621823943904E-2</v>
      </c>
      <c r="G48" s="111">
        <v>3.2944233920631824E-2</v>
      </c>
      <c r="H48" s="111">
        <v>2.2525440648014421E-2</v>
      </c>
      <c r="I48" s="111">
        <v>2.28557666811963E-2</v>
      </c>
      <c r="J48" s="111">
        <v>4.0719164297980281E-2</v>
      </c>
      <c r="K48" s="111">
        <v>1.4844593297016944E-2</v>
      </c>
      <c r="L48" s="111">
        <v>0.10808397881718396</v>
      </c>
      <c r="M48" s="111">
        <v>1.4141747876087723E-2</v>
      </c>
      <c r="N48" s="111">
        <v>1.9940427902730557E-2</v>
      </c>
      <c r="O48" s="111">
        <v>2.3417588291180139E-2</v>
      </c>
      <c r="P48" s="111">
        <v>1.257357588614615E-2</v>
      </c>
      <c r="Q48" s="111">
        <v>3.147100636506614E-2</v>
      </c>
      <c r="R48" s="111">
        <v>9.0651418252995861E-3</v>
      </c>
      <c r="S48" s="111">
        <v>6.5392423271885589E-2</v>
      </c>
      <c r="T48" s="111">
        <v>9.4553982342940435E-2</v>
      </c>
      <c r="U48" s="111">
        <v>1.2820884474236247E-2</v>
      </c>
      <c r="V48" s="111">
        <v>7.1749339127229481E-3</v>
      </c>
      <c r="W48" s="111">
        <v>1.759245105879126E-3</v>
      </c>
      <c r="X48" s="111">
        <v>6.4497593262581129E-2</v>
      </c>
      <c r="Y48" s="111">
        <v>4.0565185879032156E-2</v>
      </c>
      <c r="Z48" s="111">
        <v>6.1233412765155874E-3</v>
      </c>
      <c r="AA48" s="111">
        <v>0.26782614110380853</v>
      </c>
      <c r="AB48" s="111">
        <v>7.7639214695373465E-3</v>
      </c>
      <c r="AC48" s="112">
        <v>1</v>
      </c>
      <c r="AD48" s="90"/>
      <c r="AE48" s="90"/>
      <c r="AF48" s="90"/>
    </row>
    <row r="49" spans="1:32" x14ac:dyDescent="0.3">
      <c r="A49" s="134">
        <v>41548</v>
      </c>
      <c r="B49" s="112">
        <v>2.5215095498873357E-3</v>
      </c>
      <c r="C49" s="111">
        <v>9.9818729293985643E-3</v>
      </c>
      <c r="D49" s="111">
        <v>9.9946036906138572E-3</v>
      </c>
      <c r="E49" s="111">
        <v>2.0896229455991283E-3</v>
      </c>
      <c r="F49" s="111">
        <v>5.4485292338051015E-2</v>
      </c>
      <c r="G49" s="111">
        <v>3.2864426532199002E-2</v>
      </c>
      <c r="H49" s="111">
        <v>2.2498800471232778E-2</v>
      </c>
      <c r="I49" s="111">
        <v>2.3029815588739309E-2</v>
      </c>
      <c r="J49" s="111">
        <v>4.0205931583857608E-2</v>
      </c>
      <c r="K49" s="111">
        <v>1.4905867065848568E-2</v>
      </c>
      <c r="L49" s="111">
        <v>0.10825178777845151</v>
      </c>
      <c r="M49" s="111">
        <v>1.3988765946181623E-2</v>
      </c>
      <c r="N49" s="111">
        <v>1.9786565411022736E-2</v>
      </c>
      <c r="O49" s="111">
        <v>2.3337621535160127E-2</v>
      </c>
      <c r="P49" s="111">
        <v>1.2581052963116429E-2</v>
      </c>
      <c r="Q49" s="111">
        <v>3.1616597000484213E-2</v>
      </c>
      <c r="R49" s="111">
        <v>8.9414458491549435E-3</v>
      </c>
      <c r="S49" s="111">
        <v>6.5031658817689963E-2</v>
      </c>
      <c r="T49" s="111">
        <v>9.5357090418973889E-2</v>
      </c>
      <c r="U49" s="111">
        <v>1.2629151128162961E-2</v>
      </c>
      <c r="V49" s="111">
        <v>7.0988571768606564E-3</v>
      </c>
      <c r="W49" s="111">
        <v>1.7814866807217512E-3</v>
      </c>
      <c r="X49" s="111">
        <v>6.4247239669130762E-2</v>
      </c>
      <c r="Y49" s="111">
        <v>4.0663722485069997E-2</v>
      </c>
      <c r="Z49" s="111">
        <v>6.1480290233569589E-3</v>
      </c>
      <c r="AA49" s="111">
        <v>0.26825560539524884</v>
      </c>
      <c r="AB49" s="111">
        <v>7.7055800257855847E-3</v>
      </c>
      <c r="AC49" s="112">
        <v>1</v>
      </c>
      <c r="AD49" s="90"/>
      <c r="AE49" s="90"/>
      <c r="AF49" s="90"/>
    </row>
    <row r="50" spans="1:32" x14ac:dyDescent="0.3">
      <c r="A50" s="134">
        <v>41579</v>
      </c>
      <c r="B50" s="112">
        <v>2.5121200686581569E-3</v>
      </c>
      <c r="C50" s="111">
        <v>1.0036949061380255E-2</v>
      </c>
      <c r="D50" s="111">
        <v>9.8921818633707862E-3</v>
      </c>
      <c r="E50" s="111">
        <v>2.0729149436379472E-3</v>
      </c>
      <c r="F50" s="111">
        <v>5.4675551265940939E-2</v>
      </c>
      <c r="G50" s="111">
        <v>3.300782058494612E-2</v>
      </c>
      <c r="H50" s="111">
        <v>2.2407795083912163E-2</v>
      </c>
      <c r="I50" s="111">
        <v>2.3010743327362474E-2</v>
      </c>
      <c r="J50" s="111">
        <v>3.9953495320439694E-2</v>
      </c>
      <c r="K50" s="111">
        <v>1.4952453909736738E-2</v>
      </c>
      <c r="L50" s="111">
        <v>0.10850799739983276</v>
      </c>
      <c r="M50" s="111">
        <v>1.3916113368199139E-2</v>
      </c>
      <c r="N50" s="111">
        <v>1.9618061609173159E-2</v>
      </c>
      <c r="O50" s="111">
        <v>2.3465228019564622E-2</v>
      </c>
      <c r="P50" s="111">
        <v>1.2682037545714578E-2</v>
      </c>
      <c r="Q50" s="111">
        <v>3.2024575227338793E-2</v>
      </c>
      <c r="R50" s="111">
        <v>8.9279279466618639E-3</v>
      </c>
      <c r="S50" s="111">
        <v>6.4659676653739687E-2</v>
      </c>
      <c r="T50" s="111">
        <v>9.6128957560534786E-2</v>
      </c>
      <c r="U50" s="111">
        <v>1.2660563788875829E-2</v>
      </c>
      <c r="V50" s="111">
        <v>7.0385369525643518E-3</v>
      </c>
      <c r="W50" s="111">
        <v>1.7669887034380738E-3</v>
      </c>
      <c r="X50" s="111">
        <v>6.3959098671063808E-2</v>
      </c>
      <c r="Y50" s="111">
        <v>4.05193579162966E-2</v>
      </c>
      <c r="Z50" s="111">
        <v>6.1734471181928464E-3</v>
      </c>
      <c r="AA50" s="111">
        <v>0.26773676040454569</v>
      </c>
      <c r="AB50" s="111">
        <v>7.6926456848778555E-3</v>
      </c>
      <c r="AC50" s="112">
        <v>1</v>
      </c>
      <c r="AD50" s="90"/>
      <c r="AE50" s="90"/>
      <c r="AF50" s="90"/>
    </row>
    <row r="51" spans="1:32" ht="13.5" thickBot="1" x14ac:dyDescent="0.35">
      <c r="A51" s="140">
        <v>41609</v>
      </c>
      <c r="B51" s="115">
        <v>2.5005480043095701E-3</v>
      </c>
      <c r="C51" s="116">
        <v>1.0105071397762705E-2</v>
      </c>
      <c r="D51" s="116">
        <v>9.8659686351138375E-3</v>
      </c>
      <c r="E51" s="116">
        <v>2.056017951157904E-3</v>
      </c>
      <c r="F51" s="116">
        <v>5.4722595244906219E-2</v>
      </c>
      <c r="G51" s="116">
        <v>3.3024581572292169E-2</v>
      </c>
      <c r="H51" s="116">
        <v>2.2484375625306027E-2</v>
      </c>
      <c r="I51" s="116">
        <v>2.3035853295907818E-2</v>
      </c>
      <c r="J51" s="116">
        <v>3.9722620550403646E-2</v>
      </c>
      <c r="K51" s="116">
        <v>1.4969440561086636E-2</v>
      </c>
      <c r="L51" s="116">
        <v>0.10871266147612936</v>
      </c>
      <c r="M51" s="116">
        <v>1.3844970512494623E-2</v>
      </c>
      <c r="N51" s="116">
        <v>1.9500750418060181E-2</v>
      </c>
      <c r="O51" s="116">
        <v>2.3522562610991126E-2</v>
      </c>
      <c r="P51" s="116">
        <v>1.273337664372378E-2</v>
      </c>
      <c r="Q51" s="116">
        <v>3.2208711886879904E-2</v>
      </c>
      <c r="R51" s="116">
        <v>8.8862174161472816E-3</v>
      </c>
      <c r="S51" s="116">
        <v>6.4282625404582197E-2</v>
      </c>
      <c r="T51" s="116">
        <v>9.6660035510450409E-2</v>
      </c>
      <c r="U51" s="116">
        <v>1.2709308502277864E-2</v>
      </c>
      <c r="V51" s="116">
        <v>6.9866453023236389E-3</v>
      </c>
      <c r="W51" s="116">
        <v>1.7616062050915585E-3</v>
      </c>
      <c r="X51" s="116">
        <v>6.3776307139914057E-2</v>
      </c>
      <c r="Y51" s="116">
        <v>4.0222762415954585E-2</v>
      </c>
      <c r="Z51" s="116">
        <v>6.188726844900864E-3</v>
      </c>
      <c r="AA51" s="116">
        <v>0.26786164962953307</v>
      </c>
      <c r="AB51" s="116">
        <v>7.6540092422989897E-3</v>
      </c>
      <c r="AC51" s="115">
        <v>1</v>
      </c>
      <c r="AD51" s="90"/>
      <c r="AE51" s="90"/>
      <c r="AF51" s="90"/>
    </row>
    <row r="52" spans="1:32" x14ac:dyDescent="0.3">
      <c r="A52" s="135">
        <v>41640</v>
      </c>
      <c r="B52" s="108">
        <v>2.510544089713252E-3</v>
      </c>
      <c r="C52" s="109">
        <v>1.1789253528561706E-2</v>
      </c>
      <c r="D52" s="109">
        <v>9.0439183217318388E-3</v>
      </c>
      <c r="E52" s="109">
        <v>1.8811747748616323E-3</v>
      </c>
      <c r="F52" s="109">
        <v>5.5920895061716068E-2</v>
      </c>
      <c r="G52" s="109">
        <v>3.6791585137669204E-2</v>
      </c>
      <c r="H52" s="109">
        <v>2.028173459646785E-2</v>
      </c>
      <c r="I52" s="109">
        <v>2.1818890329084181E-2</v>
      </c>
      <c r="J52" s="109">
        <v>4.0817432291882012E-2</v>
      </c>
      <c r="K52" s="109">
        <v>1.4756320061186694E-2</v>
      </c>
      <c r="L52" s="109">
        <v>0.11477953474867211</v>
      </c>
      <c r="M52" s="109">
        <v>1.4141920693205298E-2</v>
      </c>
      <c r="N52" s="109">
        <v>1.9405149471663295E-2</v>
      </c>
      <c r="O52" s="109">
        <v>2.4658631441638594E-2</v>
      </c>
      <c r="P52" s="109">
        <v>1.4784572306700669E-2</v>
      </c>
      <c r="Q52" s="109">
        <v>3.3738931605128121E-2</v>
      </c>
      <c r="R52" s="109">
        <v>8.8014648831403197E-3</v>
      </c>
      <c r="S52" s="109">
        <v>6.1227026211130547E-2</v>
      </c>
      <c r="T52" s="109">
        <v>9.5707606892829866E-2</v>
      </c>
      <c r="U52" s="109">
        <v>1.3725959109581486E-2</v>
      </c>
      <c r="V52" s="109">
        <v>7.4619002914230138E-3</v>
      </c>
      <c r="W52" s="109">
        <v>1.6248481197826778E-3</v>
      </c>
      <c r="X52" s="109">
        <v>6.0679684410265423E-2</v>
      </c>
      <c r="Y52" s="109">
        <v>3.7824633700289635E-2</v>
      </c>
      <c r="Z52" s="109">
        <v>6.516453426319976E-3</v>
      </c>
      <c r="AA52" s="109">
        <v>0.26220946018660918</v>
      </c>
      <c r="AB52" s="109">
        <v>7.1004743087452445E-3</v>
      </c>
      <c r="AC52" s="108">
        <v>1</v>
      </c>
      <c r="AD52" s="90"/>
      <c r="AE52" s="90"/>
      <c r="AF52" s="90"/>
    </row>
    <row r="53" spans="1:32" x14ac:dyDescent="0.3">
      <c r="A53" s="134">
        <v>41671</v>
      </c>
      <c r="B53" s="112">
        <v>2.5313678739679658E-3</v>
      </c>
      <c r="C53" s="111">
        <v>1.0760226369063982E-2</v>
      </c>
      <c r="D53" s="111">
        <v>8.8043248173465729E-3</v>
      </c>
      <c r="E53" s="111">
        <v>1.9032494418378212E-3</v>
      </c>
      <c r="F53" s="111">
        <v>5.4454235593420094E-2</v>
      </c>
      <c r="G53" s="111">
        <v>3.4839687290120207E-2</v>
      </c>
      <c r="H53" s="111">
        <v>2.1270605945025733E-2</v>
      </c>
      <c r="I53" s="111">
        <v>2.2464199695824964E-2</v>
      </c>
      <c r="J53" s="111">
        <v>4.1042363162760984E-2</v>
      </c>
      <c r="K53" s="111">
        <v>1.447849274633539E-2</v>
      </c>
      <c r="L53" s="111">
        <v>0.11445033859581864</v>
      </c>
      <c r="M53" s="111">
        <v>1.4709146615038146E-2</v>
      </c>
      <c r="N53" s="111">
        <v>2.0308401036144272E-2</v>
      </c>
      <c r="O53" s="111">
        <v>2.4668247917280239E-2</v>
      </c>
      <c r="P53" s="111">
        <v>1.4472163437748604E-2</v>
      </c>
      <c r="Q53" s="111">
        <v>3.3036722682887924E-2</v>
      </c>
      <c r="R53" s="111">
        <v>9.1271997772520343E-3</v>
      </c>
      <c r="S53" s="111">
        <v>6.3978080545245924E-2</v>
      </c>
      <c r="T53" s="111">
        <v>9.3369449765563495E-2</v>
      </c>
      <c r="U53" s="111">
        <v>1.3039343714109607E-2</v>
      </c>
      <c r="V53" s="111">
        <v>7.4103203569532193E-3</v>
      </c>
      <c r="W53" s="111">
        <v>1.7118746479512412E-3</v>
      </c>
      <c r="X53" s="111">
        <v>5.9143407733308284E-2</v>
      </c>
      <c r="Y53" s="111">
        <v>3.9609972422836891E-2</v>
      </c>
      <c r="Z53" s="111">
        <v>6.3651901061198106E-3</v>
      </c>
      <c r="AA53" s="111">
        <v>0.26427175202681641</v>
      </c>
      <c r="AB53" s="111">
        <v>7.7796356832213337E-3</v>
      </c>
      <c r="AC53" s="112">
        <v>1</v>
      </c>
      <c r="AD53" s="90"/>
      <c r="AE53" s="90"/>
      <c r="AF53" s="90"/>
    </row>
    <row r="54" spans="1:32" x14ac:dyDescent="0.3">
      <c r="A54" s="134">
        <v>41699</v>
      </c>
      <c r="B54" s="112">
        <v>2.5161451210590439E-3</v>
      </c>
      <c r="C54" s="111">
        <v>1.046954125639867E-2</v>
      </c>
      <c r="D54" s="111">
        <v>9.1165455405294079E-3</v>
      </c>
      <c r="E54" s="111">
        <v>1.8267805720422886E-3</v>
      </c>
      <c r="F54" s="111">
        <v>5.4100674598267506E-2</v>
      </c>
      <c r="G54" s="111">
        <v>3.2240435076292706E-2</v>
      </c>
      <c r="H54" s="111">
        <v>2.1649335472005416E-2</v>
      </c>
      <c r="I54" s="111">
        <v>2.2277993947417765E-2</v>
      </c>
      <c r="J54" s="111">
        <v>4.0971217656428138E-2</v>
      </c>
      <c r="K54" s="111">
        <v>1.4192253154543571E-2</v>
      </c>
      <c r="L54" s="111">
        <v>0.11263001797107662</v>
      </c>
      <c r="M54" s="111">
        <v>1.4203041782338353E-2</v>
      </c>
      <c r="N54" s="111">
        <v>2.0283675426022076E-2</v>
      </c>
      <c r="O54" s="111">
        <v>2.4454786894468294E-2</v>
      </c>
      <c r="P54" s="111">
        <v>1.4274584129361322E-2</v>
      </c>
      <c r="Q54" s="111">
        <v>3.2563191758106208E-2</v>
      </c>
      <c r="R54" s="111">
        <v>8.7741625218947829E-3</v>
      </c>
      <c r="S54" s="111">
        <v>6.5078362880035739E-2</v>
      </c>
      <c r="T54" s="111">
        <v>9.2488700165194546E-2</v>
      </c>
      <c r="U54" s="111">
        <v>1.2497580628706652E-2</v>
      </c>
      <c r="V54" s="111">
        <v>7.3224582772856957E-3</v>
      </c>
      <c r="W54" s="111">
        <v>1.7016749618142153E-3</v>
      </c>
      <c r="X54" s="111">
        <v>6.1341988002760445E-2</v>
      </c>
      <c r="Y54" s="111">
        <v>4.1012850038842356E-2</v>
      </c>
      <c r="Z54" s="111">
        <v>6.2182459303977604E-3</v>
      </c>
      <c r="AA54" s="111">
        <v>0.268025293627279</v>
      </c>
      <c r="AB54" s="111">
        <v>7.7684626094315637E-3</v>
      </c>
      <c r="AC54" s="112">
        <v>1</v>
      </c>
      <c r="AD54" s="90"/>
      <c r="AE54" s="90"/>
      <c r="AF54" s="90"/>
    </row>
    <row r="55" spans="1:32" x14ac:dyDescent="0.3">
      <c r="A55" s="134">
        <v>41730</v>
      </c>
      <c r="B55" s="112">
        <v>2.7443435495724451E-3</v>
      </c>
      <c r="C55" s="111">
        <v>1.0149590705446005E-2</v>
      </c>
      <c r="D55" s="111">
        <v>9.6706995024403823E-3</v>
      </c>
      <c r="E55" s="111">
        <v>1.8959197355347538E-3</v>
      </c>
      <c r="F55" s="111">
        <v>5.3854090158835147E-2</v>
      </c>
      <c r="G55" s="111">
        <v>3.1478407677513781E-2</v>
      </c>
      <c r="H55" s="111">
        <v>2.274626057102673E-2</v>
      </c>
      <c r="I55" s="111">
        <v>2.2365680021017267E-2</v>
      </c>
      <c r="J55" s="111">
        <v>4.1059295761496431E-2</v>
      </c>
      <c r="K55" s="111">
        <v>1.4513274179310191E-2</v>
      </c>
      <c r="L55" s="111">
        <v>0.11034743002245051</v>
      </c>
      <c r="M55" s="111">
        <v>1.4128203660112809E-2</v>
      </c>
      <c r="N55" s="111">
        <v>2.0198147711864064E-2</v>
      </c>
      <c r="O55" s="111">
        <v>2.4414762124160074E-2</v>
      </c>
      <c r="P55" s="111">
        <v>1.4264437836806271E-2</v>
      </c>
      <c r="Q55" s="111">
        <v>3.2338199548080898E-2</v>
      </c>
      <c r="R55" s="111">
        <v>9.1711722333691712E-3</v>
      </c>
      <c r="S55" s="111">
        <v>6.4847740540398283E-2</v>
      </c>
      <c r="T55" s="111">
        <v>9.2521234680673456E-2</v>
      </c>
      <c r="U55" s="111">
        <v>1.2674125258120726E-2</v>
      </c>
      <c r="V55" s="111">
        <v>7.1397491386026128E-3</v>
      </c>
      <c r="W55" s="111">
        <v>1.7475911968508058E-3</v>
      </c>
      <c r="X55" s="111">
        <v>6.1814958356527408E-2</v>
      </c>
      <c r="Y55" s="111">
        <v>4.0812991968662907E-2</v>
      </c>
      <c r="Z55" s="111">
        <v>6.358972698620147E-3</v>
      </c>
      <c r="AA55" s="111">
        <v>0.26887919646694541</v>
      </c>
      <c r="AB55" s="111">
        <v>7.8635246955613743E-3</v>
      </c>
      <c r="AC55" s="112">
        <v>1</v>
      </c>
      <c r="AD55" s="90"/>
      <c r="AE55" s="90"/>
      <c r="AF55" s="90"/>
    </row>
    <row r="56" spans="1:32" x14ac:dyDescent="0.3">
      <c r="A56" s="134">
        <v>41760</v>
      </c>
      <c r="B56" s="112">
        <v>2.6355590818704223E-3</v>
      </c>
      <c r="C56" s="111">
        <v>9.917743095013266E-3</v>
      </c>
      <c r="D56" s="111">
        <v>9.5751831560747635E-3</v>
      </c>
      <c r="E56" s="111">
        <v>1.9446897525892239E-3</v>
      </c>
      <c r="F56" s="111">
        <v>5.2930209044286157E-2</v>
      </c>
      <c r="G56" s="111">
        <v>3.1373044173447856E-2</v>
      </c>
      <c r="H56" s="111">
        <v>2.2831332900339348E-2</v>
      </c>
      <c r="I56" s="111">
        <v>2.2663328006436889E-2</v>
      </c>
      <c r="J56" s="111">
        <v>4.086222141771563E-2</v>
      </c>
      <c r="K56" s="111">
        <v>1.4446896562754148E-2</v>
      </c>
      <c r="L56" s="111">
        <v>0.11008196388928899</v>
      </c>
      <c r="M56" s="111">
        <v>1.4136279672199555E-2</v>
      </c>
      <c r="N56" s="111">
        <v>2.0170179852487868E-2</v>
      </c>
      <c r="O56" s="111">
        <v>2.3906785646264025E-2</v>
      </c>
      <c r="P56" s="111">
        <v>1.4245749091973911E-2</v>
      </c>
      <c r="Q56" s="111">
        <v>3.2254127060108842E-2</v>
      </c>
      <c r="R56" s="111">
        <v>8.9918797335642731E-3</v>
      </c>
      <c r="S56" s="111">
        <v>6.4951013759557447E-2</v>
      </c>
      <c r="T56" s="111">
        <v>9.3733683493754397E-2</v>
      </c>
      <c r="U56" s="111">
        <v>1.2309521332181841E-2</v>
      </c>
      <c r="V56" s="111">
        <v>6.9604231095667666E-3</v>
      </c>
      <c r="W56" s="111">
        <v>1.7127869781730894E-3</v>
      </c>
      <c r="X56" s="111">
        <v>6.20439114265691E-2</v>
      </c>
      <c r="Y56" s="111">
        <v>4.1195729456268017E-2</v>
      </c>
      <c r="Z56" s="111">
        <v>6.2804954801392197E-3</v>
      </c>
      <c r="AA56" s="111">
        <v>0.27010041062158596</v>
      </c>
      <c r="AB56" s="111">
        <v>7.7448522057890464E-3</v>
      </c>
      <c r="AC56" s="112">
        <v>1</v>
      </c>
      <c r="AD56" s="90"/>
      <c r="AE56" s="90"/>
      <c r="AF56" s="90"/>
    </row>
    <row r="57" spans="1:32" x14ac:dyDescent="0.3">
      <c r="A57" s="134">
        <v>41791</v>
      </c>
      <c r="B57" s="112">
        <v>2.5878622984104585E-3</v>
      </c>
      <c r="C57" s="111">
        <v>9.7662509230814609E-3</v>
      </c>
      <c r="D57" s="111">
        <v>9.2877607841686579E-3</v>
      </c>
      <c r="E57" s="111">
        <v>1.9589864593601036E-3</v>
      </c>
      <c r="F57" s="111">
        <v>5.1641730098680359E-2</v>
      </c>
      <c r="G57" s="111">
        <v>3.1145316144505809E-2</v>
      </c>
      <c r="H57" s="111">
        <v>2.2309816966510736E-2</v>
      </c>
      <c r="I57" s="111">
        <v>2.3090543343408931E-2</v>
      </c>
      <c r="J57" s="111">
        <v>4.0555292853758744E-2</v>
      </c>
      <c r="K57" s="111">
        <v>1.4461994928531927E-2</v>
      </c>
      <c r="L57" s="111">
        <v>0.11007760609150044</v>
      </c>
      <c r="M57" s="111">
        <v>1.4005462907254577E-2</v>
      </c>
      <c r="N57" s="111">
        <v>2.0028831545473389E-2</v>
      </c>
      <c r="O57" s="111">
        <v>2.3622678039021638E-2</v>
      </c>
      <c r="P57" s="111">
        <v>1.3939596465476933E-2</v>
      </c>
      <c r="Q57" s="111">
        <v>3.1614391872231147E-2</v>
      </c>
      <c r="R57" s="111">
        <v>8.944109944932636E-3</v>
      </c>
      <c r="S57" s="111">
        <v>6.5077319587809684E-2</v>
      </c>
      <c r="T57" s="111">
        <v>9.5759784708880552E-2</v>
      </c>
      <c r="U57" s="111">
        <v>1.2024254956285492E-2</v>
      </c>
      <c r="V57" s="111">
        <v>6.8613968442039139E-3</v>
      </c>
      <c r="W57" s="111">
        <v>1.7262023331095606E-3</v>
      </c>
      <c r="X57" s="111">
        <v>6.2216533305434696E-2</v>
      </c>
      <c r="Y57" s="111">
        <v>4.1108897638590942E-2</v>
      </c>
      <c r="Z57" s="111">
        <v>6.1920833855364666E-3</v>
      </c>
      <c r="AA57" s="111">
        <v>0.27230716757286039</v>
      </c>
      <c r="AB57" s="111">
        <v>7.6881280009805202E-3</v>
      </c>
      <c r="AC57" s="112">
        <v>1</v>
      </c>
      <c r="AD57" s="90"/>
      <c r="AE57" s="90"/>
      <c r="AF57" s="90"/>
    </row>
    <row r="58" spans="1:32" x14ac:dyDescent="0.3">
      <c r="A58" s="134">
        <v>41821</v>
      </c>
      <c r="B58" s="112">
        <v>2.4672880977395233E-3</v>
      </c>
      <c r="C58" s="111">
        <v>9.9703415799824828E-3</v>
      </c>
      <c r="D58" s="111">
        <v>9.3271919649664317E-3</v>
      </c>
      <c r="E58" s="111">
        <v>1.9409536106512119E-3</v>
      </c>
      <c r="F58" s="111">
        <v>5.2029098710461061E-2</v>
      </c>
      <c r="G58" s="111">
        <v>3.137531958495908E-2</v>
      </c>
      <c r="H58" s="111">
        <v>2.1968376331592963E-2</v>
      </c>
      <c r="I58" s="111">
        <v>2.3154385453187393E-2</v>
      </c>
      <c r="J58" s="111">
        <v>3.9909433957477126E-2</v>
      </c>
      <c r="K58" s="111">
        <v>1.4484285405486064E-2</v>
      </c>
      <c r="L58" s="111">
        <v>0.10993210658654196</v>
      </c>
      <c r="M58" s="111">
        <v>1.4104688366236861E-2</v>
      </c>
      <c r="N58" s="111">
        <v>1.9897585134001351E-2</v>
      </c>
      <c r="O58" s="111">
        <v>2.3354542467990576E-2</v>
      </c>
      <c r="P58" s="111">
        <v>1.3639278939217783E-2</v>
      </c>
      <c r="Q58" s="111">
        <v>3.1621775455549304E-2</v>
      </c>
      <c r="R58" s="111">
        <v>8.7748966663301863E-3</v>
      </c>
      <c r="S58" s="111">
        <v>6.5120616309694498E-2</v>
      </c>
      <c r="T58" s="111">
        <v>9.7096323922135186E-2</v>
      </c>
      <c r="U58" s="111">
        <v>1.2197153098321509E-2</v>
      </c>
      <c r="V58" s="111">
        <v>6.8880491576468967E-3</v>
      </c>
      <c r="W58" s="111">
        <v>1.6946773316584781E-3</v>
      </c>
      <c r="X58" s="111">
        <v>6.1731005768141091E-2</v>
      </c>
      <c r="Y58" s="111">
        <v>4.1245479857391458E-2</v>
      </c>
      <c r="Z58" s="111">
        <v>6.2560222169488651E-3</v>
      </c>
      <c r="AA58" s="111">
        <v>0.27230432042355474</v>
      </c>
      <c r="AB58" s="111">
        <v>7.5148036021357558E-3</v>
      </c>
      <c r="AC58" s="112">
        <v>1</v>
      </c>
      <c r="AD58" s="90"/>
      <c r="AE58" s="90"/>
      <c r="AF58" s="90"/>
    </row>
    <row r="59" spans="1:32" x14ac:dyDescent="0.3">
      <c r="A59" s="134">
        <v>41852</v>
      </c>
      <c r="B59" s="112">
        <v>2.3928261534230271E-3</v>
      </c>
      <c r="C59" s="111">
        <v>9.9753534569617091E-3</v>
      </c>
      <c r="D59" s="111">
        <v>9.3288893075148607E-3</v>
      </c>
      <c r="E59" s="111">
        <v>1.9422658483515605E-3</v>
      </c>
      <c r="F59" s="111">
        <v>5.2278745549670831E-2</v>
      </c>
      <c r="G59" s="111">
        <v>3.1735257567632187E-2</v>
      </c>
      <c r="H59" s="111">
        <v>2.1829730547645549E-2</v>
      </c>
      <c r="I59" s="111">
        <v>2.3434625900170192E-2</v>
      </c>
      <c r="J59" s="111">
        <v>3.9594046682713914E-2</v>
      </c>
      <c r="K59" s="111">
        <v>1.4423005090330787E-2</v>
      </c>
      <c r="L59" s="111">
        <v>0.10946758429130142</v>
      </c>
      <c r="M59" s="111">
        <v>1.3965566981307641E-2</v>
      </c>
      <c r="N59" s="111">
        <v>1.9788932004722242E-2</v>
      </c>
      <c r="O59" s="111">
        <v>2.3072052290209099E-2</v>
      </c>
      <c r="P59" s="111">
        <v>1.3514333329829814E-2</v>
      </c>
      <c r="Q59" s="111">
        <v>3.155569717521569E-2</v>
      </c>
      <c r="R59" s="111">
        <v>8.6608296052019494E-3</v>
      </c>
      <c r="S59" s="111">
        <v>6.5009889334654278E-2</v>
      </c>
      <c r="T59" s="111">
        <v>9.795121271513739E-2</v>
      </c>
      <c r="U59" s="111">
        <v>1.2217772609526603E-2</v>
      </c>
      <c r="V59" s="111">
        <v>6.8323274528408707E-3</v>
      </c>
      <c r="W59" s="111">
        <v>1.6582959173696737E-3</v>
      </c>
      <c r="X59" s="111">
        <v>6.1782464203688103E-2</v>
      </c>
      <c r="Y59" s="111">
        <v>4.1033834381593297E-2</v>
      </c>
      <c r="Z59" s="111">
        <v>6.2421712312395825E-3</v>
      </c>
      <c r="AA59" s="111">
        <v>0.27281706364124947</v>
      </c>
      <c r="AB59" s="111">
        <v>7.4952267304981687E-3</v>
      </c>
      <c r="AC59" s="112">
        <v>1</v>
      </c>
      <c r="AD59" s="90"/>
      <c r="AE59" s="90"/>
      <c r="AF59" s="90"/>
    </row>
    <row r="60" spans="1:32" x14ac:dyDescent="0.3">
      <c r="A60" s="134">
        <v>41883</v>
      </c>
      <c r="B60" s="112">
        <v>2.3201317901967544E-3</v>
      </c>
      <c r="C60" s="111">
        <v>9.9141841917737457E-3</v>
      </c>
      <c r="D60" s="111">
        <v>9.170579855633635E-3</v>
      </c>
      <c r="E60" s="111">
        <v>1.9401161029238014E-3</v>
      </c>
      <c r="F60" s="111">
        <v>5.2319478394559256E-2</v>
      </c>
      <c r="G60" s="111">
        <v>3.1874462427240735E-2</v>
      </c>
      <c r="H60" s="111">
        <v>2.197894536042341E-2</v>
      </c>
      <c r="I60" s="111">
        <v>2.3538974663754333E-2</v>
      </c>
      <c r="J60" s="111">
        <v>3.9289224527070017E-2</v>
      </c>
      <c r="K60" s="111">
        <v>1.4372219233093881E-2</v>
      </c>
      <c r="L60" s="111">
        <v>0.10902281793895936</v>
      </c>
      <c r="M60" s="111">
        <v>1.3925970622339367E-2</v>
      </c>
      <c r="N60" s="111">
        <v>1.9497004584162401E-2</v>
      </c>
      <c r="O60" s="111">
        <v>2.292594802929189E-2</v>
      </c>
      <c r="P60" s="111">
        <v>1.3429815564155087E-2</v>
      </c>
      <c r="Q60" s="111">
        <v>3.1718128447739594E-2</v>
      </c>
      <c r="R60" s="111">
        <v>8.5293981037605684E-3</v>
      </c>
      <c r="S60" s="111">
        <v>6.482962651777556E-2</v>
      </c>
      <c r="T60" s="111">
        <v>9.8678185963124374E-2</v>
      </c>
      <c r="U60" s="111">
        <v>1.2203208992025087E-2</v>
      </c>
      <c r="V60" s="111">
        <v>6.6984415969012969E-3</v>
      </c>
      <c r="W60" s="111">
        <v>1.6332289653006552E-3</v>
      </c>
      <c r="X60" s="111">
        <v>6.1946153213910296E-2</v>
      </c>
      <c r="Y60" s="111">
        <v>4.1044056441867115E-2</v>
      </c>
      <c r="Z60" s="111">
        <v>6.2327680581441098E-3</v>
      </c>
      <c r="AA60" s="111">
        <v>0.27360543433227902</v>
      </c>
      <c r="AB60" s="111">
        <v>7.3614960815949005E-3</v>
      </c>
      <c r="AC60" s="112">
        <v>1</v>
      </c>
      <c r="AD60" s="90"/>
      <c r="AE60" s="90"/>
      <c r="AF60" s="90"/>
    </row>
    <row r="61" spans="1:32" x14ac:dyDescent="0.3">
      <c r="A61" s="134">
        <v>41913</v>
      </c>
      <c r="B61" s="112">
        <v>2.2596827630518303E-3</v>
      </c>
      <c r="C61" s="111">
        <v>9.9120081702132445E-3</v>
      </c>
      <c r="D61" s="111">
        <v>9.1603629189186964E-3</v>
      </c>
      <c r="E61" s="111">
        <v>1.9159561564886624E-3</v>
      </c>
      <c r="F61" s="111">
        <v>5.2333310096350533E-2</v>
      </c>
      <c r="G61" s="111">
        <v>3.1768328361581888E-2</v>
      </c>
      <c r="H61" s="111">
        <v>2.2191014330242887E-2</v>
      </c>
      <c r="I61" s="111">
        <v>2.365428583494409E-2</v>
      </c>
      <c r="J61" s="111">
        <v>3.8860602919590086E-2</v>
      </c>
      <c r="K61" s="111">
        <v>1.4303868918153956E-2</v>
      </c>
      <c r="L61" s="111">
        <v>0.10892353365746493</v>
      </c>
      <c r="M61" s="111">
        <v>1.3737810992143603E-2</v>
      </c>
      <c r="N61" s="111">
        <v>1.9205116024995982E-2</v>
      </c>
      <c r="O61" s="111">
        <v>2.2660488415106553E-2</v>
      </c>
      <c r="P61" s="111">
        <v>1.3313229092219284E-2</v>
      </c>
      <c r="Q61" s="111">
        <v>3.1819708077982761E-2</v>
      </c>
      <c r="R61" s="111">
        <v>8.4130754652955563E-3</v>
      </c>
      <c r="S61" s="111">
        <v>6.4698833629856067E-2</v>
      </c>
      <c r="T61" s="111">
        <v>9.9732124780630066E-2</v>
      </c>
      <c r="U61" s="111">
        <v>1.2103128018779498E-2</v>
      </c>
      <c r="V61" s="111">
        <v>6.5727172638475441E-3</v>
      </c>
      <c r="W61" s="111">
        <v>1.6094805069260308E-3</v>
      </c>
      <c r="X61" s="111">
        <v>6.2042911475095344E-2</v>
      </c>
      <c r="Y61" s="111">
        <v>4.1165718214212901E-2</v>
      </c>
      <c r="Z61" s="111">
        <v>6.2455808905606241E-3</v>
      </c>
      <c r="AA61" s="111">
        <v>0.27402919660285491</v>
      </c>
      <c r="AB61" s="111">
        <v>7.3679264224923852E-3</v>
      </c>
      <c r="AC61" s="112">
        <v>1</v>
      </c>
      <c r="AD61" s="90"/>
      <c r="AE61" s="90"/>
      <c r="AF61" s="90"/>
    </row>
    <row r="62" spans="1:32" x14ac:dyDescent="0.3">
      <c r="A62" s="134">
        <v>41944</v>
      </c>
      <c r="B62" s="112">
        <v>2.2301402189520954E-3</v>
      </c>
      <c r="C62" s="111">
        <v>1.0016698536747141E-2</v>
      </c>
      <c r="D62" s="111">
        <v>9.1369927112874179E-3</v>
      </c>
      <c r="E62" s="111">
        <v>1.9022704996163654E-3</v>
      </c>
      <c r="F62" s="111">
        <v>5.2733999750320747E-2</v>
      </c>
      <c r="G62" s="111">
        <v>3.1884558060897641E-2</v>
      </c>
      <c r="H62" s="111">
        <v>2.2175944041512866E-2</v>
      </c>
      <c r="I62" s="111">
        <v>2.3786096442884402E-2</v>
      </c>
      <c r="J62" s="111">
        <v>3.8634933934024333E-2</v>
      </c>
      <c r="K62" s="111">
        <v>1.4342366107889578E-2</v>
      </c>
      <c r="L62" s="111">
        <v>0.1087199927047858</v>
      </c>
      <c r="M62" s="111">
        <v>1.3723831271598258E-2</v>
      </c>
      <c r="N62" s="111">
        <v>1.9013623658223969E-2</v>
      </c>
      <c r="O62" s="111">
        <v>2.2651772457141957E-2</v>
      </c>
      <c r="P62" s="111">
        <v>1.3274288009920223E-2</v>
      </c>
      <c r="Q62" s="111">
        <v>3.2049804816670885E-2</v>
      </c>
      <c r="R62" s="111">
        <v>8.4292518377375586E-3</v>
      </c>
      <c r="S62" s="111">
        <v>6.4461949889750944E-2</v>
      </c>
      <c r="T62" s="111">
        <v>0.10041776785219329</v>
      </c>
      <c r="U62" s="111">
        <v>1.2175915435505502E-2</v>
      </c>
      <c r="V62" s="111">
        <v>6.5407410791564679E-3</v>
      </c>
      <c r="W62" s="111">
        <v>1.5938694115031095E-3</v>
      </c>
      <c r="X62" s="111">
        <v>6.2196712436883107E-2</v>
      </c>
      <c r="Y62" s="111">
        <v>4.1053101065437407E-2</v>
      </c>
      <c r="Z62" s="111">
        <v>6.2596693020191083E-3</v>
      </c>
      <c r="AA62" s="111">
        <v>0.27318161319645956</v>
      </c>
      <c r="AB62" s="111">
        <v>7.4120952708800567E-3</v>
      </c>
      <c r="AC62" s="112">
        <v>1</v>
      </c>
      <c r="AD62" s="90"/>
      <c r="AE62" s="90"/>
      <c r="AF62" s="90"/>
    </row>
    <row r="63" spans="1:32" ht="13.5" thickBot="1" x14ac:dyDescent="0.35">
      <c r="A63" s="140">
        <v>41974</v>
      </c>
      <c r="B63" s="115">
        <v>2.230312783579502E-3</v>
      </c>
      <c r="C63" s="116">
        <v>1.0087335915373231E-2</v>
      </c>
      <c r="D63" s="116">
        <v>9.1746922916779126E-3</v>
      </c>
      <c r="E63" s="116">
        <v>1.9079520768936974E-3</v>
      </c>
      <c r="F63" s="116">
        <v>5.3004651411260234E-2</v>
      </c>
      <c r="G63" s="116">
        <v>3.1905291784264926E-2</v>
      </c>
      <c r="H63" s="116">
        <v>2.2300523109775816E-2</v>
      </c>
      <c r="I63" s="116">
        <v>2.3949036925361003E-2</v>
      </c>
      <c r="J63" s="116">
        <v>3.845782918186133E-2</v>
      </c>
      <c r="K63" s="116">
        <v>1.4454022109128998E-2</v>
      </c>
      <c r="L63" s="116">
        <v>0.10873349259218966</v>
      </c>
      <c r="M63" s="116">
        <v>1.3659121654947849E-2</v>
      </c>
      <c r="N63" s="116">
        <v>1.8825413970460041E-2</v>
      </c>
      <c r="O63" s="116">
        <v>2.2592022830420482E-2</v>
      </c>
      <c r="P63" s="116">
        <v>1.3390686379271776E-2</v>
      </c>
      <c r="Q63" s="116">
        <v>3.2205146513391777E-2</v>
      </c>
      <c r="R63" s="116">
        <v>8.3983635418289748E-3</v>
      </c>
      <c r="S63" s="116">
        <v>6.4070243999259063E-2</v>
      </c>
      <c r="T63" s="116">
        <v>0.10080807552206839</v>
      </c>
      <c r="U63" s="116">
        <v>1.2169501865197942E-2</v>
      </c>
      <c r="V63" s="116">
        <v>6.4873219161128964E-3</v>
      </c>
      <c r="W63" s="116">
        <v>1.5963252760744884E-3</v>
      </c>
      <c r="X63" s="116">
        <v>6.226453717671647E-2</v>
      </c>
      <c r="Y63" s="116">
        <v>4.0848503139686396E-2</v>
      </c>
      <c r="Z63" s="116">
        <v>6.2672324474837143E-3</v>
      </c>
      <c r="AA63" s="116">
        <v>0.2728432454418277</v>
      </c>
      <c r="AB63" s="116">
        <v>7.3691181438857159E-3</v>
      </c>
      <c r="AC63" s="115">
        <v>1</v>
      </c>
      <c r="AD63" s="90"/>
      <c r="AE63" s="90"/>
      <c r="AF63" s="90"/>
    </row>
    <row r="64" spans="1:32" x14ac:dyDescent="0.3">
      <c r="A64" s="134">
        <v>42005</v>
      </c>
      <c r="B64" s="108">
        <f>'Ufs Acumulada'!B64/'Ufs Acumulada'!$AC$64</f>
        <v>2.464977912476584E-3</v>
      </c>
      <c r="C64" s="109">
        <f>'Ufs Acumulada'!C64/'Ufs Acumulada'!$AC$64</f>
        <v>1.0500168165961832E-2</v>
      </c>
      <c r="D64" s="109">
        <f>'Ufs Acumulada'!D64/'Ufs Acumulada'!$AC$64</f>
        <v>1.0314526121469799E-2</v>
      </c>
      <c r="E64" s="109">
        <f>'Ufs Acumulada'!E64/'Ufs Acumulada'!$AC$64</f>
        <v>1.8662515268377425E-3</v>
      </c>
      <c r="F64" s="109">
        <f>'Ufs Acumulada'!F64/'Ufs Acumulada'!$AC$64</f>
        <v>5.4779733258556507E-2</v>
      </c>
      <c r="G64" s="109">
        <f>'Ufs Acumulada'!G64/'Ufs Acumulada'!$AC$64</f>
        <v>3.6069129380183994E-2</v>
      </c>
      <c r="H64" s="109">
        <f>'Ufs Acumulada'!H64/'Ufs Acumulada'!$AC$64</f>
        <v>1.8292091675294497E-2</v>
      </c>
      <c r="I64" s="109">
        <f>'Ufs Acumulada'!I64/'Ufs Acumulada'!$AC$64</f>
        <v>2.3566224818709531E-2</v>
      </c>
      <c r="J64" s="109">
        <f>'Ufs Acumulada'!J64/'Ufs Acumulada'!$AC$64</f>
        <v>4.1928655735264719E-2</v>
      </c>
      <c r="K64" s="109">
        <f>'Ufs Acumulada'!K64/'Ufs Acumulada'!$AC$64</f>
        <v>1.4715202528797633E-2</v>
      </c>
      <c r="L64" s="109">
        <f>'Ufs Acumulada'!L64/'Ufs Acumulada'!$AC$64</f>
        <v>0.11572391196876075</v>
      </c>
      <c r="M64" s="109">
        <f>'Ufs Acumulada'!M64/'Ufs Acumulada'!$AC$64</f>
        <v>1.3802499972752492E-2</v>
      </c>
      <c r="N64" s="109">
        <f>'Ufs Acumulada'!N64/'Ufs Acumulada'!$AC$64</f>
        <v>1.9856263853400408E-2</v>
      </c>
      <c r="O64" s="109">
        <f>'Ufs Acumulada'!O64/'Ufs Acumulada'!$AC$64</f>
        <v>2.3500804180910856E-2</v>
      </c>
      <c r="P64" s="109">
        <f>'Ufs Acumulada'!P64/'Ufs Acumulada'!$AC$64</f>
        <v>1.4538554267832154E-2</v>
      </c>
      <c r="Q64" s="109">
        <f>'Ufs Acumulada'!Q64/'Ufs Acumulada'!$AC$64</f>
        <v>3.4932558805741122E-2</v>
      </c>
      <c r="R64" s="109">
        <f>'Ufs Acumulada'!R64/'Ufs Acumulada'!$AC$64</f>
        <v>9.0581444617585712E-3</v>
      </c>
      <c r="S64" s="109">
        <f>'Ufs Acumulada'!S64/'Ufs Acumulada'!$AC$64</f>
        <v>6.4172656670340847E-2</v>
      </c>
      <c r="T64" s="109">
        <f>'Ufs Acumulada'!T64/'Ufs Acumulada'!$AC$64</f>
        <v>9.5372980970185678E-2</v>
      </c>
      <c r="U64" s="109">
        <f>'Ufs Acumulada'!U64/'Ufs Acumulada'!$AC$64</f>
        <v>1.4171159674688611E-2</v>
      </c>
      <c r="V64" s="109">
        <f>'Ufs Acumulada'!V64/'Ufs Acumulada'!$AC$64</f>
        <v>7.3904136904726116E-3</v>
      </c>
      <c r="W64" s="109">
        <f>'Ufs Acumulada'!W64/'Ufs Acumulada'!$AC$64</f>
        <v>1.9910585388823935E-3</v>
      </c>
      <c r="X64" s="109">
        <f>'Ufs Acumulada'!X64/'Ufs Acumulada'!$AC$64</f>
        <v>5.8845557652486703E-2</v>
      </c>
      <c r="Y64" s="109">
        <f>'Ufs Acumulada'!Y64/'Ufs Acumulada'!$AC$64</f>
        <v>3.8210535594153515E-2</v>
      </c>
      <c r="Z64" s="109">
        <f>'Ufs Acumulada'!Z64/'Ufs Acumulada'!$AC$64</f>
        <v>6.4306179690957971E-3</v>
      </c>
      <c r="AA64" s="109">
        <f>'Ufs Acumulada'!AA64/'Ufs Acumulada'!$AC$64</f>
        <v>0.26026688314346036</v>
      </c>
      <c r="AB64" s="109">
        <f>'Ufs Acumulada'!AB64/'Ufs Acumulada'!$AC$64</f>
        <v>7.2384374615242853E-3</v>
      </c>
      <c r="AC64" s="108">
        <f>'Ufs Acumulada'!AC64/'Ufs Acumulada'!$AC$64</f>
        <v>1</v>
      </c>
      <c r="AD64" s="90"/>
      <c r="AE64" s="90"/>
      <c r="AF64" s="90"/>
    </row>
    <row r="65" spans="1:32" x14ac:dyDescent="0.3">
      <c r="A65" s="134">
        <v>42036</v>
      </c>
      <c r="B65" s="112">
        <f>'Ufs Acumulada'!B65/'Ufs Acumulada'!$AC$65</f>
        <v>2.1605606473543908E-3</v>
      </c>
      <c r="C65" s="111">
        <f>'Ufs Acumulada'!C65/'Ufs Acumulada'!$AC$65</f>
        <v>1.0415015542677488E-2</v>
      </c>
      <c r="D65" s="111">
        <f>'Ufs Acumulada'!D65/'Ufs Acumulada'!$AC$65</f>
        <v>9.7964888758765925E-3</v>
      </c>
      <c r="E65" s="111">
        <f>'Ufs Acumulada'!E65/'Ufs Acumulada'!$AC$65</f>
        <v>1.8407967014419518E-3</v>
      </c>
      <c r="F65" s="111">
        <f>'Ufs Acumulada'!F65/'Ufs Acumulada'!$AC$65</f>
        <v>5.3015196600502919E-2</v>
      </c>
      <c r="G65" s="111">
        <f>'Ufs Acumulada'!G65/'Ufs Acumulada'!$AC$65</f>
        <v>3.4471320867731046E-2</v>
      </c>
      <c r="H65" s="111">
        <f>'Ufs Acumulada'!H65/'Ufs Acumulada'!$AC$65</f>
        <v>2.0524818154536894E-2</v>
      </c>
      <c r="I65" s="111">
        <f>'Ufs Acumulada'!I65/'Ufs Acumulada'!$AC$65</f>
        <v>2.3239364443128737E-2</v>
      </c>
      <c r="J65" s="111">
        <f>'Ufs Acumulada'!J65/'Ufs Acumulada'!$AC$65</f>
        <v>4.1295434873836079E-2</v>
      </c>
      <c r="K65" s="111">
        <f>'Ufs Acumulada'!K65/'Ufs Acumulada'!$AC$65</f>
        <v>1.3946177698900256E-2</v>
      </c>
      <c r="L65" s="111">
        <f>'Ufs Acumulada'!L65/'Ufs Acumulada'!$AC$65</f>
        <v>0.11224857540090073</v>
      </c>
      <c r="M65" s="111">
        <f>'Ufs Acumulada'!M65/'Ufs Acumulada'!$AC$65</f>
        <v>1.3937433747093214E-2</v>
      </c>
      <c r="N65" s="111">
        <f>'Ufs Acumulada'!N65/'Ufs Acumulada'!$AC$65</f>
        <v>2.0679588231211347E-2</v>
      </c>
      <c r="O65" s="111">
        <f>'Ufs Acumulada'!O65/'Ufs Acumulada'!$AC$65</f>
        <v>2.330120225303756E-2</v>
      </c>
      <c r="P65" s="111">
        <f>'Ufs Acumulada'!P65/'Ufs Acumulada'!$AC$65</f>
        <v>1.3883382929695168E-2</v>
      </c>
      <c r="Q65" s="111">
        <f>'Ufs Acumulada'!Q65/'Ufs Acumulada'!$AC$65</f>
        <v>3.3526486480696858E-2</v>
      </c>
      <c r="R65" s="111">
        <f>'Ufs Acumulada'!R65/'Ufs Acumulada'!$AC$65</f>
        <v>8.7678464361333076E-3</v>
      </c>
      <c r="S65" s="111">
        <f>'Ufs Acumulada'!S65/'Ufs Acumulada'!$AC$65</f>
        <v>6.7024718642718931E-2</v>
      </c>
      <c r="T65" s="111">
        <f>'Ufs Acumulada'!T65/'Ufs Acumulada'!$AC$65</f>
        <v>9.1939115306978528E-2</v>
      </c>
      <c r="U65" s="111">
        <f>'Ufs Acumulada'!U65/'Ufs Acumulada'!$AC$65</f>
        <v>1.3532956480420634E-2</v>
      </c>
      <c r="V65" s="111">
        <f>'Ufs Acumulada'!V65/'Ufs Acumulada'!$AC$65</f>
        <v>7.2463968773137698E-3</v>
      </c>
      <c r="W65" s="111">
        <f>'Ufs Acumulada'!W65/'Ufs Acumulada'!$AC$65</f>
        <v>1.8100766065193613E-3</v>
      </c>
      <c r="X65" s="111">
        <f>'Ufs Acumulada'!X65/'Ufs Acumulada'!$AC$65</f>
        <v>5.7132089419344535E-2</v>
      </c>
      <c r="Y65" s="111">
        <f>'Ufs Acumulada'!Y65/'Ufs Acumulada'!$AC$65</f>
        <v>4.0351410956179376E-2</v>
      </c>
      <c r="Z65" s="111">
        <f>'Ufs Acumulada'!Z65/'Ufs Acumulada'!$AC$65</f>
        <v>6.4089398299381935E-3</v>
      </c>
      <c r="AA65" s="111">
        <f>'Ufs Acumulada'!AA65/'Ufs Acumulada'!$AC$65</f>
        <v>0.26964592205798682</v>
      </c>
      <c r="AB65" s="111">
        <f>'Ufs Acumulada'!AB65/'Ufs Acumulada'!$AC$65</f>
        <v>7.8586839378451869E-3</v>
      </c>
      <c r="AC65" s="112">
        <f>'Ufs Acumulada'!AC65/'Ufs Acumulada'!$AC$65</f>
        <v>1</v>
      </c>
      <c r="AD65" s="90"/>
      <c r="AE65" s="90"/>
      <c r="AF65" s="90"/>
    </row>
    <row r="66" spans="1:32" x14ac:dyDescent="0.3">
      <c r="A66" s="134">
        <v>42064</v>
      </c>
      <c r="B66" s="112">
        <f>'Ufs Acumulada'!B66/'Ufs Acumulada'!$AC$66</f>
        <v>1.9234941184359733E-3</v>
      </c>
      <c r="C66" s="111">
        <f>'Ufs Acumulada'!C66/'Ufs Acumulada'!$AC$66</f>
        <v>1.0149550515694951E-2</v>
      </c>
      <c r="D66" s="111">
        <f>'Ufs Acumulada'!D66/'Ufs Acumulada'!$AC$66</f>
        <v>9.8127965317845785E-3</v>
      </c>
      <c r="E66" s="111">
        <f>'Ufs Acumulada'!E66/'Ufs Acumulada'!$AC$66</f>
        <v>1.8696385381523125E-3</v>
      </c>
      <c r="F66" s="111">
        <f>'Ufs Acumulada'!F66/'Ufs Acumulada'!$AC$66</f>
        <v>5.2222810245797092E-2</v>
      </c>
      <c r="G66" s="111">
        <f>'Ufs Acumulada'!G66/'Ufs Acumulada'!$AC$66</f>
        <v>3.2169290770064446E-2</v>
      </c>
      <c r="H66" s="111">
        <f>'Ufs Acumulada'!H66/'Ufs Acumulada'!$AC$66</f>
        <v>2.1162620759873008E-2</v>
      </c>
      <c r="I66" s="111">
        <f>'Ufs Acumulada'!I66/'Ufs Acumulada'!$AC$66</f>
        <v>2.3449842019025762E-2</v>
      </c>
      <c r="J66" s="111">
        <f>'Ufs Acumulada'!J66/'Ufs Acumulada'!$AC$66</f>
        <v>4.0323216757948609E-2</v>
      </c>
      <c r="K66" s="111">
        <f>'Ufs Acumulada'!K66/'Ufs Acumulada'!$AC$66</f>
        <v>1.3908141212947334E-2</v>
      </c>
      <c r="L66" s="111">
        <f>'Ufs Acumulada'!L66/'Ufs Acumulada'!$AC$66</f>
        <v>0.11129077794240597</v>
      </c>
      <c r="M66" s="111">
        <f>'Ufs Acumulada'!M66/'Ufs Acumulada'!$AC$66</f>
        <v>1.3740392987483706E-2</v>
      </c>
      <c r="N66" s="111">
        <f>'Ufs Acumulada'!N66/'Ufs Acumulada'!$AC$66</f>
        <v>2.050616656977217E-2</v>
      </c>
      <c r="O66" s="111">
        <f>'Ufs Acumulada'!O66/'Ufs Acumulada'!$AC$66</f>
        <v>2.257746026774133E-2</v>
      </c>
      <c r="P66" s="111">
        <f>'Ufs Acumulada'!P66/'Ufs Acumulada'!$AC$66</f>
        <v>1.355465741649365E-2</v>
      </c>
      <c r="Q66" s="111">
        <f>'Ufs Acumulada'!Q66/'Ufs Acumulada'!$AC$66</f>
        <v>3.2769894370500319E-2</v>
      </c>
      <c r="R66" s="111">
        <f>'Ufs Acumulada'!R66/'Ufs Acumulada'!$AC$66</f>
        <v>8.4586728643076779E-3</v>
      </c>
      <c r="S66" s="111">
        <f>'Ufs Acumulada'!S66/'Ufs Acumulada'!$AC$66</f>
        <v>6.7550648780867306E-2</v>
      </c>
      <c r="T66" s="111">
        <f>'Ufs Acumulada'!T66/'Ufs Acumulada'!$AC$66</f>
        <v>9.5376127977005773E-2</v>
      </c>
      <c r="U66" s="111">
        <f>'Ufs Acumulada'!U66/'Ufs Acumulada'!$AC$66</f>
        <v>1.2744604974823687E-2</v>
      </c>
      <c r="V66" s="111">
        <f>'Ufs Acumulada'!V66/'Ufs Acumulada'!$AC$66</f>
        <v>7.0166855748953032E-3</v>
      </c>
      <c r="W66" s="111">
        <f>'Ufs Acumulada'!W66/'Ufs Acumulada'!$AC$66</f>
        <v>1.7090088672788862E-3</v>
      </c>
      <c r="X66" s="111">
        <f>'Ufs Acumulada'!X66/'Ufs Acumulada'!$AC$66</f>
        <v>5.901761021125651E-2</v>
      </c>
      <c r="Y66" s="111">
        <f>'Ufs Acumulada'!Y66/'Ufs Acumulada'!$AC$66</f>
        <v>4.072681156663778E-2</v>
      </c>
      <c r="Z66" s="111">
        <f>'Ufs Acumulada'!Z66/'Ufs Acumulada'!$AC$66</f>
        <v>6.2801173028722672E-3</v>
      </c>
      <c r="AA66" s="111">
        <f>'Ufs Acumulada'!AA66/'Ufs Acumulada'!$AC$66</f>
        <v>0.27181351678891247</v>
      </c>
      <c r="AB66" s="111">
        <f>'Ufs Acumulada'!AB66/'Ufs Acumulada'!$AC$66</f>
        <v>7.8754440670212571E-3</v>
      </c>
      <c r="AC66" s="112">
        <f>'Ufs Acumulada'!AC66/'Ufs Acumulada'!$AC$66</f>
        <v>1</v>
      </c>
      <c r="AD66" s="90"/>
      <c r="AE66" s="90"/>
      <c r="AF66" s="90"/>
    </row>
    <row r="67" spans="1:32" x14ac:dyDescent="0.3">
      <c r="A67" s="134">
        <v>42095</v>
      </c>
      <c r="B67" s="112">
        <f>'Ufs Acumulada'!B67/'Ufs Acumulada'!$AC$67</f>
        <v>2.187413785675614E-3</v>
      </c>
      <c r="C67" s="111">
        <f>'Ufs Acumulada'!C67/'Ufs Acumulada'!$AC$67</f>
        <v>1.0181555585743865E-2</v>
      </c>
      <c r="D67" s="111">
        <f>'Ufs Acumulada'!D67/'Ufs Acumulada'!$AC$67</f>
        <v>9.9676972609739622E-3</v>
      </c>
      <c r="E67" s="111">
        <f>'Ufs Acumulada'!E67/'Ufs Acumulada'!$AC$67</f>
        <v>1.9574975530620847E-3</v>
      </c>
      <c r="F67" s="111">
        <f>'Ufs Acumulada'!F67/'Ufs Acumulada'!$AC$67</f>
        <v>5.1759999894875834E-2</v>
      </c>
      <c r="G67" s="111">
        <f>'Ufs Acumulada'!G67/'Ufs Acumulada'!$AC$67</f>
        <v>3.1825380533959467E-2</v>
      </c>
      <c r="H67" s="111">
        <f>'Ufs Acumulada'!H67/'Ufs Acumulada'!$AC$67</f>
        <v>2.3561594374760582E-2</v>
      </c>
      <c r="I67" s="111">
        <f>'Ufs Acumulada'!I67/'Ufs Acumulada'!$AC$67</f>
        <v>2.3417763591810824E-2</v>
      </c>
      <c r="J67" s="111">
        <f>'Ufs Acumulada'!J67/'Ufs Acumulada'!$AC$67</f>
        <v>3.9485337767610693E-2</v>
      </c>
      <c r="K67" s="111">
        <f>'Ufs Acumulada'!K67/'Ufs Acumulada'!$AC$67</f>
        <v>1.4229913283200243E-2</v>
      </c>
      <c r="L67" s="111">
        <f>'Ufs Acumulada'!L67/'Ufs Acumulada'!$AC$67</f>
        <v>0.10921418145863653</v>
      </c>
      <c r="M67" s="111">
        <f>'Ufs Acumulada'!M67/'Ufs Acumulada'!$AC$67</f>
        <v>1.366926685556576E-2</v>
      </c>
      <c r="N67" s="111">
        <f>'Ufs Acumulada'!N67/'Ufs Acumulada'!$AC$67</f>
        <v>1.9891320285217243E-2</v>
      </c>
      <c r="O67" s="111">
        <f>'Ufs Acumulada'!O67/'Ufs Acumulada'!$AC$67</f>
        <v>2.2322406102637932E-2</v>
      </c>
      <c r="P67" s="111">
        <f>'Ufs Acumulada'!P67/'Ufs Acumulada'!$AC$67</f>
        <v>1.3484772328896853E-2</v>
      </c>
      <c r="Q67" s="111">
        <f>'Ufs Acumulada'!Q67/'Ufs Acumulada'!$AC$67</f>
        <v>3.2398074159390569E-2</v>
      </c>
      <c r="R67" s="111">
        <f>'Ufs Acumulada'!R67/'Ufs Acumulada'!$AC$67</f>
        <v>9.2857241123904307E-3</v>
      </c>
      <c r="S67" s="111">
        <f>'Ufs Acumulada'!S67/'Ufs Acumulada'!$AC$67</f>
        <v>6.7492634014650707E-2</v>
      </c>
      <c r="T67" s="111">
        <f>'Ufs Acumulada'!T67/'Ufs Acumulada'!$AC$67</f>
        <v>9.6560002181672905E-2</v>
      </c>
      <c r="U67" s="111">
        <f>'Ufs Acumulada'!U67/'Ufs Acumulada'!$AC$67</f>
        <v>1.2985807316639226E-2</v>
      </c>
      <c r="V67" s="111">
        <f>'Ufs Acumulada'!V67/'Ufs Acumulada'!$AC$67</f>
        <v>6.8959677817878665E-3</v>
      </c>
      <c r="W67" s="111">
        <f>'Ufs Acumulada'!W67/'Ufs Acumulada'!$AC$67</f>
        <v>1.7065586485164549E-3</v>
      </c>
      <c r="X67" s="111">
        <f>'Ufs Acumulada'!X67/'Ufs Acumulada'!$AC$67</f>
        <v>6.0480343885818008E-2</v>
      </c>
      <c r="Y67" s="111">
        <f>'Ufs Acumulada'!Y67/'Ufs Acumulada'!$AC$67</f>
        <v>4.0815617194454618E-2</v>
      </c>
      <c r="Z67" s="111">
        <f>'Ufs Acumulada'!Z67/'Ufs Acumulada'!$AC$67</f>
        <v>6.5508406233674857E-3</v>
      </c>
      <c r="AA67" s="111">
        <f>'Ufs Acumulada'!AA67/'Ufs Acumulada'!$AC$67</f>
        <v>0.26982282439673477</v>
      </c>
      <c r="AB67" s="111">
        <f>'Ufs Acumulada'!AB67/'Ufs Acumulada'!$AC$67</f>
        <v>7.8495050219495859E-3</v>
      </c>
      <c r="AC67" s="112">
        <f>'Ufs Acumulada'!AC67/'Ufs Acumulada'!$AC$67</f>
        <v>1</v>
      </c>
      <c r="AD67" s="90"/>
      <c r="AE67" s="90"/>
      <c r="AF67" s="90"/>
    </row>
    <row r="68" spans="1:32" x14ac:dyDescent="0.3">
      <c r="A68" s="134">
        <v>42125</v>
      </c>
      <c r="B68" s="112">
        <f>'Ufs Acumulada'!B68/'Ufs Acumulada'!$AC$68</f>
        <v>2.2259082849938176E-3</v>
      </c>
      <c r="C68" s="111">
        <f>'Ufs Acumulada'!C68/'Ufs Acumulada'!$AC$68</f>
        <v>1.0291646146095552E-2</v>
      </c>
      <c r="D68" s="111">
        <f>'Ufs Acumulada'!D68/'Ufs Acumulada'!$AC$68</f>
        <v>9.8135835220202264E-3</v>
      </c>
      <c r="E68" s="111">
        <f>'Ufs Acumulada'!E68/'Ufs Acumulada'!$AC$68</f>
        <v>1.9403633956571176E-3</v>
      </c>
      <c r="F68" s="111">
        <f>'Ufs Acumulada'!F68/'Ufs Acumulada'!$AC$68</f>
        <v>5.1502367358135355E-2</v>
      </c>
      <c r="G68" s="111">
        <f>'Ufs Acumulada'!G68/'Ufs Acumulada'!$AC$68</f>
        <v>3.2057253744380947E-2</v>
      </c>
      <c r="H68" s="111">
        <f>'Ufs Acumulada'!H68/'Ufs Acumulada'!$AC$68</f>
        <v>2.3171537450421366E-2</v>
      </c>
      <c r="I68" s="111">
        <f>'Ufs Acumulada'!I68/'Ufs Acumulada'!$AC$68</f>
        <v>2.3684158169955245E-2</v>
      </c>
      <c r="J68" s="111">
        <f>'Ufs Acumulada'!J68/'Ufs Acumulada'!$AC$68</f>
        <v>3.8914374923278879E-2</v>
      </c>
      <c r="K68" s="111">
        <f>'Ufs Acumulada'!K68/'Ufs Acumulada'!$AC$68</f>
        <v>1.4403832813957941E-2</v>
      </c>
      <c r="L68" s="111">
        <f>'Ufs Acumulada'!L68/'Ufs Acumulada'!$AC$68</f>
        <v>0.10825050426930174</v>
      </c>
      <c r="M68" s="111">
        <f>'Ufs Acumulada'!M68/'Ufs Acumulada'!$AC$68</f>
        <v>1.3571660043295942E-2</v>
      </c>
      <c r="N68" s="111">
        <f>'Ufs Acumulada'!N68/'Ufs Acumulada'!$AC$68</f>
        <v>1.9590021334764975E-2</v>
      </c>
      <c r="O68" s="111">
        <f>'Ufs Acumulada'!O68/'Ufs Acumulada'!$AC$68</f>
        <v>2.2617790740568217E-2</v>
      </c>
      <c r="P68" s="111">
        <f>'Ufs Acumulada'!P68/'Ufs Acumulada'!$AC$68</f>
        <v>1.3492362327613952E-2</v>
      </c>
      <c r="Q68" s="111">
        <f>'Ufs Acumulada'!Q68/'Ufs Acumulada'!$AC$68</f>
        <v>3.2260238957004556E-2</v>
      </c>
      <c r="R68" s="111">
        <f>'Ufs Acumulada'!R68/'Ufs Acumulada'!$AC$68</f>
        <v>8.9794058287493966E-3</v>
      </c>
      <c r="S68" s="111">
        <f>'Ufs Acumulada'!S68/'Ufs Acumulada'!$AC$68</f>
        <v>6.685537214465706E-2</v>
      </c>
      <c r="T68" s="111">
        <f>'Ufs Acumulada'!T68/'Ufs Acumulada'!$AC$68</f>
        <v>9.8469751577570833E-2</v>
      </c>
      <c r="U68" s="111">
        <f>'Ufs Acumulada'!U68/'Ufs Acumulada'!$AC$68</f>
        <v>1.2925287272243832E-2</v>
      </c>
      <c r="V68" s="111">
        <f>'Ufs Acumulada'!V68/'Ufs Acumulada'!$AC$68</f>
        <v>6.6827022859167664E-3</v>
      </c>
      <c r="W68" s="111">
        <f>'Ufs Acumulada'!W68/'Ufs Acumulada'!$AC$68</f>
        <v>1.6885028093533744E-3</v>
      </c>
      <c r="X68" s="111">
        <f>'Ufs Acumulada'!X68/'Ufs Acumulada'!$AC$68</f>
        <v>6.0382971226163012E-2</v>
      </c>
      <c r="Y68" s="111">
        <f>'Ufs Acumulada'!Y68/'Ufs Acumulada'!$AC$68</f>
        <v>4.141825429768918E-2</v>
      </c>
      <c r="Z68" s="111">
        <f>'Ufs Acumulada'!Z68/'Ufs Acumulada'!$AC$68</f>
        <v>6.5448631469282202E-3</v>
      </c>
      <c r="AA68" s="111">
        <f>'Ufs Acumulada'!AA68/'Ufs Acumulada'!$AC$68</f>
        <v>0.27053846599046844</v>
      </c>
      <c r="AB68" s="111">
        <f>'Ufs Acumulada'!AB68/'Ufs Acumulada'!$AC$68</f>
        <v>7.7268199388140025E-3</v>
      </c>
      <c r="AC68" s="112">
        <f>'Ufs Acumulada'!AC68/'Ufs Acumulada'!$AC$68</f>
        <v>1</v>
      </c>
      <c r="AD68" s="90"/>
      <c r="AE68" s="90"/>
      <c r="AF68" s="90"/>
    </row>
    <row r="69" spans="1:32" x14ac:dyDescent="0.3">
      <c r="A69" s="134">
        <f>'Ufs Acumulada'!A69</f>
        <v>42174</v>
      </c>
      <c r="B69" s="112">
        <f>'Ufs Acumulada'!B69/'Ufs Acumulada'!$AC69</f>
        <v>2.2304840662024147E-3</v>
      </c>
      <c r="C69" s="111">
        <f>'Ufs Acumulada'!C69/'Ufs Acumulada'!$AC69</f>
        <v>1.0146670560350964E-2</v>
      </c>
      <c r="D69" s="111">
        <f>'Ufs Acumulada'!D69/'Ufs Acumulada'!$AC69</f>
        <v>9.7181365936314344E-3</v>
      </c>
      <c r="E69" s="111">
        <f>'Ufs Acumulada'!E69/'Ufs Acumulada'!$AC69</f>
        <v>1.9517436459804002E-3</v>
      </c>
      <c r="F69" s="111">
        <f>'Ufs Acumulada'!F69/'Ufs Acumulada'!$AC69</f>
        <v>4.9776038870667755E-2</v>
      </c>
      <c r="G69" s="111">
        <f>'Ufs Acumulada'!G69/'Ufs Acumulada'!$AC69</f>
        <v>3.2172902599703332E-2</v>
      </c>
      <c r="H69" s="111">
        <f>'Ufs Acumulada'!H69/'Ufs Acumulada'!$AC69</f>
        <v>2.3177173046247921E-2</v>
      </c>
      <c r="I69" s="111">
        <f>'Ufs Acumulada'!I69/'Ufs Acumulada'!$AC69</f>
        <v>2.3789566996992775E-2</v>
      </c>
      <c r="J69" s="111">
        <f>'Ufs Acumulada'!J69/'Ufs Acumulada'!$AC69</f>
        <v>3.8647944644800071E-2</v>
      </c>
      <c r="K69" s="111">
        <f>'Ufs Acumulada'!K69/'Ufs Acumulada'!$AC69</f>
        <v>1.4312432049478291E-2</v>
      </c>
      <c r="L69" s="111">
        <f>'Ufs Acumulada'!L69/'Ufs Acumulada'!$AC69</f>
        <v>0.10842505848003077</v>
      </c>
      <c r="M69" s="111">
        <f>'Ufs Acumulada'!M69/'Ufs Acumulada'!$AC69</f>
        <v>1.3448654478664737E-2</v>
      </c>
      <c r="N69" s="111">
        <f>'Ufs Acumulada'!N69/'Ufs Acumulada'!$AC69</f>
        <v>1.9487162387254939E-2</v>
      </c>
      <c r="O69" s="111">
        <f>'Ufs Acumulada'!O69/'Ufs Acumulada'!$AC69</f>
        <v>2.2423144776683172E-2</v>
      </c>
      <c r="P69" s="111">
        <f>'Ufs Acumulada'!P69/'Ufs Acumulada'!$AC69</f>
        <v>1.3214039661777715E-2</v>
      </c>
      <c r="Q69" s="111">
        <f>'Ufs Acumulada'!Q69/'Ufs Acumulada'!$AC69</f>
        <v>3.1750614372585112E-2</v>
      </c>
      <c r="R69" s="111">
        <f>'Ufs Acumulada'!R69/'Ufs Acumulada'!$AC69</f>
        <v>9.0059491659566036E-3</v>
      </c>
      <c r="S69" s="111">
        <f>'Ufs Acumulada'!S69/'Ufs Acumulada'!$AC69</f>
        <v>6.6266207293745966E-2</v>
      </c>
      <c r="T69" s="111">
        <f>'Ufs Acumulada'!T69/'Ufs Acumulada'!$AC69</f>
        <v>0.1010403363176411</v>
      </c>
      <c r="U69" s="111">
        <f>'Ufs Acumulada'!U69/'Ufs Acumulada'!$AC69</f>
        <v>1.2797758356666239E-2</v>
      </c>
      <c r="V69" s="111">
        <f>'Ufs Acumulada'!V69/'Ufs Acumulada'!$AC69</f>
        <v>6.5519245441150592E-3</v>
      </c>
      <c r="W69" s="111">
        <f>'Ufs Acumulada'!W69/'Ufs Acumulada'!$AC69</f>
        <v>1.6604385405707793E-3</v>
      </c>
      <c r="X69" s="111">
        <f>'Ufs Acumulada'!X69/'Ufs Acumulada'!$AC69</f>
        <v>6.066550644425283E-2</v>
      </c>
      <c r="Y69" s="111">
        <f>'Ufs Acumulada'!Y69/'Ufs Acumulada'!$AC69</f>
        <v>4.1722552908801024E-2</v>
      </c>
      <c r="Z69" s="111">
        <f>'Ufs Acumulada'!Z69/'Ufs Acumulada'!$AC69</f>
        <v>6.3988008347573688E-3</v>
      </c>
      <c r="AA69" s="111">
        <f>'Ufs Acumulada'!AA69/'Ufs Acumulada'!$AC69</f>
        <v>0.27163228232209607</v>
      </c>
      <c r="AB69" s="113">
        <f>'Ufs Acumulada'!AB69/'Ufs Acumulada'!$AC69</f>
        <v>7.5864760403451317E-3</v>
      </c>
      <c r="AC69" s="111">
        <f>'Ufs Acumulada'!AC69/'Ufs Acumulada'!$AC69</f>
        <v>1</v>
      </c>
      <c r="AD69" s="90"/>
      <c r="AE69" s="90"/>
      <c r="AF69" s="90"/>
    </row>
    <row r="70" spans="1:32" x14ac:dyDescent="0.3">
      <c r="A70" s="134">
        <f>'Ufs Acumulada'!A70</f>
        <v>42205</v>
      </c>
      <c r="B70" s="112">
        <f>'Ufs Acumulada'!B70/'Ufs Acumulada'!$AC70</f>
        <v>2.2022265552702996E-3</v>
      </c>
      <c r="C70" s="111">
        <f>'Ufs Acumulada'!C70/'Ufs Acumulada'!$AC70</f>
        <v>1.0220456588803543E-2</v>
      </c>
      <c r="D70" s="111">
        <f>'Ufs Acumulada'!D70/'Ufs Acumulada'!$AC70</f>
        <v>9.7332407628667635E-3</v>
      </c>
      <c r="E70" s="111">
        <f>'Ufs Acumulada'!E70/'Ufs Acumulada'!$AC70</f>
        <v>1.9278556916473507E-3</v>
      </c>
      <c r="F70" s="111">
        <f>'Ufs Acumulada'!F70/'Ufs Acumulada'!$AC70</f>
        <v>5.0102820161337762E-2</v>
      </c>
      <c r="G70" s="111">
        <f>'Ufs Acumulada'!G70/'Ufs Acumulada'!$AC70</f>
        <v>3.2074775339876224E-2</v>
      </c>
      <c r="H70" s="111">
        <f>'Ufs Acumulada'!H70/'Ufs Acumulada'!$AC70</f>
        <v>2.3033369092934266E-2</v>
      </c>
      <c r="I70" s="111">
        <f>'Ufs Acumulada'!I70/'Ufs Acumulada'!$AC70</f>
        <v>2.3879332920286888E-2</v>
      </c>
      <c r="J70" s="111">
        <f>'Ufs Acumulada'!J70/'Ufs Acumulada'!$AC70</f>
        <v>3.7872915498710878E-2</v>
      </c>
      <c r="K70" s="111">
        <f>'Ufs Acumulada'!K70/'Ufs Acumulada'!$AC70</f>
        <v>1.4287521682057715E-2</v>
      </c>
      <c r="L70" s="111">
        <f>'Ufs Acumulada'!L70/'Ufs Acumulada'!$AC70</f>
        <v>0.10807808776455416</v>
      </c>
      <c r="M70" s="111">
        <f>'Ufs Acumulada'!M70/'Ufs Acumulada'!$AC70</f>
        <v>1.3509020521627496E-2</v>
      </c>
      <c r="N70" s="111">
        <f>'Ufs Acumulada'!N70/'Ufs Acumulada'!$AC70</f>
        <v>1.9246560617267882E-2</v>
      </c>
      <c r="O70" s="111">
        <f>'Ufs Acumulada'!O70/'Ufs Acumulada'!$AC70</f>
        <v>2.1926111130850627E-2</v>
      </c>
      <c r="P70" s="111">
        <f>'Ufs Acumulada'!P70/'Ufs Acumulada'!$AC70</f>
        <v>1.3255470101603752E-2</v>
      </c>
      <c r="Q70" s="111">
        <f>'Ufs Acumulada'!Q70/'Ufs Acumulada'!$AC70</f>
        <v>3.1732644933574743E-2</v>
      </c>
      <c r="R70" s="111">
        <f>'Ufs Acumulada'!R70/'Ufs Acumulada'!$AC70</f>
        <v>8.8884827014872065E-3</v>
      </c>
      <c r="S70" s="111">
        <f>'Ufs Acumulada'!S70/'Ufs Acumulada'!$AC70</f>
        <v>6.6229216663492838E-2</v>
      </c>
      <c r="T70" s="111">
        <f>'Ufs Acumulada'!T70/'Ufs Acumulada'!$AC70</f>
        <v>0.10378545992589122</v>
      </c>
      <c r="U70" s="111">
        <f>'Ufs Acumulada'!U70/'Ufs Acumulada'!$AC70</f>
        <v>1.2887722171014398E-2</v>
      </c>
      <c r="V70" s="111">
        <f>'Ufs Acumulada'!V70/'Ufs Acumulada'!$AC70</f>
        <v>6.4937355816369587E-3</v>
      </c>
      <c r="W70" s="111">
        <f>'Ufs Acumulada'!W70/'Ufs Acumulada'!$AC70</f>
        <v>1.6213403118465605E-3</v>
      </c>
      <c r="X70" s="111">
        <f>'Ufs Acumulada'!X70/'Ufs Acumulada'!$AC70</f>
        <v>6.0585853329538572E-2</v>
      </c>
      <c r="Y70" s="111">
        <f>'Ufs Acumulada'!Y70/'Ufs Acumulada'!$AC70</f>
        <v>4.1862786632056295E-2</v>
      </c>
      <c r="Z70" s="111">
        <f>'Ufs Acumulada'!Z70/'Ufs Acumulada'!$AC70</f>
        <v>6.4654262401560147E-3</v>
      </c>
      <c r="AA70" s="111">
        <f>'Ufs Acumulada'!AA70/'Ufs Acumulada'!$AC70</f>
        <v>0.27072803231059001</v>
      </c>
      <c r="AB70" s="113">
        <f>'Ufs Acumulada'!AB70/'Ufs Acumulada'!$AC70</f>
        <v>7.3695347690196393E-3</v>
      </c>
      <c r="AC70" s="111">
        <f>'Ufs Acumulada'!AC70/'Ufs Acumulada'!$AC70</f>
        <v>1</v>
      </c>
      <c r="AD70" s="90"/>
      <c r="AE70" s="90"/>
      <c r="AF70" s="90"/>
    </row>
    <row r="71" spans="1:32" x14ac:dyDescent="0.3">
      <c r="A71" s="134">
        <f>'Ufs Acumulada'!A71</f>
        <v>42218</v>
      </c>
      <c r="B71" s="112">
        <f>'Ufs Acumulada'!B71/'Ufs Acumulada'!$AC71</f>
        <v>2.1764464471256679E-3</v>
      </c>
      <c r="C71" s="111">
        <f>'Ufs Acumulada'!C71/'Ufs Acumulada'!$AC71</f>
        <v>1.0105635208388338E-2</v>
      </c>
      <c r="D71" s="111">
        <f>'Ufs Acumulada'!D71/'Ufs Acumulada'!$AC71</f>
        <v>9.5957763097880219E-3</v>
      </c>
      <c r="E71" s="111">
        <f>'Ufs Acumulada'!E71/'Ufs Acumulada'!$AC71</f>
        <v>1.9504973946439547E-3</v>
      </c>
      <c r="F71" s="111">
        <f>'Ufs Acumulada'!F71/'Ufs Acumulada'!$AC71</f>
        <v>5.0590775629481138E-2</v>
      </c>
      <c r="G71" s="111">
        <f>'Ufs Acumulada'!G71/'Ufs Acumulada'!$AC71</f>
        <v>3.18370153936565E-2</v>
      </c>
      <c r="H71" s="111">
        <f>'Ufs Acumulada'!H71/'Ufs Acumulada'!$AC71</f>
        <v>2.2994068054456231E-2</v>
      </c>
      <c r="I71" s="111">
        <f>'Ufs Acumulada'!I71/'Ufs Acumulada'!$AC71</f>
        <v>2.3924412968783091E-2</v>
      </c>
      <c r="J71" s="111">
        <f>'Ufs Acumulada'!J71/'Ufs Acumulada'!$AC71</f>
        <v>3.7474591961406734E-2</v>
      </c>
      <c r="K71" s="111">
        <f>'Ufs Acumulada'!K71/'Ufs Acumulada'!$AC71</f>
        <v>1.4254788156169375E-2</v>
      </c>
      <c r="L71" s="111">
        <f>'Ufs Acumulada'!L71/'Ufs Acumulada'!$AC71</f>
        <v>0.10789682432243274</v>
      </c>
      <c r="M71" s="111">
        <f>'Ufs Acumulada'!M71/'Ufs Acumulada'!$AC71</f>
        <v>1.3409337328798612E-2</v>
      </c>
      <c r="N71" s="111">
        <f>'Ufs Acumulada'!N71/'Ufs Acumulada'!$AC71</f>
        <v>1.8882190000043361E-2</v>
      </c>
      <c r="O71" s="111">
        <f>'Ufs Acumulada'!O71/'Ufs Acumulada'!$AC71</f>
        <v>2.1788230124255827E-2</v>
      </c>
      <c r="P71" s="111">
        <f>'Ufs Acumulada'!P71/'Ufs Acumulada'!$AC71</f>
        <v>1.322833898857919E-2</v>
      </c>
      <c r="Q71" s="111">
        <f>'Ufs Acumulada'!Q71/'Ufs Acumulada'!$AC71</f>
        <v>3.1890288605161313E-2</v>
      </c>
      <c r="R71" s="111">
        <f>'Ufs Acumulada'!R71/'Ufs Acumulada'!$AC71</f>
        <v>8.778735202574604E-3</v>
      </c>
      <c r="S71" s="111">
        <f>'Ufs Acumulada'!S71/'Ufs Acumulada'!$AC71</f>
        <v>6.5878497197231156E-2</v>
      </c>
      <c r="T71" s="111">
        <f>'Ufs Acumulada'!T71/'Ufs Acumulada'!$AC71</f>
        <v>0.10556997067315349</v>
      </c>
      <c r="U71" s="111">
        <f>'Ufs Acumulada'!U71/'Ufs Acumulada'!$AC71</f>
        <v>1.2864136181400948E-2</v>
      </c>
      <c r="V71" s="111">
        <f>'Ufs Acumulada'!V71/'Ufs Acumulada'!$AC71</f>
        <v>6.3506498689671334E-3</v>
      </c>
      <c r="W71" s="111">
        <f>'Ufs Acumulada'!W71/'Ufs Acumulada'!$AC71</f>
        <v>1.5997031311566969E-3</v>
      </c>
      <c r="X71" s="111">
        <f>'Ufs Acumulada'!X71/'Ufs Acumulada'!$AC71</f>
        <v>6.0515557556659667E-2</v>
      </c>
      <c r="Y71" s="111">
        <f>'Ufs Acumulada'!Y71/'Ufs Acumulada'!$AC71</f>
        <v>4.1726817053867292E-2</v>
      </c>
      <c r="Z71" s="111">
        <f>'Ufs Acumulada'!Z71/'Ufs Acumulada'!$AC71</f>
        <v>6.5023848009976527E-3</v>
      </c>
      <c r="AA71" s="111">
        <f>'Ufs Acumulada'!AA71/'Ufs Acumulada'!$AC71</f>
        <v>0.27094357374356526</v>
      </c>
      <c r="AB71" s="113">
        <f>'Ufs Acumulada'!AB71/'Ufs Acumulada'!$AC71</f>
        <v>7.2707576972558911E-3</v>
      </c>
      <c r="AC71" s="111">
        <f>'Ufs Acumulada'!AC71/'Ufs Acumulada'!$AC71</f>
        <v>1</v>
      </c>
      <c r="AD71" s="90"/>
      <c r="AE71" s="90"/>
      <c r="AF71" s="90"/>
    </row>
    <row r="72" spans="1:32" x14ac:dyDescent="0.3">
      <c r="A72" s="134">
        <f>'Ufs Acumulada'!A72</f>
        <v>42250</v>
      </c>
      <c r="B72" s="112">
        <f>'Ufs Acumulada'!B72/'Ufs Acumulada'!$AC72</f>
        <v>2.1214016182027301E-3</v>
      </c>
      <c r="C72" s="111">
        <f>'Ufs Acumulada'!C72/'Ufs Acumulada'!$AC72</f>
        <v>1.0107901291996072E-2</v>
      </c>
      <c r="D72" s="111">
        <f>'Ufs Acumulada'!D72/'Ufs Acumulada'!$AC72</f>
        <v>9.4089239507019855E-3</v>
      </c>
      <c r="E72" s="111">
        <f>'Ufs Acumulada'!E72/'Ufs Acumulada'!$AC72</f>
        <v>1.9460395712810701E-3</v>
      </c>
      <c r="F72" s="111">
        <f>'Ufs Acumulada'!F72/'Ufs Acumulada'!$AC72</f>
        <v>5.0839694217867638E-2</v>
      </c>
      <c r="G72" s="111">
        <f>'Ufs Acumulada'!G72/'Ufs Acumulada'!$AC72</f>
        <v>3.1533880767697503E-2</v>
      </c>
      <c r="H72" s="111">
        <f>'Ufs Acumulada'!H72/'Ufs Acumulada'!$AC72</f>
        <v>2.2943985059492973E-2</v>
      </c>
      <c r="I72" s="111">
        <f>'Ufs Acumulada'!I72/'Ufs Acumulada'!$AC72</f>
        <v>2.3922733155674454E-2</v>
      </c>
      <c r="J72" s="111">
        <f>'Ufs Acumulada'!J72/'Ufs Acumulada'!$AC72</f>
        <v>3.7060218972155265E-2</v>
      </c>
      <c r="K72" s="111">
        <f>'Ufs Acumulada'!K72/'Ufs Acumulada'!$AC72</f>
        <v>1.4143422193288187E-2</v>
      </c>
      <c r="L72" s="111">
        <f>'Ufs Acumulada'!L72/'Ufs Acumulada'!$AC72</f>
        <v>0.10745264489701446</v>
      </c>
      <c r="M72" s="111">
        <f>'Ufs Acumulada'!M72/'Ufs Acumulada'!$AC72</f>
        <v>1.3276330873153018E-2</v>
      </c>
      <c r="N72" s="111">
        <f>'Ufs Acumulada'!N72/'Ufs Acumulada'!$AC72</f>
        <v>1.8643635762453405E-2</v>
      </c>
      <c r="O72" s="111">
        <f>'Ufs Acumulada'!O72/'Ufs Acumulada'!$AC72</f>
        <v>2.1782447929954971E-2</v>
      </c>
      <c r="P72" s="111">
        <f>'Ufs Acumulada'!P72/'Ufs Acumulada'!$AC72</f>
        <v>1.3227520572060628E-2</v>
      </c>
      <c r="Q72" s="111">
        <f>'Ufs Acumulada'!Q72/'Ufs Acumulada'!$AC72</f>
        <v>3.186295785169601E-2</v>
      </c>
      <c r="R72" s="111">
        <f>'Ufs Acumulada'!R72/'Ufs Acumulada'!$AC72</f>
        <v>8.6730268995597708E-3</v>
      </c>
      <c r="S72" s="111">
        <f>'Ufs Acumulada'!S72/'Ufs Acumulada'!$AC72</f>
        <v>6.5540661473761197E-2</v>
      </c>
      <c r="T72" s="111">
        <f>'Ufs Acumulada'!T72/'Ufs Acumulada'!$AC72</f>
        <v>0.10676917289303249</v>
      </c>
      <c r="U72" s="111">
        <f>'Ufs Acumulada'!U72/'Ufs Acumulada'!$AC72</f>
        <v>1.2885373762124707E-2</v>
      </c>
      <c r="V72" s="111">
        <f>'Ufs Acumulada'!V72/'Ufs Acumulada'!$AC72</f>
        <v>6.2392125313208702E-3</v>
      </c>
      <c r="W72" s="111">
        <f>'Ufs Acumulada'!W72/'Ufs Acumulada'!$AC72</f>
        <v>1.5949526493475776E-3</v>
      </c>
      <c r="X72" s="111">
        <f>'Ufs Acumulada'!X72/'Ufs Acumulada'!$AC72</f>
        <v>6.0426053294693381E-2</v>
      </c>
      <c r="Y72" s="111">
        <f>'Ufs Acumulada'!Y72/'Ufs Acumulada'!$AC72</f>
        <v>4.1785201718424057E-2</v>
      </c>
      <c r="Z72" s="111">
        <f>'Ufs Acumulada'!Z72/'Ufs Acumulada'!$AC72</f>
        <v>6.5666127276045733E-3</v>
      </c>
      <c r="AA72" s="111">
        <f>'Ufs Acumulada'!AA72/'Ufs Acumulada'!$AC72</f>
        <v>0.2720255600260072</v>
      </c>
      <c r="AB72" s="113">
        <f>'Ufs Acumulada'!AB72/'Ufs Acumulada'!$AC72</f>
        <v>7.2204333394338422E-3</v>
      </c>
      <c r="AC72" s="111">
        <f>'Ufs Acumulada'!AC72/'Ufs Acumulada'!$AC72</f>
        <v>1</v>
      </c>
      <c r="AD72" s="90"/>
      <c r="AE72" s="90"/>
      <c r="AF72" s="90"/>
    </row>
    <row r="73" spans="1:32" x14ac:dyDescent="0.3">
      <c r="A73" s="134">
        <f>'Ufs Acumulada'!A73</f>
        <v>42281</v>
      </c>
      <c r="B73" s="112">
        <f>'Ufs Acumulada'!B73/'Ufs Acumulada'!$AC73</f>
        <v>2.0897619773082065E-3</v>
      </c>
      <c r="C73" s="111">
        <f>'Ufs Acumulada'!C73/'Ufs Acumulada'!$AC73</f>
        <v>1.0081852168717823E-2</v>
      </c>
      <c r="D73" s="111">
        <f>'Ufs Acumulada'!D73/'Ufs Acumulada'!$AC73</f>
        <v>9.2488550613112133E-3</v>
      </c>
      <c r="E73" s="111">
        <f>'Ufs Acumulada'!E73/'Ufs Acumulada'!$AC73</f>
        <v>1.9958755787673329E-3</v>
      </c>
      <c r="F73" s="111">
        <f>'Ufs Acumulada'!F73/'Ufs Acumulada'!$AC73</f>
        <v>5.0838892322074607E-2</v>
      </c>
      <c r="G73" s="111">
        <f>'Ufs Acumulada'!G73/'Ufs Acumulada'!$AC73</f>
        <v>3.135540480353697E-2</v>
      </c>
      <c r="H73" s="111">
        <f>'Ufs Acumulada'!H73/'Ufs Acumulada'!$AC73</f>
        <v>2.2780148968276674E-2</v>
      </c>
      <c r="I73" s="111">
        <f>'Ufs Acumulada'!I73/'Ufs Acumulada'!$AC73</f>
        <v>2.392810390681668E-2</v>
      </c>
      <c r="J73" s="111">
        <f>'Ufs Acumulada'!J73/'Ufs Acumulada'!$AC73</f>
        <v>3.66361842200938E-2</v>
      </c>
      <c r="K73" s="111">
        <f>'Ufs Acumulada'!K73/'Ufs Acumulada'!$AC73</f>
        <v>1.400731321809562E-2</v>
      </c>
      <c r="L73" s="111">
        <f>'Ufs Acumulada'!L73/'Ufs Acumulada'!$AC73</f>
        <v>0.10706628927686347</v>
      </c>
      <c r="M73" s="111">
        <f>'Ufs Acumulada'!M73/'Ufs Acumulada'!$AC73</f>
        <v>1.3281006211553573E-2</v>
      </c>
      <c r="N73" s="111">
        <f>'Ufs Acumulada'!N73/'Ufs Acumulada'!$AC73</f>
        <v>1.8393252494577288E-2</v>
      </c>
      <c r="O73" s="111">
        <f>'Ufs Acumulada'!O73/'Ufs Acumulada'!$AC73</f>
        <v>2.1727046836920089E-2</v>
      </c>
      <c r="P73" s="111">
        <f>'Ufs Acumulada'!P73/'Ufs Acumulada'!$AC73</f>
        <v>1.3231586668517481E-2</v>
      </c>
      <c r="Q73" s="111">
        <f>'Ufs Acumulada'!Q73/'Ufs Acumulada'!$AC73</f>
        <v>3.1914784218339834E-2</v>
      </c>
      <c r="R73" s="111">
        <f>'Ufs Acumulada'!R73/'Ufs Acumulada'!$AC73</f>
        <v>8.5312326243971916E-3</v>
      </c>
      <c r="S73" s="111">
        <f>'Ufs Acumulada'!S73/'Ufs Acumulada'!$AC73</f>
        <v>6.4938957174250606E-2</v>
      </c>
      <c r="T73" s="111">
        <f>'Ufs Acumulada'!T73/'Ufs Acumulada'!$AC73</f>
        <v>0.10768683505687757</v>
      </c>
      <c r="U73" s="111">
        <f>'Ufs Acumulada'!U73/'Ufs Acumulada'!$AC73</f>
        <v>1.2877882445057356E-2</v>
      </c>
      <c r="V73" s="111">
        <f>'Ufs Acumulada'!V73/'Ufs Acumulada'!$AC73</f>
        <v>6.1522477608907588E-3</v>
      </c>
      <c r="W73" s="111">
        <f>'Ufs Acumulada'!W73/'Ufs Acumulada'!$AC73</f>
        <v>1.5845106637434752E-3</v>
      </c>
      <c r="X73" s="111">
        <f>'Ufs Acumulada'!X73/'Ufs Acumulada'!$AC73</f>
        <v>6.0293377168789575E-2</v>
      </c>
      <c r="Y73" s="111">
        <f>'Ufs Acumulada'!Y73/'Ufs Acumulada'!$AC73</f>
        <v>4.1779093790451007E-2</v>
      </c>
      <c r="Z73" s="111">
        <f>'Ufs Acumulada'!Z73/'Ufs Acumulada'!$AC73</f>
        <v>6.6179373718359049E-3</v>
      </c>
      <c r="AA73" s="111">
        <f>'Ufs Acumulada'!AA73/'Ufs Acumulada'!$AC73</f>
        <v>0.27380068770155658</v>
      </c>
      <c r="AB73" s="113">
        <f>'Ufs Acumulada'!AB73/'Ufs Acumulada'!$AC73</f>
        <v>7.1608803103792602E-3</v>
      </c>
      <c r="AC73" s="111">
        <f>'Ufs Acumulada'!AC73/'Ufs Acumulada'!$AC73</f>
        <v>1</v>
      </c>
      <c r="AD73" s="90"/>
      <c r="AE73" s="90"/>
      <c r="AF73" s="90"/>
    </row>
    <row r="74" spans="1:32" x14ac:dyDescent="0.3">
      <c r="A74" s="134">
        <f>'Ufs Acumulada'!A74</f>
        <v>42313</v>
      </c>
      <c r="B74" s="112">
        <f>'Ufs Acumulada'!B74/'Ufs Acumulada'!$AC74</f>
        <v>2.072398309140105E-3</v>
      </c>
      <c r="C74" s="111">
        <f>'Ufs Acumulada'!C74/'Ufs Acumulada'!$AC74</f>
        <v>1.0060324166220415E-2</v>
      </c>
      <c r="D74" s="111">
        <f>'Ufs Acumulada'!D74/'Ufs Acumulada'!$AC74</f>
        <v>9.1894568951111349E-3</v>
      </c>
      <c r="E74" s="111">
        <f>'Ufs Acumulada'!E74/'Ufs Acumulada'!$AC74</f>
        <v>1.9994884264444008E-3</v>
      </c>
      <c r="F74" s="111">
        <f>'Ufs Acumulada'!F74/'Ufs Acumulada'!$AC74</f>
        <v>5.1081902532857833E-2</v>
      </c>
      <c r="G74" s="111">
        <f>'Ufs Acumulada'!G74/'Ufs Acumulada'!$AC74</f>
        <v>3.134474614340077E-2</v>
      </c>
      <c r="H74" s="111">
        <f>'Ufs Acumulada'!H74/'Ufs Acumulada'!$AC74</f>
        <v>2.2606002959633491E-2</v>
      </c>
      <c r="I74" s="111">
        <f>'Ufs Acumulada'!I74/'Ufs Acumulada'!$AC74</f>
        <v>2.3961819726116391E-2</v>
      </c>
      <c r="J74" s="111">
        <f>'Ufs Acumulada'!J74/'Ufs Acumulada'!$AC74</f>
        <v>3.6228000764993627E-2</v>
      </c>
      <c r="K74" s="111">
        <f>'Ufs Acumulada'!K74/'Ufs Acumulada'!$AC74</f>
        <v>1.3953215245401128E-2</v>
      </c>
      <c r="L74" s="111">
        <f>'Ufs Acumulada'!L74/'Ufs Acumulada'!$AC74</f>
        <v>0.10690330802928114</v>
      </c>
      <c r="M74" s="111">
        <f>'Ufs Acumulada'!M74/'Ufs Acumulada'!$AC74</f>
        <v>1.3270663849256273E-2</v>
      </c>
      <c r="N74" s="111">
        <f>'Ufs Acumulada'!N74/'Ufs Acumulada'!$AC74</f>
        <v>1.8131690767663557E-2</v>
      </c>
      <c r="O74" s="111">
        <f>'Ufs Acumulada'!O74/'Ufs Acumulada'!$AC74</f>
        <v>2.183930827115434E-2</v>
      </c>
      <c r="P74" s="111">
        <f>'Ufs Acumulada'!P74/'Ufs Acumulada'!$AC74</f>
        <v>1.3264105058466608E-2</v>
      </c>
      <c r="Q74" s="111">
        <f>'Ufs Acumulada'!Q74/'Ufs Acumulada'!$AC74</f>
        <v>3.195069523878985E-2</v>
      </c>
      <c r="R74" s="111">
        <f>'Ufs Acumulada'!R74/'Ufs Acumulada'!$AC74</f>
        <v>8.489388232173661E-3</v>
      </c>
      <c r="S74" s="111">
        <f>'Ufs Acumulada'!S74/'Ufs Acumulada'!$AC74</f>
        <v>6.4659636979513421E-2</v>
      </c>
      <c r="T74" s="111">
        <f>'Ufs Acumulada'!T74/'Ufs Acumulada'!$AC74</f>
        <v>0.10875952339539273</v>
      </c>
      <c r="U74" s="111">
        <f>'Ufs Acumulada'!U74/'Ufs Acumulada'!$AC74</f>
        <v>1.2874513217803613E-2</v>
      </c>
      <c r="V74" s="111">
        <f>'Ufs Acumulada'!V74/'Ufs Acumulada'!$AC74</f>
        <v>6.0999356082121854E-3</v>
      </c>
      <c r="W74" s="111">
        <f>'Ufs Acumulada'!W74/'Ufs Acumulada'!$AC74</f>
        <v>1.5866143645198129E-3</v>
      </c>
      <c r="X74" s="111">
        <f>'Ufs Acumulada'!X74/'Ufs Acumulada'!$AC74</f>
        <v>6.0423586509298903E-2</v>
      </c>
      <c r="Y74" s="111">
        <f>'Ufs Acumulada'!Y74/'Ufs Acumulada'!$AC74</f>
        <v>4.1814338246870572E-2</v>
      </c>
      <c r="Z74" s="111">
        <f>'Ufs Acumulada'!Z74/'Ufs Acumulada'!$AC74</f>
        <v>6.562181714638831E-3</v>
      </c>
      <c r="AA74" s="111">
        <f>'Ufs Acumulada'!AA74/'Ufs Acumulada'!$AC74</f>
        <v>0.27377484302152028</v>
      </c>
      <c r="AB74" s="113">
        <f>'Ufs Acumulada'!AB74/'Ufs Acumulada'!$AC74</f>
        <v>7.0983123261248275E-3</v>
      </c>
      <c r="AC74" s="111">
        <f>'Ufs Acumulada'!AC74/'Ufs Acumulada'!$AC74</f>
        <v>1</v>
      </c>
      <c r="AD74" s="90"/>
      <c r="AE74" s="90"/>
      <c r="AF74" s="90"/>
    </row>
    <row r="75" spans="1:32" ht="13.5" thickBot="1" x14ac:dyDescent="0.35">
      <c r="A75" s="134">
        <f>'Ufs Acumulada'!A75</f>
        <v>42344</v>
      </c>
      <c r="B75" s="112">
        <f>'Ufs Acumulada'!B75/'Ufs Acumulada'!$AC75</f>
        <v>2.0793750686829127E-3</v>
      </c>
      <c r="C75" s="111">
        <f>'Ufs Acumulada'!C75/'Ufs Acumulada'!$AC75</f>
        <v>1.0056609343408619E-2</v>
      </c>
      <c r="D75" s="111">
        <f>'Ufs Acumulada'!D75/'Ufs Acumulada'!$AC75</f>
        <v>9.1716264271977099E-3</v>
      </c>
      <c r="E75" s="111">
        <f>'Ufs Acumulada'!E75/'Ufs Acumulada'!$AC75</f>
        <v>1.9856279275573779E-3</v>
      </c>
      <c r="F75" s="111">
        <f>'Ufs Acumulada'!F75/'Ufs Acumulada'!$AC75</f>
        <v>5.1239172038525974E-2</v>
      </c>
      <c r="G75" s="111">
        <f>'Ufs Acumulada'!G75/'Ufs Acumulada'!$AC75</f>
        <v>3.1325717704069736E-2</v>
      </c>
      <c r="H75" s="111">
        <f>'Ufs Acumulada'!H75/'Ufs Acumulada'!$AC75</f>
        <v>2.2654898617123408E-2</v>
      </c>
      <c r="I75" s="111">
        <f>'Ufs Acumulada'!I75/'Ufs Acumulada'!$AC75</f>
        <v>2.3998294383450705E-2</v>
      </c>
      <c r="J75" s="111">
        <f>'Ufs Acumulada'!J75/'Ufs Acumulada'!$AC75</f>
        <v>3.6045863806130375E-2</v>
      </c>
      <c r="K75" s="111">
        <f>'Ufs Acumulada'!K75/'Ufs Acumulada'!$AC75</f>
        <v>1.3907602982430838E-2</v>
      </c>
      <c r="L75" s="111">
        <f>'Ufs Acumulada'!L75/'Ufs Acumulada'!$AC75</f>
        <v>0.10706119902752924</v>
      </c>
      <c r="M75" s="111">
        <f>'Ufs Acumulada'!M75/'Ufs Acumulada'!$AC75</f>
        <v>1.3188301296725588E-2</v>
      </c>
      <c r="N75" s="111">
        <f>'Ufs Acumulada'!N75/'Ufs Acumulada'!$AC75</f>
        <v>1.7950409863228961E-2</v>
      </c>
      <c r="O75" s="111">
        <f>'Ufs Acumulada'!O75/'Ufs Acumulada'!$AC75</f>
        <v>2.1865187722361543E-2</v>
      </c>
      <c r="P75" s="111">
        <f>'Ufs Acumulada'!P75/'Ufs Acumulada'!$AC75</f>
        <v>1.3219606026466454E-2</v>
      </c>
      <c r="Q75" s="111">
        <f>'Ufs Acumulada'!Q75/'Ufs Acumulada'!$AC75</f>
        <v>3.199069755338526E-2</v>
      </c>
      <c r="R75" s="111">
        <f>'Ufs Acumulada'!R75/'Ufs Acumulada'!$AC75</f>
        <v>8.4089669191632164E-3</v>
      </c>
      <c r="S75" s="111">
        <f>'Ufs Acumulada'!S75/'Ufs Acumulada'!$AC75</f>
        <v>6.4320546291065567E-2</v>
      </c>
      <c r="T75" s="111">
        <f>'Ufs Acumulada'!T75/'Ufs Acumulada'!$AC75</f>
        <v>0.10935950980200179</v>
      </c>
      <c r="U75" s="111">
        <f>'Ufs Acumulada'!U75/'Ufs Acumulada'!$AC75</f>
        <v>1.2883784301107504E-2</v>
      </c>
      <c r="V75" s="111">
        <f>'Ufs Acumulada'!V75/'Ufs Acumulada'!$AC75</f>
        <v>6.0897301071466724E-3</v>
      </c>
      <c r="W75" s="111">
        <f>'Ufs Acumulada'!W75/'Ufs Acumulada'!$AC75</f>
        <v>1.5856399787526126E-3</v>
      </c>
      <c r="X75" s="111">
        <f>'Ufs Acumulada'!X75/'Ufs Acumulada'!$AC75</f>
        <v>6.0462447386427219E-2</v>
      </c>
      <c r="Y75" s="111">
        <f>'Ufs Acumulada'!Y75/'Ufs Acumulada'!$AC75</f>
        <v>4.1623213261261623E-2</v>
      </c>
      <c r="Z75" s="111">
        <f>'Ufs Acumulada'!Z75/'Ufs Acumulada'!$AC75</f>
        <v>6.5251291859346359E-3</v>
      </c>
      <c r="AA75" s="111">
        <f>'Ufs Acumulada'!AA75/'Ufs Acumulada'!$AC75</f>
        <v>0.27396093365629159</v>
      </c>
      <c r="AB75" s="113">
        <f>'Ufs Acumulada'!AB75/'Ufs Acumulada'!$AC75</f>
        <v>7.0399093225727511E-3</v>
      </c>
      <c r="AC75" s="111">
        <f>'Ufs Acumulada'!AC75/'Ufs Acumulada'!$AC75</f>
        <v>1</v>
      </c>
      <c r="AD75" s="90"/>
      <c r="AE75" s="90"/>
      <c r="AF75" s="90"/>
    </row>
    <row r="76" spans="1:32" x14ac:dyDescent="0.3">
      <c r="A76" s="135">
        <f>'Ufs Acumulada'!A76</f>
        <v>42385</v>
      </c>
      <c r="B76" s="108">
        <f>'Ufs Acumulada'!B76/'Ufs Acumulada'!$AC76</f>
        <v>2.0113323844780824E-3</v>
      </c>
      <c r="C76" s="109">
        <f>'Ufs Acumulada'!C76/'Ufs Acumulada'!$AC76</f>
        <v>1.080999738946279E-2</v>
      </c>
      <c r="D76" s="109">
        <f>'Ufs Acumulada'!D76/'Ufs Acumulada'!$AC76</f>
        <v>9.2960986035436326E-3</v>
      </c>
      <c r="E76" s="109">
        <f>'Ufs Acumulada'!E76/'Ufs Acumulada'!$AC76</f>
        <v>2.4497874596898462E-3</v>
      </c>
      <c r="F76" s="109">
        <f>'Ufs Acumulada'!F76/'Ufs Acumulada'!$AC76</f>
        <v>4.8731704659499851E-2</v>
      </c>
      <c r="G76" s="109">
        <f>'Ufs Acumulada'!G76/'Ufs Acumulada'!$AC76</f>
        <v>3.2608680945256603E-2</v>
      </c>
      <c r="H76" s="109">
        <f>'Ufs Acumulada'!H76/'Ufs Acumulada'!$AC76</f>
        <v>1.9924750423055668E-2</v>
      </c>
      <c r="I76" s="109">
        <f>'Ufs Acumulada'!I76/'Ufs Acumulada'!$AC76</f>
        <v>2.3456948142461905E-2</v>
      </c>
      <c r="J76" s="109">
        <f>'Ufs Acumulada'!J76/'Ufs Acumulada'!$AC76</f>
        <v>3.5288552022429691E-2</v>
      </c>
      <c r="K76" s="109">
        <f>'Ufs Acumulada'!K76/'Ufs Acumulada'!$AC76</f>
        <v>1.34976405277206E-2</v>
      </c>
      <c r="L76" s="109">
        <f>'Ufs Acumulada'!L76/'Ufs Acumulada'!$AC76</f>
        <v>0.11659991549016102</v>
      </c>
      <c r="M76" s="109">
        <f>'Ufs Acumulada'!M76/'Ufs Acumulada'!$AC76</f>
        <v>1.2697396363792192E-2</v>
      </c>
      <c r="N76" s="109">
        <f>'Ufs Acumulada'!N76/'Ufs Acumulada'!$AC76</f>
        <v>1.7052979867108194E-2</v>
      </c>
      <c r="O76" s="109">
        <f>'Ufs Acumulada'!O76/'Ufs Acumulada'!$AC76</f>
        <v>2.3169552404749473E-2</v>
      </c>
      <c r="P76" s="109">
        <f>'Ufs Acumulada'!P76/'Ufs Acumulada'!$AC76</f>
        <v>1.3938961778442338E-2</v>
      </c>
      <c r="Q76" s="109">
        <f>'Ufs Acumulada'!Q76/'Ufs Acumulada'!$AC76</f>
        <v>3.2268877058339529E-2</v>
      </c>
      <c r="R76" s="109">
        <f>'Ufs Acumulada'!R76/'Ufs Acumulada'!$AC76</f>
        <v>7.4433221885596432E-3</v>
      </c>
      <c r="S76" s="109">
        <f>'Ufs Acumulada'!S76/'Ufs Acumulada'!$AC76</f>
        <v>6.0487333437644272E-2</v>
      </c>
      <c r="T76" s="109">
        <f>'Ufs Acumulada'!T76/'Ufs Acumulada'!$AC76</f>
        <v>0.11406318343355429</v>
      </c>
      <c r="U76" s="109">
        <f>'Ufs Acumulada'!U76/'Ufs Acumulada'!$AC76</f>
        <v>1.2677624624635099E-2</v>
      </c>
      <c r="V76" s="109">
        <f>'Ufs Acumulada'!V76/'Ufs Acumulada'!$AC76</f>
        <v>6.4750846124973366E-3</v>
      </c>
      <c r="W76" s="109">
        <f>'Ufs Acumulada'!W76/'Ufs Acumulada'!$AC76</f>
        <v>1.6775397424664646E-3</v>
      </c>
      <c r="X76" s="109">
        <f>'Ufs Acumulada'!X76/'Ufs Acumulada'!$AC76</f>
        <v>5.7141739484058048E-2</v>
      </c>
      <c r="Y76" s="109">
        <f>'Ufs Acumulada'!Y76/'Ufs Acumulada'!$AC76</f>
        <v>3.9572971130691678E-2</v>
      </c>
      <c r="Z76" s="109">
        <f>'Ufs Acumulada'!Z76/'Ufs Acumulada'!$AC76</f>
        <v>6.0029056535433516E-3</v>
      </c>
      <c r="AA76" s="109">
        <f>'Ufs Acumulada'!AA76/'Ufs Acumulada'!$AC76</f>
        <v>0.27362148096346489</v>
      </c>
      <c r="AB76" s="110">
        <f>'Ufs Acumulada'!AB76/'Ufs Acumulada'!$AC76</f>
        <v>7.0336392086932549E-3</v>
      </c>
      <c r="AC76" s="109">
        <f>'Ufs Acumulada'!AC76/'Ufs Acumulada'!$AC76</f>
        <v>1</v>
      </c>
      <c r="AD76" s="90"/>
      <c r="AE76" s="90"/>
      <c r="AF76" s="90"/>
    </row>
    <row r="77" spans="1:32" x14ac:dyDescent="0.3">
      <c r="A77" s="134">
        <f>'Ufs Acumulada'!A77</f>
        <v>42417</v>
      </c>
      <c r="B77" s="112">
        <f>'Ufs Acumulada'!B77/'Ufs Acumulada'!$AC77</f>
        <v>2.0370829024495274E-3</v>
      </c>
      <c r="C77" s="111">
        <f>'Ufs Acumulada'!C77/'Ufs Acumulada'!$AC77</f>
        <v>9.7245680056514249E-3</v>
      </c>
      <c r="D77" s="111">
        <f>'Ufs Acumulada'!D77/'Ufs Acumulada'!$AC77</f>
        <v>9.3172064771248966E-3</v>
      </c>
      <c r="E77" s="111">
        <f>'Ufs Acumulada'!E77/'Ufs Acumulada'!$AC77</f>
        <v>2.4023132266775119E-3</v>
      </c>
      <c r="F77" s="111">
        <f>'Ufs Acumulada'!F77/'Ufs Acumulada'!$AC77</f>
        <v>4.763296344682745E-2</v>
      </c>
      <c r="G77" s="111">
        <f>'Ufs Acumulada'!G77/'Ufs Acumulada'!$AC77</f>
        <v>3.0795508919981996E-2</v>
      </c>
      <c r="H77" s="111">
        <f>'Ufs Acumulada'!H77/'Ufs Acumulada'!$AC77</f>
        <v>2.0449958369141607E-2</v>
      </c>
      <c r="I77" s="111">
        <f>'Ufs Acumulada'!I77/'Ufs Acumulada'!$AC77</f>
        <v>2.3327254152617861E-2</v>
      </c>
      <c r="J77" s="111">
        <f>'Ufs Acumulada'!J77/'Ufs Acumulada'!$AC77</f>
        <v>3.6680894649651095E-2</v>
      </c>
      <c r="K77" s="111">
        <f>'Ufs Acumulada'!K77/'Ufs Acumulada'!$AC77</f>
        <v>1.2941807609350086E-2</v>
      </c>
      <c r="L77" s="111">
        <f>'Ufs Acumulada'!L77/'Ufs Acumulada'!$AC77</f>
        <v>0.11379647386779898</v>
      </c>
      <c r="M77" s="111">
        <f>'Ufs Acumulada'!M77/'Ufs Acumulada'!$AC77</f>
        <v>1.3353705979041397E-2</v>
      </c>
      <c r="N77" s="111">
        <f>'Ufs Acumulada'!N77/'Ufs Acumulada'!$AC77</f>
        <v>1.759697429495892E-2</v>
      </c>
      <c r="O77" s="111">
        <f>'Ufs Acumulada'!O77/'Ufs Acumulada'!$AC77</f>
        <v>2.2548314410036983E-2</v>
      </c>
      <c r="P77" s="111">
        <f>'Ufs Acumulada'!P77/'Ufs Acumulada'!$AC77</f>
        <v>1.3100082377594052E-2</v>
      </c>
      <c r="Q77" s="111">
        <f>'Ufs Acumulada'!Q77/'Ufs Acumulada'!$AC77</f>
        <v>3.0344937937934077E-2</v>
      </c>
      <c r="R77" s="111">
        <f>'Ufs Acumulada'!R77/'Ufs Acumulada'!$AC77</f>
        <v>7.8725863682203336E-3</v>
      </c>
      <c r="S77" s="111">
        <f>'Ufs Acumulada'!S77/'Ufs Acumulada'!$AC77</f>
        <v>6.5110044619686891E-2</v>
      </c>
      <c r="T77" s="111">
        <f>'Ufs Acumulada'!T77/'Ufs Acumulada'!$AC77</f>
        <v>0.10526261824333306</v>
      </c>
      <c r="U77" s="111">
        <f>'Ufs Acumulada'!U77/'Ufs Acumulada'!$AC77</f>
        <v>1.2265694827764713E-2</v>
      </c>
      <c r="V77" s="111">
        <f>'Ufs Acumulada'!V77/'Ufs Acumulada'!$AC77</f>
        <v>6.5003581687037805E-3</v>
      </c>
      <c r="W77" s="111">
        <f>'Ufs Acumulada'!W77/'Ufs Acumulada'!$AC77</f>
        <v>1.5570994781136944E-3</v>
      </c>
      <c r="X77" s="111">
        <f>'Ufs Acumulada'!X77/'Ufs Acumulada'!$AC77</f>
        <v>5.7860305514520892E-2</v>
      </c>
      <c r="Y77" s="111">
        <f>'Ufs Acumulada'!Y77/'Ufs Acumulada'!$AC77</f>
        <v>4.2774743850502929E-2</v>
      </c>
      <c r="Z77" s="111">
        <f>'Ufs Acumulada'!Z77/'Ufs Acumulada'!$AC77</f>
        <v>6.0250068816355279E-3</v>
      </c>
      <c r="AA77" s="111">
        <f>'Ufs Acumulada'!AA77/'Ufs Acumulada'!$AC77</f>
        <v>0.2816004000426619</v>
      </c>
      <c r="AB77" s="113">
        <f>'Ufs Acumulada'!AB77/'Ufs Acumulada'!$AC77</f>
        <v>7.1210953780183701E-3</v>
      </c>
      <c r="AC77" s="111">
        <f>'Ufs Acumulada'!AC77/'Ufs Acumulada'!$AC77</f>
        <v>1</v>
      </c>
      <c r="AD77" s="90"/>
      <c r="AE77" s="90"/>
      <c r="AF77" s="90"/>
    </row>
    <row r="78" spans="1:32" x14ac:dyDescent="0.3">
      <c r="A78" s="134">
        <f>'Ufs Acumulada'!A78</f>
        <v>42447</v>
      </c>
      <c r="B78" s="112">
        <f>'Ufs Acumulada'!B78/'Ufs Acumulada'!$AC78</f>
        <v>1.9814678854666013E-3</v>
      </c>
      <c r="C78" s="111">
        <f>'Ufs Acumulada'!C78/'Ufs Acumulada'!$AC78</f>
        <v>9.6427459880443801E-3</v>
      </c>
      <c r="D78" s="111">
        <f>'Ufs Acumulada'!D78/'Ufs Acumulada'!$AC78</f>
        <v>9.0603701010717012E-3</v>
      </c>
      <c r="E78" s="111">
        <f>'Ufs Acumulada'!E78/'Ufs Acumulada'!$AC78</f>
        <v>2.3952482458398745E-3</v>
      </c>
      <c r="F78" s="111">
        <f>'Ufs Acumulada'!F78/'Ufs Acumulada'!$AC78</f>
        <v>4.842286275452376E-2</v>
      </c>
      <c r="G78" s="111">
        <f>'Ufs Acumulada'!G78/'Ufs Acumulada'!$AC78</f>
        <v>2.9666276129347757E-2</v>
      </c>
      <c r="H78" s="111">
        <f>'Ufs Acumulada'!H78/'Ufs Acumulada'!$AC78</f>
        <v>2.094045963927892E-2</v>
      </c>
      <c r="I78" s="111">
        <f>'Ufs Acumulada'!I78/'Ufs Acumulada'!$AC78</f>
        <v>2.3508683001865673E-2</v>
      </c>
      <c r="J78" s="111">
        <f>'Ufs Acumulada'!J78/'Ufs Acumulada'!$AC78</f>
        <v>3.6593222602246234E-2</v>
      </c>
      <c r="K78" s="111">
        <f>'Ufs Acumulada'!K78/'Ufs Acumulada'!$AC78</f>
        <v>1.3000003843723885E-2</v>
      </c>
      <c r="L78" s="111">
        <f>'Ufs Acumulada'!L78/'Ufs Acumulada'!$AC78</f>
        <v>0.11218525328199304</v>
      </c>
      <c r="M78" s="111">
        <f>'Ufs Acumulada'!M78/'Ufs Acumulada'!$AC78</f>
        <v>1.3204499298188968E-2</v>
      </c>
      <c r="N78" s="111">
        <f>'Ufs Acumulada'!N78/'Ufs Acumulada'!$AC78</f>
        <v>1.8138739670033665E-2</v>
      </c>
      <c r="O78" s="111">
        <f>'Ufs Acumulada'!O78/'Ufs Acumulada'!$AC78</f>
        <v>2.199066507439737E-2</v>
      </c>
      <c r="P78" s="111">
        <f>'Ufs Acumulada'!P78/'Ufs Acumulada'!$AC78</f>
        <v>1.2843663244996051E-2</v>
      </c>
      <c r="Q78" s="111">
        <f>'Ufs Acumulada'!Q78/'Ufs Acumulada'!$AC78</f>
        <v>3.0505562221604696E-2</v>
      </c>
      <c r="R78" s="111">
        <f>'Ufs Acumulada'!R78/'Ufs Acumulada'!$AC78</f>
        <v>7.7167143683457406E-3</v>
      </c>
      <c r="S78" s="111">
        <f>'Ufs Acumulada'!S78/'Ufs Acumulada'!$AC78</f>
        <v>6.5807500359326393E-2</v>
      </c>
      <c r="T78" s="111">
        <f>'Ufs Acumulada'!T78/'Ufs Acumulada'!$AC78</f>
        <v>0.10539695799126036</v>
      </c>
      <c r="U78" s="111">
        <f>'Ufs Acumulada'!U78/'Ufs Acumulada'!$AC78</f>
        <v>1.1966474505088238E-2</v>
      </c>
      <c r="V78" s="111">
        <f>'Ufs Acumulada'!V78/'Ufs Acumulada'!$AC78</f>
        <v>6.543515750734215E-3</v>
      </c>
      <c r="W78" s="111">
        <f>'Ufs Acumulada'!W78/'Ufs Acumulada'!$AC78</f>
        <v>1.4900367074235006E-3</v>
      </c>
      <c r="X78" s="111">
        <f>'Ufs Acumulada'!X78/'Ufs Acumulada'!$AC78</f>
        <v>6.0013946671936449E-2</v>
      </c>
      <c r="Y78" s="111">
        <f>'Ufs Acumulada'!Y78/'Ufs Acumulada'!$AC78</f>
        <v>4.3293246180650946E-2</v>
      </c>
      <c r="Z78" s="111">
        <f>'Ufs Acumulada'!Z78/'Ufs Acumulada'!$AC78</f>
        <v>5.9568740484534097E-3</v>
      </c>
      <c r="AA78" s="111">
        <f>'Ufs Acumulada'!AA78/'Ufs Acumulada'!$AC78</f>
        <v>0.28059336800648571</v>
      </c>
      <c r="AB78" s="113">
        <f>'Ufs Acumulada'!AB78/'Ufs Acumulada'!$AC78</f>
        <v>7.1416424276724835E-3</v>
      </c>
      <c r="AC78" s="111">
        <f>'Ufs Acumulada'!AC78/'Ufs Acumulada'!$AC78</f>
        <v>1</v>
      </c>
      <c r="AD78" s="90"/>
      <c r="AE78" s="90"/>
      <c r="AF78" s="90"/>
    </row>
    <row r="79" spans="1:32" x14ac:dyDescent="0.3">
      <c r="A79" s="134">
        <f>'Ufs Acumulada'!A79</f>
        <v>42479</v>
      </c>
      <c r="B79" s="112">
        <f>'Ufs Acumulada'!B79/'Ufs Acumulada'!$AC79</f>
        <v>1.9812670797681692E-3</v>
      </c>
      <c r="C79" s="111">
        <f>'Ufs Acumulada'!C79/'Ufs Acumulada'!$AC79</f>
        <v>9.6783553404347702E-3</v>
      </c>
      <c r="D79" s="111">
        <f>'Ufs Acumulada'!D79/'Ufs Acumulada'!$AC79</f>
        <v>8.9664528668540518E-3</v>
      </c>
      <c r="E79" s="111">
        <f>'Ufs Acumulada'!E79/'Ufs Acumulada'!$AC79</f>
        <v>2.3784713525876766E-3</v>
      </c>
      <c r="F79" s="111">
        <f>'Ufs Acumulada'!F79/'Ufs Acumulada'!$AC79</f>
        <v>4.8984738042952454E-2</v>
      </c>
      <c r="G79" s="111">
        <f>'Ufs Acumulada'!G79/'Ufs Acumulada'!$AC79</f>
        <v>2.941748494533903E-2</v>
      </c>
      <c r="H79" s="111">
        <f>'Ufs Acumulada'!H79/'Ufs Acumulada'!$AC79</f>
        <v>2.1011920832576792E-2</v>
      </c>
      <c r="I79" s="111">
        <f>'Ufs Acumulada'!I79/'Ufs Acumulada'!$AC79</f>
        <v>2.3688351323508331E-2</v>
      </c>
      <c r="J79" s="111">
        <f>'Ufs Acumulada'!J79/'Ufs Acumulada'!$AC79</f>
        <v>3.6413580970522538E-2</v>
      </c>
      <c r="K79" s="111">
        <f>'Ufs Acumulada'!K79/'Ufs Acumulada'!$AC79</f>
        <v>1.3202487647305474E-2</v>
      </c>
      <c r="L79" s="111">
        <f>'Ufs Acumulada'!L79/'Ufs Acumulada'!$AC79</f>
        <v>0.11148458677728317</v>
      </c>
      <c r="M79" s="111">
        <f>'Ufs Acumulada'!M79/'Ufs Acumulada'!$AC79</f>
        <v>1.3360125250790628E-2</v>
      </c>
      <c r="N79" s="111">
        <f>'Ufs Acumulada'!N79/'Ufs Acumulada'!$AC79</f>
        <v>1.8027188728659504E-2</v>
      </c>
      <c r="O79" s="111">
        <f>'Ufs Acumulada'!O79/'Ufs Acumulada'!$AC79</f>
        <v>2.1996132360216806E-2</v>
      </c>
      <c r="P79" s="111">
        <f>'Ufs Acumulada'!P79/'Ufs Acumulada'!$AC79</f>
        <v>1.2930434700779012E-2</v>
      </c>
      <c r="Q79" s="111">
        <f>'Ufs Acumulada'!Q79/'Ufs Acumulada'!$AC79</f>
        <v>3.0575566244463691E-2</v>
      </c>
      <c r="R79" s="111">
        <f>'Ufs Acumulada'!R79/'Ufs Acumulada'!$AC79</f>
        <v>7.7243523662932096E-3</v>
      </c>
      <c r="S79" s="111">
        <f>'Ufs Acumulada'!S79/'Ufs Acumulada'!$AC79</f>
        <v>6.6003495202440823E-2</v>
      </c>
      <c r="T79" s="111">
        <f>'Ufs Acumulada'!T79/'Ufs Acumulada'!$AC79</f>
        <v>0.104535406356168</v>
      </c>
      <c r="U79" s="111">
        <f>'Ufs Acumulada'!U79/'Ufs Acumulada'!$AC79</f>
        <v>1.2121225026103398E-2</v>
      </c>
      <c r="V79" s="111">
        <f>'Ufs Acumulada'!V79/'Ufs Acumulada'!$AC79</f>
        <v>6.50442218507046E-3</v>
      </c>
      <c r="W79" s="111">
        <f>'Ufs Acumulada'!W79/'Ufs Acumulada'!$AC79</f>
        <v>1.42704060557935E-3</v>
      </c>
      <c r="X79" s="111">
        <f>'Ufs Acumulada'!X79/'Ufs Acumulada'!$AC79</f>
        <v>6.0402810991878698E-2</v>
      </c>
      <c r="Y79" s="111">
        <f>'Ufs Acumulada'!Y79/'Ufs Acumulada'!$AC79</f>
        <v>4.3571475766153896E-2</v>
      </c>
      <c r="Z79" s="111">
        <f>'Ufs Acumulada'!Z79/'Ufs Acumulada'!$AC79</f>
        <v>6.1169017090721058E-3</v>
      </c>
      <c r="AA79" s="111">
        <f>'Ufs Acumulada'!AA79/'Ufs Acumulada'!$AC79</f>
        <v>0.28031558325499578</v>
      </c>
      <c r="AB79" s="113">
        <f>'Ufs Acumulada'!AB79/'Ufs Acumulada'!$AC79</f>
        <v>7.1801420722022325E-3</v>
      </c>
      <c r="AC79" s="111">
        <f>'Ufs Acumulada'!AC79/'Ufs Acumulada'!$AC79</f>
        <v>1</v>
      </c>
      <c r="AD79" s="90"/>
      <c r="AE79" s="90"/>
      <c r="AF79" s="90"/>
    </row>
    <row r="80" spans="1:32" x14ac:dyDescent="0.3">
      <c r="A80" s="134">
        <f>'Ufs Acumulada'!A80</f>
        <v>42510</v>
      </c>
      <c r="B80" s="112">
        <f>'Ufs Acumulada'!B80/'Ufs Acumulada'!$AC80</f>
        <v>1.9584460920750988E-3</v>
      </c>
      <c r="C80" s="111">
        <f>'Ufs Acumulada'!C80/'Ufs Acumulada'!$AC80</f>
        <v>9.7224526132143798E-3</v>
      </c>
      <c r="D80" s="111">
        <f>'Ufs Acumulada'!D80/'Ufs Acumulada'!$AC80</f>
        <v>9.0172422707469405E-3</v>
      </c>
      <c r="E80" s="111">
        <f>'Ufs Acumulada'!E80/'Ufs Acumulada'!$AC80</f>
        <v>2.4499156824680014E-3</v>
      </c>
      <c r="F80" s="111">
        <f>'Ufs Acumulada'!F80/'Ufs Acumulada'!$AC80</f>
        <v>4.9602525238525243E-2</v>
      </c>
      <c r="G80" s="111">
        <f>'Ufs Acumulada'!G80/'Ufs Acumulada'!$AC80</f>
        <v>2.9544207447936479E-2</v>
      </c>
      <c r="H80" s="111">
        <f>'Ufs Acumulada'!H80/'Ufs Acumulada'!$AC80</f>
        <v>2.1357115485184233E-2</v>
      </c>
      <c r="I80" s="111">
        <f>'Ufs Acumulada'!I80/'Ufs Acumulada'!$AC80</f>
        <v>2.3766395666914707E-2</v>
      </c>
      <c r="J80" s="111">
        <f>'Ufs Acumulada'!J80/'Ufs Acumulada'!$AC80</f>
        <v>3.612702783641248E-2</v>
      </c>
      <c r="K80" s="111">
        <f>'Ufs Acumulada'!K80/'Ufs Acumulada'!$AC80</f>
        <v>1.3091718052099069E-2</v>
      </c>
      <c r="L80" s="111">
        <f>'Ufs Acumulada'!L80/'Ufs Acumulada'!$AC80</f>
        <v>0.11043401746073252</v>
      </c>
      <c r="M80" s="111">
        <f>'Ufs Acumulada'!M80/'Ufs Acumulada'!$AC80</f>
        <v>1.3403685745575019E-2</v>
      </c>
      <c r="N80" s="111">
        <f>'Ufs Acumulada'!N80/'Ufs Acumulada'!$AC80</f>
        <v>1.795857652253198E-2</v>
      </c>
      <c r="O80" s="111">
        <f>'Ufs Acumulada'!O80/'Ufs Acumulada'!$AC80</f>
        <v>2.2125728858998491E-2</v>
      </c>
      <c r="P80" s="111">
        <f>'Ufs Acumulada'!P80/'Ufs Acumulada'!$AC80</f>
        <v>1.2958013455692379E-2</v>
      </c>
      <c r="Q80" s="111">
        <f>'Ufs Acumulada'!Q80/'Ufs Acumulada'!$AC80</f>
        <v>3.0609850707199175E-2</v>
      </c>
      <c r="R80" s="111">
        <f>'Ufs Acumulada'!R80/'Ufs Acumulada'!$AC80</f>
        <v>7.9597804448772198E-3</v>
      </c>
      <c r="S80" s="111">
        <f>'Ufs Acumulada'!S80/'Ufs Acumulada'!$AC80</f>
        <v>6.5807800657111976E-2</v>
      </c>
      <c r="T80" s="111">
        <f>'Ufs Acumulada'!T80/'Ufs Acumulada'!$AC80</f>
        <v>0.10384732152775178</v>
      </c>
      <c r="U80" s="111">
        <f>'Ufs Acumulada'!U80/'Ufs Acumulada'!$AC80</f>
        <v>1.2349642579300263E-2</v>
      </c>
      <c r="V80" s="111">
        <f>'Ufs Acumulada'!V80/'Ufs Acumulada'!$AC80</f>
        <v>6.3718296395553625E-3</v>
      </c>
      <c r="W80" s="111">
        <f>'Ufs Acumulada'!W80/'Ufs Acumulada'!$AC80</f>
        <v>1.5128697244907049E-3</v>
      </c>
      <c r="X80" s="111">
        <f>'Ufs Acumulada'!X80/'Ufs Acumulada'!$AC80</f>
        <v>6.101265869290564E-2</v>
      </c>
      <c r="Y80" s="111">
        <f>'Ufs Acumulada'!Y80/'Ufs Acumulada'!$AC80</f>
        <v>4.3759175337731999E-2</v>
      </c>
      <c r="Z80" s="111">
        <f>'Ufs Acumulada'!Z80/'Ufs Acumulada'!$AC80</f>
        <v>6.3046371585982084E-3</v>
      </c>
      <c r="AA80" s="111">
        <f>'Ufs Acumulada'!AA80/'Ufs Acumulada'!$AC80</f>
        <v>0.27981598376263778</v>
      </c>
      <c r="AB80" s="113">
        <f>'Ufs Acumulada'!AB80/'Ufs Acumulada'!$AC80</f>
        <v>7.1313813387328048E-3</v>
      </c>
      <c r="AC80" s="111">
        <f>'Ufs Acumulada'!AC80/'Ufs Acumulada'!$AC80</f>
        <v>1</v>
      </c>
      <c r="AD80" s="90"/>
      <c r="AE80" s="90"/>
      <c r="AF80" s="90"/>
    </row>
    <row r="81" spans="1:32" x14ac:dyDescent="0.3">
      <c r="A81" s="134">
        <f>'Ufs Acumulada'!A81</f>
        <v>42537</v>
      </c>
      <c r="B81" s="112">
        <f>'Ufs Acumulada'!B81/'Ufs Acumulada'!$AC81</f>
        <v>1.9945363681078839E-3</v>
      </c>
      <c r="C81" s="111">
        <f>'Ufs Acumulada'!C81/'Ufs Acumulada'!$AC81</f>
        <v>9.5307285441365817E-3</v>
      </c>
      <c r="D81" s="111">
        <f>'Ufs Acumulada'!D81/'Ufs Acumulada'!$AC81</f>
        <v>9.0177309355208742E-3</v>
      </c>
      <c r="E81" s="111">
        <f>'Ufs Acumulada'!E81/'Ufs Acumulada'!$AC81</f>
        <v>2.3989946920292059E-3</v>
      </c>
      <c r="F81" s="111">
        <f>'Ufs Acumulada'!F81/'Ufs Acumulada'!$AC81</f>
        <v>4.8519340189036378E-2</v>
      </c>
      <c r="G81" s="111">
        <f>'Ufs Acumulada'!G81/'Ufs Acumulada'!$AC81</f>
        <v>2.9403388436806625E-2</v>
      </c>
      <c r="H81" s="111">
        <f>'Ufs Acumulada'!H81/'Ufs Acumulada'!$AC81</f>
        <v>2.1495488395579757E-2</v>
      </c>
      <c r="I81" s="111">
        <f>'Ufs Acumulada'!I81/'Ufs Acumulada'!$AC81</f>
        <v>2.4016930332554136E-2</v>
      </c>
      <c r="J81" s="111">
        <f>'Ufs Acumulada'!J81/'Ufs Acumulada'!$AC81</f>
        <v>3.6072671780721842E-2</v>
      </c>
      <c r="K81" s="111">
        <f>'Ufs Acumulada'!K81/'Ufs Acumulada'!$AC81</f>
        <v>1.3131689075040651E-2</v>
      </c>
      <c r="L81" s="111">
        <f>'Ufs Acumulada'!L81/'Ufs Acumulada'!$AC81</f>
        <v>0.11037940891811672</v>
      </c>
      <c r="M81" s="111">
        <f>'Ufs Acumulada'!M81/'Ufs Acumulada'!$AC81</f>
        <v>1.3436144222388325E-2</v>
      </c>
      <c r="N81" s="111">
        <f>'Ufs Acumulada'!N81/'Ufs Acumulada'!$AC81</f>
        <v>1.7866690872669913E-2</v>
      </c>
      <c r="O81" s="111">
        <f>'Ufs Acumulada'!O81/'Ufs Acumulada'!$AC81</f>
        <v>2.2101130628341344E-2</v>
      </c>
      <c r="P81" s="111">
        <f>'Ufs Acumulada'!P81/'Ufs Acumulada'!$AC81</f>
        <v>1.2654808488725395E-2</v>
      </c>
      <c r="Q81" s="111">
        <f>'Ufs Acumulada'!Q81/'Ufs Acumulada'!$AC81</f>
        <v>3.0076990728923839E-2</v>
      </c>
      <c r="R81" s="111">
        <f>'Ufs Acumulada'!R81/'Ufs Acumulada'!$AC81</f>
        <v>7.9747727466739152E-3</v>
      </c>
      <c r="S81" s="111">
        <f>'Ufs Acumulada'!S81/'Ufs Acumulada'!$AC81</f>
        <v>6.5739782574973496E-2</v>
      </c>
      <c r="T81" s="111">
        <f>'Ufs Acumulada'!T81/'Ufs Acumulada'!$AC81</f>
        <v>0.10532353618043004</v>
      </c>
      <c r="U81" s="111">
        <f>'Ufs Acumulada'!U81/'Ufs Acumulada'!$AC81</f>
        <v>1.2234853628018894E-2</v>
      </c>
      <c r="V81" s="111">
        <f>'Ufs Acumulada'!V81/'Ufs Acumulada'!$AC81</f>
        <v>6.3347285979737334E-3</v>
      </c>
      <c r="W81" s="111">
        <f>'Ufs Acumulada'!W81/'Ufs Acumulada'!$AC81</f>
        <v>1.5302064992239596E-3</v>
      </c>
      <c r="X81" s="111">
        <f>'Ufs Acumulada'!X81/'Ufs Acumulada'!$AC81</f>
        <v>6.110358848434079E-2</v>
      </c>
      <c r="Y81" s="111">
        <f>'Ufs Acumulada'!Y81/'Ufs Acumulada'!$AC81</f>
        <v>4.3841691165915499E-2</v>
      </c>
      <c r="Z81" s="111">
        <f>'Ufs Acumulada'!Z81/'Ufs Acumulada'!$AC81</f>
        <v>6.1820274918117412E-3</v>
      </c>
      <c r="AA81" s="111">
        <f>'Ufs Acumulada'!AA81/'Ufs Acumulada'!$AC81</f>
        <v>0.28054854215203179</v>
      </c>
      <c r="AB81" s="113">
        <f>'Ufs Acumulada'!AB81/'Ufs Acumulada'!$AC81</f>
        <v>7.0895978699065812E-3</v>
      </c>
      <c r="AC81" s="111">
        <f>'Ufs Acumulada'!AC81/'Ufs Acumulada'!$AC81</f>
        <v>1</v>
      </c>
      <c r="AD81" s="90"/>
      <c r="AE81" s="90"/>
      <c r="AF81" s="90"/>
    </row>
    <row r="82" spans="1:32" x14ac:dyDescent="0.3">
      <c r="A82" s="134">
        <f>'Ufs Acumulada'!A82</f>
        <v>42568</v>
      </c>
      <c r="B82" s="112">
        <f>'Ufs Acumulada'!B82/'Ufs Acumulada'!$AC82</f>
        <v>1.9644160621029249E-3</v>
      </c>
      <c r="C82" s="111">
        <f>'Ufs Acumulada'!C82/'Ufs Acumulada'!$AC82</f>
        <v>9.4814546773714665E-3</v>
      </c>
      <c r="D82" s="111">
        <f>'Ufs Acumulada'!D82/'Ufs Acumulada'!$AC82</f>
        <v>8.9463085453195378E-3</v>
      </c>
      <c r="E82" s="111">
        <f>'Ufs Acumulada'!E82/'Ufs Acumulada'!$AC82</f>
        <v>2.4826415488952256E-3</v>
      </c>
      <c r="F82" s="111">
        <f>'Ufs Acumulada'!F82/'Ufs Acumulada'!$AC82</f>
        <v>4.9015381757849003E-2</v>
      </c>
      <c r="G82" s="111">
        <f>'Ufs Acumulada'!G82/'Ufs Acumulada'!$AC82</f>
        <v>2.9317269210494976E-2</v>
      </c>
      <c r="H82" s="111">
        <f>'Ufs Acumulada'!H82/'Ufs Acumulada'!$AC82</f>
        <v>2.1393141799462494E-2</v>
      </c>
      <c r="I82" s="111">
        <f>'Ufs Acumulada'!I82/'Ufs Acumulada'!$AC82</f>
        <v>2.4050324099694716E-2</v>
      </c>
      <c r="J82" s="111">
        <f>'Ufs Acumulada'!J82/'Ufs Acumulada'!$AC82</f>
        <v>3.5509445841313728E-2</v>
      </c>
      <c r="K82" s="111">
        <f>'Ufs Acumulada'!K82/'Ufs Acumulada'!$AC82</f>
        <v>1.2910933343756386E-2</v>
      </c>
      <c r="L82" s="111">
        <f>'Ufs Acumulada'!L82/'Ufs Acumulada'!$AC82</f>
        <v>0.10970785740609082</v>
      </c>
      <c r="M82" s="111">
        <f>'Ufs Acumulada'!M82/'Ufs Acumulada'!$AC82</f>
        <v>1.3496279685872446E-2</v>
      </c>
      <c r="N82" s="111">
        <f>'Ufs Acumulada'!N82/'Ufs Acumulada'!$AC82</f>
        <v>1.7991265830881613E-2</v>
      </c>
      <c r="O82" s="111">
        <f>'Ufs Acumulada'!O82/'Ufs Acumulada'!$AC82</f>
        <v>2.1534470033582463E-2</v>
      </c>
      <c r="P82" s="111">
        <f>'Ufs Acumulada'!P82/'Ufs Acumulada'!$AC82</f>
        <v>1.2716777700794105E-2</v>
      </c>
      <c r="Q82" s="111">
        <f>'Ufs Acumulada'!Q82/'Ufs Acumulada'!$AC82</f>
        <v>3.0080238573272699E-2</v>
      </c>
      <c r="R82" s="111">
        <f>'Ufs Acumulada'!R82/'Ufs Acumulada'!$AC82</f>
        <v>7.9172985687309544E-3</v>
      </c>
      <c r="S82" s="111">
        <f>'Ufs Acumulada'!S82/'Ufs Acumulada'!$AC82</f>
        <v>6.5709260987972112E-2</v>
      </c>
      <c r="T82" s="111">
        <f>'Ufs Acumulada'!T82/'Ufs Acumulada'!$AC82</f>
        <v>0.10772999549243141</v>
      </c>
      <c r="U82" s="111">
        <f>'Ufs Acumulada'!U82/'Ufs Acumulada'!$AC82</f>
        <v>1.2370250632142994E-2</v>
      </c>
      <c r="V82" s="111">
        <f>'Ufs Acumulada'!V82/'Ufs Acumulada'!$AC82</f>
        <v>6.2724992847197842E-3</v>
      </c>
      <c r="W82" s="111">
        <f>'Ufs Acumulada'!W82/'Ufs Acumulada'!$AC82</f>
        <v>1.5179215962523405E-3</v>
      </c>
      <c r="X82" s="111">
        <f>'Ufs Acumulada'!X82/'Ufs Acumulada'!$AC82</f>
        <v>6.0957435637280594E-2</v>
      </c>
      <c r="Y82" s="111">
        <f>'Ufs Acumulada'!Y82/'Ufs Acumulada'!$AC82</f>
        <v>4.3810506649449146E-2</v>
      </c>
      <c r="Z82" s="111">
        <f>'Ufs Acumulada'!Z82/'Ufs Acumulada'!$AC82</f>
        <v>6.2180995003175117E-3</v>
      </c>
      <c r="AA82" s="111">
        <f>'Ufs Acumulada'!AA82/'Ufs Acumulada'!$AC82</f>
        <v>0.2800236338797425</v>
      </c>
      <c r="AB82" s="113">
        <f>'Ufs Acumulada'!AB82/'Ufs Acumulada'!$AC82</f>
        <v>6.8748916542061E-3</v>
      </c>
      <c r="AC82" s="111">
        <f>'Ufs Acumulada'!AC82/'Ufs Acumulada'!$AC82</f>
        <v>1</v>
      </c>
      <c r="AD82" s="90"/>
      <c r="AE82" s="90"/>
      <c r="AF82" s="90"/>
    </row>
    <row r="83" spans="1:32" x14ac:dyDescent="0.3">
      <c r="A83" s="134">
        <f>'Ufs Acumulada'!A83</f>
        <v>42600</v>
      </c>
      <c r="B83" s="112">
        <f>'Ufs Acumulada'!B83/'Ufs Acumulada'!$AC83</f>
        <v>1.9692801057741372E-3</v>
      </c>
      <c r="C83" s="111">
        <f>'Ufs Acumulada'!C83/'Ufs Acumulada'!$AC83</f>
        <v>9.3679607122164627E-3</v>
      </c>
      <c r="D83" s="111">
        <f>'Ufs Acumulada'!D83/'Ufs Acumulada'!$AC83</f>
        <v>8.8439033224416708E-3</v>
      </c>
      <c r="E83" s="111">
        <f>'Ufs Acumulada'!E83/'Ufs Acumulada'!$AC83</f>
        <v>2.4568278266980932E-3</v>
      </c>
      <c r="F83" s="111">
        <f>'Ufs Acumulada'!F83/'Ufs Acumulada'!$AC83</f>
        <v>4.9235873393498344E-2</v>
      </c>
      <c r="G83" s="111">
        <f>'Ufs Acumulada'!G83/'Ufs Acumulada'!$AC83</f>
        <v>2.9315403025651384E-2</v>
      </c>
      <c r="H83" s="111">
        <f>'Ufs Acumulada'!H83/'Ufs Acumulada'!$AC83</f>
        <v>2.113153199089958E-2</v>
      </c>
      <c r="I83" s="111">
        <f>'Ufs Acumulada'!I83/'Ufs Acumulada'!$AC83</f>
        <v>2.4186021375471888E-2</v>
      </c>
      <c r="J83" s="111">
        <f>'Ufs Acumulada'!J83/'Ufs Acumulada'!$AC83</f>
        <v>3.5406344874978388E-2</v>
      </c>
      <c r="K83" s="111">
        <f>'Ufs Acumulada'!K83/'Ufs Acumulada'!$AC83</f>
        <v>1.28854079447121E-2</v>
      </c>
      <c r="L83" s="111">
        <f>'Ufs Acumulada'!L83/'Ufs Acumulada'!$AC83</f>
        <v>0.10967373203744023</v>
      </c>
      <c r="M83" s="111">
        <f>'Ufs Acumulada'!M83/'Ufs Acumulada'!$AC83</f>
        <v>1.345762405191156E-2</v>
      </c>
      <c r="N83" s="111">
        <f>'Ufs Acumulada'!N83/'Ufs Acumulada'!$AC83</f>
        <v>1.8043870907406816E-2</v>
      </c>
      <c r="O83" s="111">
        <f>'Ufs Acumulada'!O83/'Ufs Acumulada'!$AC83</f>
        <v>2.1182976017663464E-2</v>
      </c>
      <c r="P83" s="111">
        <f>'Ufs Acumulada'!P83/'Ufs Acumulada'!$AC83</f>
        <v>1.2770450843966063E-2</v>
      </c>
      <c r="Q83" s="111">
        <f>'Ufs Acumulada'!Q83/'Ufs Acumulada'!$AC83</f>
        <v>3.006034813231372E-2</v>
      </c>
      <c r="R83" s="111">
        <f>'Ufs Acumulada'!R83/'Ufs Acumulada'!$AC83</f>
        <v>7.820856825103575E-3</v>
      </c>
      <c r="S83" s="111">
        <f>'Ufs Acumulada'!S83/'Ufs Acumulada'!$AC83</f>
        <v>6.5893667740684045E-2</v>
      </c>
      <c r="T83" s="111">
        <f>'Ufs Acumulada'!T83/'Ufs Acumulada'!$AC83</f>
        <v>0.10738884908626274</v>
      </c>
      <c r="U83" s="111">
        <f>'Ufs Acumulada'!U83/'Ufs Acumulada'!$AC83</f>
        <v>1.2483614086733055E-2</v>
      </c>
      <c r="V83" s="111">
        <f>'Ufs Acumulada'!V83/'Ufs Acumulada'!$AC83</f>
        <v>6.1865538701868618E-3</v>
      </c>
      <c r="W83" s="111">
        <f>'Ufs Acumulada'!W83/'Ufs Acumulada'!$AC83</f>
        <v>1.5227486740124307E-3</v>
      </c>
      <c r="X83" s="111">
        <f>'Ufs Acumulada'!X83/'Ufs Acumulada'!$AC83</f>
        <v>6.1373214510011279E-2</v>
      </c>
      <c r="Y83" s="111">
        <f>'Ufs Acumulada'!Y83/'Ufs Acumulada'!$AC83</f>
        <v>4.3881424226383886E-2</v>
      </c>
      <c r="Z83" s="111">
        <f>'Ufs Acumulada'!Z83/'Ufs Acumulada'!$AC83</f>
        <v>6.2080403762830548E-3</v>
      </c>
      <c r="AA83" s="111">
        <f>'Ufs Acumulada'!AA83/'Ufs Acumulada'!$AC83</f>
        <v>0.28043308744285617</v>
      </c>
      <c r="AB83" s="113">
        <f>'Ufs Acumulada'!AB83/'Ufs Acumulada'!$AC83</f>
        <v>6.8203865984390218E-3</v>
      </c>
      <c r="AC83" s="111">
        <f>'Ufs Acumulada'!AC83/'Ufs Acumulada'!$AC83</f>
        <v>1</v>
      </c>
      <c r="AD83" s="90"/>
      <c r="AE83" s="90"/>
      <c r="AF83" s="90"/>
    </row>
    <row r="84" spans="1:32" x14ac:dyDescent="0.3">
      <c r="A84" s="134">
        <f>'Ufs Acumulada'!A84</f>
        <v>42614</v>
      </c>
      <c r="B84" s="112">
        <f>'Ufs Acumulada'!B84/'Ufs Acumulada'!$AC84</f>
        <v>1.9212889526651659E-3</v>
      </c>
      <c r="C84" s="111">
        <f>'Ufs Acumulada'!C84/'Ufs Acumulada'!$AC84</f>
        <v>9.1622864177802431E-3</v>
      </c>
      <c r="D84" s="111">
        <f>'Ufs Acumulada'!D84/'Ufs Acumulada'!$AC84</f>
        <v>8.6786948078458048E-3</v>
      </c>
      <c r="E84" s="111">
        <f>'Ufs Acumulada'!E84/'Ufs Acumulada'!$AC84</f>
        <v>2.4640684616755648E-3</v>
      </c>
      <c r="F84" s="111">
        <f>'Ufs Acumulada'!F84/'Ufs Acumulada'!$AC84</f>
        <v>4.9174885939267644E-2</v>
      </c>
      <c r="G84" s="111">
        <f>'Ufs Acumulada'!G84/'Ufs Acumulada'!$AC84</f>
        <v>2.9029734604373733E-2</v>
      </c>
      <c r="H84" s="111">
        <f>'Ufs Acumulada'!H84/'Ufs Acumulada'!$AC84</f>
        <v>2.0954789372294565E-2</v>
      </c>
      <c r="I84" s="111">
        <f>'Ufs Acumulada'!I84/'Ufs Acumulada'!$AC84</f>
        <v>2.4159162642771036E-2</v>
      </c>
      <c r="J84" s="111">
        <f>'Ufs Acumulada'!J84/'Ufs Acumulada'!$AC84</f>
        <v>3.5187551780238524E-2</v>
      </c>
      <c r="K84" s="111">
        <f>'Ufs Acumulada'!K84/'Ufs Acumulada'!$AC84</f>
        <v>1.2686333916477298E-2</v>
      </c>
      <c r="L84" s="111">
        <f>'Ufs Acumulada'!L84/'Ufs Acumulada'!$AC84</f>
        <v>0.10962182665646493</v>
      </c>
      <c r="M84" s="111">
        <f>'Ufs Acumulada'!M84/'Ufs Acumulada'!$AC84</f>
        <v>1.3456199605502282E-2</v>
      </c>
      <c r="N84" s="111">
        <f>'Ufs Acumulada'!N84/'Ufs Acumulada'!$AC84</f>
        <v>1.7905022564044734E-2</v>
      </c>
      <c r="O84" s="111">
        <f>'Ufs Acumulada'!O84/'Ufs Acumulada'!$AC84</f>
        <v>2.0989438135568864E-2</v>
      </c>
      <c r="P84" s="111">
        <f>'Ufs Acumulada'!P84/'Ufs Acumulada'!$AC84</f>
        <v>1.2730773556429363E-2</v>
      </c>
      <c r="Q84" s="111">
        <f>'Ufs Acumulada'!Q84/'Ufs Acumulada'!$AC84</f>
        <v>3.0139764019526359E-2</v>
      </c>
      <c r="R84" s="111">
        <f>'Ufs Acumulada'!R84/'Ufs Acumulada'!$AC84</f>
        <v>7.7418107187416886E-3</v>
      </c>
      <c r="S84" s="111">
        <f>'Ufs Acumulada'!S84/'Ufs Acumulada'!$AC84</f>
        <v>6.5749047936288232E-2</v>
      </c>
      <c r="T84" s="111">
        <f>'Ufs Acumulada'!T84/'Ufs Acumulada'!$AC84</f>
        <v>0.10804438878045924</v>
      </c>
      <c r="U84" s="111">
        <f>'Ufs Acumulada'!U84/'Ufs Acumulada'!$AC84</f>
        <v>1.2326988551524729E-2</v>
      </c>
      <c r="V84" s="111">
        <f>'Ufs Acumulada'!V84/'Ufs Acumulada'!$AC84</f>
        <v>6.1355183953386667E-3</v>
      </c>
      <c r="W84" s="111">
        <f>'Ufs Acumulada'!W84/'Ufs Acumulada'!$AC84</f>
        <v>1.5278351269358999E-3</v>
      </c>
      <c r="X84" s="111">
        <f>'Ufs Acumulada'!X84/'Ufs Acumulada'!$AC84</f>
        <v>6.1202111731295403E-2</v>
      </c>
      <c r="Y84" s="111">
        <f>'Ufs Acumulada'!Y84/'Ufs Acumulada'!$AC84</f>
        <v>4.4242732978405613E-2</v>
      </c>
      <c r="Z84" s="111">
        <f>'Ufs Acumulada'!Z84/'Ufs Acumulada'!$AC84</f>
        <v>6.1348774176825122E-3</v>
      </c>
      <c r="AA84" s="111">
        <f>'Ufs Acumulada'!AA84/'Ufs Acumulada'!$AC84</f>
        <v>0.28197446412443433</v>
      </c>
      <c r="AB84" s="113">
        <f>'Ufs Acumulada'!AB84/'Ufs Acumulada'!$AC84</f>
        <v>6.6584028059673717E-3</v>
      </c>
      <c r="AC84" s="111">
        <f>'Ufs Acumulada'!AC84/'Ufs Acumulada'!$AC84</f>
        <v>1</v>
      </c>
      <c r="AD84" s="90"/>
      <c r="AE84" s="90"/>
      <c r="AF84" s="90"/>
    </row>
    <row r="85" spans="1:32" x14ac:dyDescent="0.3">
      <c r="A85" s="134">
        <f>'Ufs Acumulada'!A85</f>
        <v>42659</v>
      </c>
      <c r="B85" s="112">
        <f>'Ufs Acumulada'!B85/'Ufs Acumulada'!$AC85</f>
        <v>1.9097298582077917E-3</v>
      </c>
      <c r="C85" s="111">
        <f>'Ufs Acumulada'!C85/'Ufs Acumulada'!$AC85</f>
        <v>9.1877527900909705E-3</v>
      </c>
      <c r="D85" s="111">
        <f>'Ufs Acumulada'!D85/'Ufs Acumulada'!$AC85</f>
        <v>8.6429049746161776E-3</v>
      </c>
      <c r="E85" s="111">
        <f>'Ufs Acumulada'!E85/'Ufs Acumulada'!$AC85</f>
        <v>2.4383992009467765E-3</v>
      </c>
      <c r="F85" s="111">
        <f>'Ufs Acumulada'!F85/'Ufs Acumulada'!$AC85</f>
        <v>4.9197258137656352E-2</v>
      </c>
      <c r="G85" s="111">
        <f>'Ufs Acumulada'!G85/'Ufs Acumulada'!$AC85</f>
        <v>2.885772156363843E-2</v>
      </c>
      <c r="H85" s="111">
        <f>'Ufs Acumulada'!H85/'Ufs Acumulada'!$AC85</f>
        <v>2.0725939288989907E-2</v>
      </c>
      <c r="I85" s="111">
        <f>'Ufs Acumulada'!I85/'Ufs Acumulada'!$AC85</f>
        <v>2.4122542741614496E-2</v>
      </c>
      <c r="J85" s="111">
        <f>'Ufs Acumulada'!J85/'Ufs Acumulada'!$AC85</f>
        <v>3.4890998533127195E-2</v>
      </c>
      <c r="K85" s="111">
        <f>'Ufs Acumulada'!K85/'Ufs Acumulada'!$AC85</f>
        <v>1.2624528851068424E-2</v>
      </c>
      <c r="L85" s="111">
        <f>'Ufs Acumulada'!L85/'Ufs Acumulada'!$AC85</f>
        <v>0.10977291755653801</v>
      </c>
      <c r="M85" s="111">
        <f>'Ufs Acumulada'!M85/'Ufs Acumulada'!$AC85</f>
        <v>1.3392318173835084E-2</v>
      </c>
      <c r="N85" s="111">
        <f>'Ufs Acumulada'!N85/'Ufs Acumulada'!$AC85</f>
        <v>1.7698808518158155E-2</v>
      </c>
      <c r="O85" s="111">
        <f>'Ufs Acumulada'!O85/'Ufs Acumulada'!$AC85</f>
        <v>2.0997567003984682E-2</v>
      </c>
      <c r="P85" s="111">
        <f>'Ufs Acumulada'!P85/'Ufs Acumulada'!$AC85</f>
        <v>1.2672212623456849E-2</v>
      </c>
      <c r="Q85" s="111">
        <f>'Ufs Acumulada'!Q85/'Ufs Acumulada'!$AC85</f>
        <v>2.9969943150599622E-2</v>
      </c>
      <c r="R85" s="111">
        <f>'Ufs Acumulada'!R85/'Ufs Acumulada'!$AC85</f>
        <v>7.6384603221351143E-3</v>
      </c>
      <c r="S85" s="111">
        <f>'Ufs Acumulada'!S85/'Ufs Acumulada'!$AC85</f>
        <v>6.5733507875209471E-2</v>
      </c>
      <c r="T85" s="111">
        <f>'Ufs Acumulada'!T85/'Ufs Acumulada'!$AC85</f>
        <v>0.10846928141889212</v>
      </c>
      <c r="U85" s="111">
        <f>'Ufs Acumulada'!U85/'Ufs Acumulada'!$AC85</f>
        <v>1.227333867288446E-2</v>
      </c>
      <c r="V85" s="111">
        <f>'Ufs Acumulada'!V85/'Ufs Acumulada'!$AC85</f>
        <v>6.0939323699548513E-3</v>
      </c>
      <c r="W85" s="111">
        <f>'Ufs Acumulada'!W85/'Ufs Acumulada'!$AC85</f>
        <v>1.515906407374085E-3</v>
      </c>
      <c r="X85" s="111">
        <f>'Ufs Acumulada'!X85/'Ufs Acumulada'!$AC85</f>
        <v>6.1518888797083143E-2</v>
      </c>
      <c r="Y85" s="111">
        <f>'Ufs Acumulada'!Y85/'Ufs Acumulada'!$AC85</f>
        <v>4.4598054017212951E-2</v>
      </c>
      <c r="Z85" s="111">
        <f>'Ufs Acumulada'!Z85/'Ufs Acumulada'!$AC85</f>
        <v>6.147634198761829E-3</v>
      </c>
      <c r="AA85" s="111">
        <f>'Ufs Acumulada'!AA85/'Ufs Acumulada'!$AC85</f>
        <v>0.28231354808951464</v>
      </c>
      <c r="AB85" s="113">
        <f>'Ufs Acumulada'!AB85/'Ufs Acumulada'!$AC85</f>
        <v>6.5959048644483199E-3</v>
      </c>
      <c r="AC85" s="111">
        <f>'Ufs Acumulada'!AC85/'Ufs Acumulada'!$AC85</f>
        <v>1</v>
      </c>
      <c r="AD85" s="90"/>
      <c r="AE85" s="90"/>
      <c r="AF85" s="90"/>
    </row>
    <row r="86" spans="1:32" x14ac:dyDescent="0.3">
      <c r="A86" s="134">
        <f>'Ufs Acumulada'!A86</f>
        <v>42691</v>
      </c>
      <c r="B86" s="112">
        <f>'Ufs Acumulada'!B86/'Ufs Acumulada'!$AC86</f>
        <v>1.9199217672020523E-3</v>
      </c>
      <c r="C86" s="111">
        <f>'Ufs Acumulada'!C86/'Ufs Acumulada'!$AC86</f>
        <v>9.2658408092686061E-3</v>
      </c>
      <c r="D86" s="111">
        <f>'Ufs Acumulada'!D86/'Ufs Acumulada'!$AC86</f>
        <v>8.6415443186686151E-3</v>
      </c>
      <c r="E86" s="111">
        <f>'Ufs Acumulada'!E86/'Ufs Acumulada'!$AC86</f>
        <v>2.3871577524527975E-3</v>
      </c>
      <c r="F86" s="111">
        <f>'Ufs Acumulada'!F86/'Ufs Acumulada'!$AC86</f>
        <v>4.9369623101732957E-2</v>
      </c>
      <c r="G86" s="111">
        <f>'Ufs Acumulada'!G86/'Ufs Acumulada'!$AC86</f>
        <v>2.8911672966431098E-2</v>
      </c>
      <c r="H86" s="111">
        <f>'Ufs Acumulada'!H86/'Ufs Acumulada'!$AC86</f>
        <v>2.047613296065677E-2</v>
      </c>
      <c r="I86" s="111">
        <f>'Ufs Acumulada'!I86/'Ufs Acumulada'!$AC86</f>
        <v>2.4185677176170196E-2</v>
      </c>
      <c r="J86" s="111">
        <f>'Ufs Acumulada'!J86/'Ufs Acumulada'!$AC86</f>
        <v>3.4761165573131775E-2</v>
      </c>
      <c r="K86" s="111">
        <f>'Ufs Acumulada'!K86/'Ufs Acumulada'!$AC86</f>
        <v>1.2725964433447782E-2</v>
      </c>
      <c r="L86" s="111">
        <f>'Ufs Acumulada'!L86/'Ufs Acumulada'!$AC86</f>
        <v>0.10976331896558557</v>
      </c>
      <c r="M86" s="111">
        <f>'Ufs Acumulada'!M86/'Ufs Acumulada'!$AC86</f>
        <v>1.3485821965401653E-2</v>
      </c>
      <c r="N86" s="111">
        <f>'Ufs Acumulada'!N86/'Ufs Acumulada'!$AC86</f>
        <v>1.7590892712420859E-2</v>
      </c>
      <c r="O86" s="111">
        <f>'Ufs Acumulada'!O86/'Ufs Acumulada'!$AC86</f>
        <v>2.1162275213195719E-2</v>
      </c>
      <c r="P86" s="111">
        <f>'Ufs Acumulada'!P86/'Ufs Acumulada'!$AC86</f>
        <v>1.2770948439511728E-2</v>
      </c>
      <c r="Q86" s="111">
        <f>'Ufs Acumulada'!Q86/'Ufs Acumulada'!$AC86</f>
        <v>2.9542131369564812E-2</v>
      </c>
      <c r="R86" s="111">
        <f>'Ufs Acumulada'!R86/'Ufs Acumulada'!$AC86</f>
        <v>7.6167085604129424E-3</v>
      </c>
      <c r="S86" s="111">
        <f>'Ufs Acumulada'!S86/'Ufs Acumulada'!$AC86</f>
        <v>6.5583357776009363E-2</v>
      </c>
      <c r="T86" s="111">
        <f>'Ufs Acumulada'!T86/'Ufs Acumulada'!$AC86</f>
        <v>0.10876640797598144</v>
      </c>
      <c r="U86" s="111">
        <f>'Ufs Acumulada'!U86/'Ufs Acumulada'!$AC86</f>
        <v>1.231606289908814E-2</v>
      </c>
      <c r="V86" s="111">
        <f>'Ufs Acumulada'!V86/'Ufs Acumulada'!$AC86</f>
        <v>6.0620730195089173E-3</v>
      </c>
      <c r="W86" s="111">
        <f>'Ufs Acumulada'!W86/'Ufs Acumulada'!$AC86</f>
        <v>1.5126552945735994E-3</v>
      </c>
      <c r="X86" s="111">
        <f>'Ufs Acumulada'!X86/'Ufs Acumulada'!$AC86</f>
        <v>6.1697313663377426E-2</v>
      </c>
      <c r="Y86" s="111">
        <f>'Ufs Acumulada'!Y86/'Ufs Acumulada'!$AC86</f>
        <v>4.4491739910623551E-2</v>
      </c>
      <c r="Z86" s="111">
        <f>'Ufs Acumulada'!Z86/'Ufs Acumulada'!$AC86</f>
        <v>6.1848728083324558E-3</v>
      </c>
      <c r="AA86" s="111">
        <f>'Ufs Acumulada'!AA86/'Ufs Acumulada'!$AC86</f>
        <v>0.28222771161779897</v>
      </c>
      <c r="AB86" s="113">
        <f>'Ufs Acumulada'!AB86/'Ufs Acumulada'!$AC86</f>
        <v>6.5810069494502193E-3</v>
      </c>
      <c r="AC86" s="111">
        <f>'Ufs Acumulada'!AC86/'Ufs Acumulada'!$AC86</f>
        <v>1</v>
      </c>
      <c r="AD86" s="90"/>
      <c r="AE86" s="90"/>
      <c r="AF86" s="90"/>
    </row>
    <row r="87" spans="1:32" ht="13.5" thickBot="1" x14ac:dyDescent="0.35">
      <c r="A87" s="134">
        <f>'Ufs Acumulada'!A87</f>
        <v>42722</v>
      </c>
      <c r="B87" s="112">
        <f>'Ufs Acumulada'!B87/'Ufs Acumulada'!$AC87</f>
        <v>1.9275082355061227E-3</v>
      </c>
      <c r="C87" s="111">
        <f>'Ufs Acumulada'!C87/'Ufs Acumulada'!$AC87</f>
        <v>9.329646276956453E-3</v>
      </c>
      <c r="D87" s="111">
        <f>'Ufs Acumulada'!D87/'Ufs Acumulada'!$AC87</f>
        <v>8.6995364600847783E-3</v>
      </c>
      <c r="E87" s="111">
        <f>'Ufs Acumulada'!E87/'Ufs Acumulada'!$AC87</f>
        <v>2.3545051772588905E-3</v>
      </c>
      <c r="F87" s="111">
        <f>'Ufs Acumulada'!F87/'Ufs Acumulada'!$AC87</f>
        <v>4.975010080952276E-2</v>
      </c>
      <c r="G87" s="111">
        <f>'Ufs Acumulada'!G87/'Ufs Acumulada'!$AC87</f>
        <v>2.9103736426073428E-2</v>
      </c>
      <c r="H87" s="111">
        <f>'Ufs Acumulada'!H87/'Ufs Acumulada'!$AC87</f>
        <v>2.0476212811414613E-2</v>
      </c>
      <c r="I87" s="111">
        <f>'Ufs Acumulada'!I87/'Ufs Acumulada'!$AC87</f>
        <v>2.4284518349906879E-2</v>
      </c>
      <c r="J87" s="111">
        <f>'Ufs Acumulada'!J87/'Ufs Acumulada'!$AC87</f>
        <v>3.4678471464720487E-2</v>
      </c>
      <c r="K87" s="111">
        <f>'Ufs Acumulada'!K87/'Ufs Acumulada'!$AC87</f>
        <v>1.2849313847743673E-2</v>
      </c>
      <c r="L87" s="111">
        <f>'Ufs Acumulada'!L87/'Ufs Acumulada'!$AC87</f>
        <v>0.10983052657474408</v>
      </c>
      <c r="M87" s="111">
        <f>'Ufs Acumulada'!M87/'Ufs Acumulada'!$AC87</f>
        <v>1.3521887010815477E-2</v>
      </c>
      <c r="N87" s="111">
        <f>'Ufs Acumulada'!N87/'Ufs Acumulada'!$AC87</f>
        <v>1.7402559118756707E-2</v>
      </c>
      <c r="O87" s="111">
        <f>'Ufs Acumulada'!O87/'Ufs Acumulada'!$AC87</f>
        <v>2.1270483196425771E-2</v>
      </c>
      <c r="P87" s="111">
        <f>'Ufs Acumulada'!P87/'Ufs Acumulada'!$AC87</f>
        <v>1.2878744007866471E-2</v>
      </c>
      <c r="Q87" s="111">
        <f>'Ufs Acumulada'!Q87/'Ufs Acumulada'!$AC87</f>
        <v>2.9608600190443358E-2</v>
      </c>
      <c r="R87" s="111">
        <f>'Ufs Acumulada'!R87/'Ufs Acumulada'!$AC87</f>
        <v>7.6454754596402205E-3</v>
      </c>
      <c r="S87" s="111">
        <f>'Ufs Acumulada'!S87/'Ufs Acumulada'!$AC87</f>
        <v>6.4974411248194863E-2</v>
      </c>
      <c r="T87" s="111">
        <f>'Ufs Acumulada'!T87/'Ufs Acumulada'!$AC87</f>
        <v>0.10881333576404387</v>
      </c>
      <c r="U87" s="111">
        <f>'Ufs Acumulada'!U87/'Ufs Acumulada'!$AC87</f>
        <v>1.2395353634915993E-2</v>
      </c>
      <c r="V87" s="111">
        <f>'Ufs Acumulada'!V87/'Ufs Acumulada'!$AC87</f>
        <v>6.0662706269029448E-3</v>
      </c>
      <c r="W87" s="111">
        <f>'Ufs Acumulada'!W87/'Ufs Acumulada'!$AC87</f>
        <v>1.5098071497149372E-3</v>
      </c>
      <c r="X87" s="111">
        <f>'Ufs Acumulada'!X87/'Ufs Acumulada'!$AC87</f>
        <v>6.187956980295798E-2</v>
      </c>
      <c r="Y87" s="111">
        <f>'Ufs Acumulada'!Y87/'Ufs Acumulada'!$AC87</f>
        <v>4.4143080782012387E-2</v>
      </c>
      <c r="Z87" s="111">
        <f>'Ufs Acumulada'!Z87/'Ufs Acumulada'!$AC87</f>
        <v>6.2296942749363853E-3</v>
      </c>
      <c r="AA87" s="111">
        <f>'Ufs Acumulada'!AA87/'Ufs Acumulada'!$AC87</f>
        <v>0.28179900793595858</v>
      </c>
      <c r="AB87" s="113">
        <f>'Ufs Acumulada'!AB87/'Ufs Acumulada'!$AC87</f>
        <v>6.5776433624818009E-3</v>
      </c>
      <c r="AC87" s="111">
        <f>'Ufs Acumulada'!AC87/'Ufs Acumulada'!$AC87</f>
        <v>1</v>
      </c>
      <c r="AD87" s="90"/>
      <c r="AE87" s="90"/>
      <c r="AF87" s="90"/>
    </row>
    <row r="88" spans="1:32" s="4" customFormat="1" x14ac:dyDescent="0.3">
      <c r="A88" s="135">
        <f>'Ufs Acumulada'!A88</f>
        <v>42737</v>
      </c>
      <c r="B88" s="108">
        <f>'Ufs Acumulada'!B88/'Ufs Acumulada'!$AC88</f>
        <v>1.7339048209470914E-3</v>
      </c>
      <c r="C88" s="109">
        <f>'Ufs Acumulada'!C88/'Ufs Acumulada'!$AC88</f>
        <v>9.3491819919482213E-3</v>
      </c>
      <c r="D88" s="109">
        <f>'Ufs Acumulada'!D88/'Ufs Acumulada'!$AC88</f>
        <v>9.3537588967398267E-3</v>
      </c>
      <c r="E88" s="109">
        <f>'Ufs Acumulada'!E88/'Ufs Acumulada'!$AC88</f>
        <v>1.9830253935965007E-3</v>
      </c>
      <c r="F88" s="109">
        <f>'Ufs Acumulada'!F88/'Ufs Acumulada'!$AC88</f>
        <v>5.1576567300958297E-2</v>
      </c>
      <c r="G88" s="109">
        <f>'Ufs Acumulada'!G88/'Ufs Acumulada'!$AC88</f>
        <v>3.2813292952213489E-2</v>
      </c>
      <c r="H88" s="109">
        <f>'Ufs Acumulada'!H88/'Ufs Acumulada'!$AC88</f>
        <v>1.761562753483175E-2</v>
      </c>
      <c r="I88" s="109">
        <f>'Ufs Acumulada'!I88/'Ufs Acumulada'!$AC88</f>
        <v>2.3336219791029473E-2</v>
      </c>
      <c r="J88" s="109">
        <f>'Ufs Acumulada'!J88/'Ufs Acumulada'!$AC88</f>
        <v>3.9618300257471213E-2</v>
      </c>
      <c r="K88" s="109">
        <f>'Ufs Acumulada'!K88/'Ufs Acumulada'!$AC88</f>
        <v>1.307728837401795E-2</v>
      </c>
      <c r="L88" s="109">
        <f>'Ufs Acumulada'!L88/'Ufs Acumulada'!$AC88</f>
        <v>0.11939758929194332</v>
      </c>
      <c r="M88" s="109">
        <f>'Ufs Acumulada'!M88/'Ufs Acumulada'!$AC88</f>
        <v>1.4330845097720346E-2</v>
      </c>
      <c r="N88" s="109">
        <f>'Ufs Acumulada'!N88/'Ufs Acumulada'!$AC88</f>
        <v>1.9837840568434743E-2</v>
      </c>
      <c r="O88" s="109">
        <f>'Ufs Acumulada'!O88/'Ufs Acumulada'!$AC88</f>
        <v>2.2899203837633175E-2</v>
      </c>
      <c r="P88" s="109">
        <f>'Ufs Acumulada'!P88/'Ufs Acumulada'!$AC88</f>
        <v>1.4831071331710586E-2</v>
      </c>
      <c r="Q88" s="109">
        <f>'Ufs Acumulada'!Q88/'Ufs Acumulada'!$AC88</f>
        <v>3.360092146244309E-2</v>
      </c>
      <c r="R88" s="109">
        <f>'Ufs Acumulada'!R88/'Ufs Acumulada'!$AC88</f>
        <v>8.4927714770574991E-3</v>
      </c>
      <c r="S88" s="109">
        <f>'Ufs Acumulada'!S88/'Ufs Acumulada'!$AC88</f>
        <v>6.4322255279557566E-2</v>
      </c>
      <c r="T88" s="109">
        <f>'Ufs Acumulada'!T88/'Ufs Acumulada'!$AC88</f>
        <v>9.6816329051694613E-2</v>
      </c>
      <c r="U88" s="109">
        <f>'Ufs Acumulada'!U88/'Ufs Acumulada'!$AC88</f>
        <v>1.293570251840739E-2</v>
      </c>
      <c r="V88" s="109">
        <f>'Ufs Acumulada'!V88/'Ufs Acumulada'!$AC88</f>
        <v>6.4679959091230119E-3</v>
      </c>
      <c r="W88" s="109">
        <f>'Ufs Acumulada'!W88/'Ufs Acumulada'!$AC88</f>
        <v>1.3912735641392934E-3</v>
      </c>
      <c r="X88" s="109">
        <f>'Ufs Acumulada'!X88/'Ufs Acumulada'!$AC88</f>
        <v>5.9474211085975406E-2</v>
      </c>
      <c r="Y88" s="109">
        <f>'Ufs Acumulada'!Y88/'Ufs Acumulada'!$AC88</f>
        <v>4.0161666213048751E-2</v>
      </c>
      <c r="Z88" s="109">
        <f>'Ufs Acumulada'!Z88/'Ufs Acumulada'!$AC88</f>
        <v>6.6597195371260881E-3</v>
      </c>
      <c r="AA88" s="109">
        <f>'Ufs Acumulada'!AA88/'Ufs Acumulada'!$AC88</f>
        <v>0.27009057487348753</v>
      </c>
      <c r="AB88" s="110">
        <f>'Ufs Acumulada'!AB88/'Ufs Acumulada'!$AC88</f>
        <v>7.8328615867440266E-3</v>
      </c>
      <c r="AC88" s="109">
        <f>'Ufs Acumulada'!AC88/'Ufs Acumulada'!$AC88</f>
        <v>1</v>
      </c>
      <c r="AD88" s="159"/>
      <c r="AE88" s="159"/>
      <c r="AF88" s="159"/>
    </row>
    <row r="89" spans="1:32" x14ac:dyDescent="0.3">
      <c r="A89" s="134">
        <f>'Ufs Acumulada'!A89</f>
        <v>42769</v>
      </c>
      <c r="B89" s="112">
        <f>'Ufs Acumulada'!B89/'Ufs Acumulada'!$AC89</f>
        <v>1.9556627978681118E-3</v>
      </c>
      <c r="C89" s="111">
        <f>'Ufs Acumulada'!C89/'Ufs Acumulada'!$AC89</f>
        <v>9.1444417378058526E-3</v>
      </c>
      <c r="D89" s="111">
        <f>'Ufs Acumulada'!D89/'Ufs Acumulada'!$AC89</f>
        <v>9.9593369872868452E-3</v>
      </c>
      <c r="E89" s="111">
        <f>'Ufs Acumulada'!E89/'Ufs Acumulada'!$AC89</f>
        <v>2.053568233500511E-3</v>
      </c>
      <c r="F89" s="111">
        <f>'Ufs Acumulada'!F89/'Ufs Acumulada'!$AC89</f>
        <v>4.9993634583151675E-2</v>
      </c>
      <c r="G89" s="111">
        <f>'Ufs Acumulada'!G89/'Ufs Acumulada'!$AC89</f>
        <v>3.04258976782909E-2</v>
      </c>
      <c r="H89" s="111">
        <f>'Ufs Acumulada'!H89/'Ufs Acumulada'!$AC89</f>
        <v>1.7704242713835479E-2</v>
      </c>
      <c r="I89" s="111">
        <f>'Ufs Acumulada'!I89/'Ufs Acumulada'!$AC89</f>
        <v>2.1037146552611793E-2</v>
      </c>
      <c r="J89" s="111">
        <f>'Ufs Acumulada'!J89/'Ufs Acumulada'!$AC89</f>
        <v>3.8877300795077029E-2</v>
      </c>
      <c r="K89" s="111">
        <f>'Ufs Acumulada'!K89/'Ufs Acumulada'!$AC89</f>
        <v>1.2787044706062128E-2</v>
      </c>
      <c r="L89" s="111">
        <f>'Ufs Acumulada'!L89/'Ufs Acumulada'!$AC89</f>
        <v>0.11922571074155563</v>
      </c>
      <c r="M89" s="111">
        <f>'Ufs Acumulada'!M89/'Ufs Acumulada'!$AC89</f>
        <v>1.4422145821275838E-2</v>
      </c>
      <c r="N89" s="111">
        <f>'Ufs Acumulada'!N89/'Ufs Acumulada'!$AC89</f>
        <v>2.0421254892769424E-2</v>
      </c>
      <c r="O89" s="111">
        <f>'Ufs Acumulada'!O89/'Ufs Acumulada'!$AC89</f>
        <v>2.2829433796492698E-2</v>
      </c>
      <c r="P89" s="111">
        <f>'Ufs Acumulada'!P89/'Ufs Acumulada'!$AC89</f>
        <v>1.4377784640810526E-2</v>
      </c>
      <c r="Q89" s="111">
        <f>'Ufs Acumulada'!Q89/'Ufs Acumulada'!$AC89</f>
        <v>3.2510542291296879E-2</v>
      </c>
      <c r="R89" s="111">
        <f>'Ufs Acumulada'!R89/'Ufs Acumulada'!$AC89</f>
        <v>8.4807421424367077E-3</v>
      </c>
      <c r="S89" s="111">
        <f>'Ufs Acumulada'!S89/'Ufs Acumulada'!$AC89</f>
        <v>6.7149530365543095E-2</v>
      </c>
      <c r="T89" s="111">
        <f>'Ufs Acumulada'!T89/'Ufs Acumulada'!$AC89</f>
        <v>9.455155421085823E-2</v>
      </c>
      <c r="U89" s="111">
        <f>'Ufs Acumulada'!U89/'Ufs Acumulada'!$AC89</f>
        <v>1.2622761714237546E-2</v>
      </c>
      <c r="V89" s="111">
        <f>'Ufs Acumulada'!V89/'Ufs Acumulada'!$AC89</f>
        <v>6.7098629880297123E-3</v>
      </c>
      <c r="W89" s="111">
        <f>'Ufs Acumulada'!W89/'Ufs Acumulada'!$AC89</f>
        <v>1.4714985756769203E-3</v>
      </c>
      <c r="X89" s="111">
        <f>'Ufs Acumulada'!X89/'Ufs Acumulada'!$AC89</f>
        <v>5.8116604814211444E-2</v>
      </c>
      <c r="Y89" s="111">
        <f>'Ufs Acumulada'!Y89/'Ufs Acumulada'!$AC89</f>
        <v>4.3581972271128769E-2</v>
      </c>
      <c r="Z89" s="111">
        <f>'Ufs Acumulada'!Z89/'Ufs Acumulada'!$AC89</f>
        <v>6.3805981284407306E-3</v>
      </c>
      <c r="AA89" s="111">
        <f>'Ufs Acumulada'!AA89/'Ufs Acumulada'!$AC89</f>
        <v>0.27526265871670486</v>
      </c>
      <c r="AB89" s="113">
        <f>'Ufs Acumulada'!AB89/'Ufs Acumulada'!$AC89</f>
        <v>7.9470671030407482E-3</v>
      </c>
      <c r="AC89" s="111">
        <f>'Ufs Acumulada'!AC89/'Ufs Acumulada'!$AC89</f>
        <v>1</v>
      </c>
      <c r="AD89" s="90"/>
      <c r="AE89" s="90"/>
      <c r="AF89" s="90"/>
    </row>
    <row r="90" spans="1:32" x14ac:dyDescent="0.3">
      <c r="A90" s="134">
        <f>'Ufs Acumulada'!A90</f>
        <v>42798</v>
      </c>
      <c r="B90" s="112">
        <f>'Ufs Acumulada'!B90/'Ufs Acumulada'!$AC90</f>
        <v>1.9506964740184749E-3</v>
      </c>
      <c r="C90" s="111">
        <f>'Ufs Acumulada'!C90/'Ufs Acumulada'!$AC90</f>
        <v>9.2539559934009929E-3</v>
      </c>
      <c r="D90" s="111">
        <f>'Ufs Acumulada'!D90/'Ufs Acumulada'!$AC90</f>
        <v>1.0109234843367298E-2</v>
      </c>
      <c r="E90" s="111">
        <f>'Ufs Acumulada'!E90/'Ufs Acumulada'!$AC90</f>
        <v>1.9783627632646134E-3</v>
      </c>
      <c r="F90" s="111">
        <f>'Ufs Acumulada'!F90/'Ufs Acumulada'!$AC90</f>
        <v>4.9767896398731123E-2</v>
      </c>
      <c r="G90" s="111">
        <f>'Ufs Acumulada'!G90/'Ufs Acumulada'!$AC90</f>
        <v>2.8534692991011038E-2</v>
      </c>
      <c r="H90" s="111">
        <f>'Ufs Acumulada'!H90/'Ufs Acumulada'!$AC90</f>
        <v>1.803512282867269E-2</v>
      </c>
      <c r="I90" s="111">
        <f>'Ufs Acumulada'!I90/'Ufs Acumulada'!$AC90</f>
        <v>2.1902439198026452E-2</v>
      </c>
      <c r="J90" s="111">
        <f>'Ufs Acumulada'!J90/'Ufs Acumulada'!$AC90</f>
        <v>3.8945959753056342E-2</v>
      </c>
      <c r="K90" s="111">
        <f>'Ufs Acumulada'!K90/'Ufs Acumulada'!$AC90</f>
        <v>1.2493137569844956E-2</v>
      </c>
      <c r="L90" s="111">
        <f>'Ufs Acumulada'!L90/'Ufs Acumulada'!$AC90</f>
        <v>0.11688305493473619</v>
      </c>
      <c r="M90" s="111">
        <f>'Ufs Acumulada'!M90/'Ufs Acumulada'!$AC90</f>
        <v>1.4386090779121705E-2</v>
      </c>
      <c r="N90" s="111">
        <f>'Ufs Acumulada'!N90/'Ufs Acumulada'!$AC90</f>
        <v>2.0738010599070381E-2</v>
      </c>
      <c r="O90" s="111">
        <f>'Ufs Acumulada'!O90/'Ufs Acumulada'!$AC90</f>
        <v>2.2343757865670062E-2</v>
      </c>
      <c r="P90" s="111">
        <f>'Ufs Acumulada'!P90/'Ufs Acumulada'!$AC90</f>
        <v>1.4054992354149913E-2</v>
      </c>
      <c r="Q90" s="111">
        <f>'Ufs Acumulada'!Q90/'Ufs Acumulada'!$AC90</f>
        <v>3.106839316053096E-2</v>
      </c>
      <c r="R90" s="111">
        <f>'Ufs Acumulada'!R90/'Ufs Acumulada'!$AC90</f>
        <v>8.2428164644015936E-3</v>
      </c>
      <c r="S90" s="111">
        <f>'Ufs Acumulada'!S90/'Ufs Acumulada'!$AC90</f>
        <v>6.7432724313927411E-2</v>
      </c>
      <c r="T90" s="111">
        <f>'Ufs Acumulada'!T90/'Ufs Acumulada'!$AC90</f>
        <v>9.5423250000460036E-2</v>
      </c>
      <c r="U90" s="111">
        <f>'Ufs Acumulada'!U90/'Ufs Acumulada'!$AC90</f>
        <v>1.2211254957059976E-2</v>
      </c>
      <c r="V90" s="111">
        <f>'Ufs Acumulada'!V90/'Ufs Acumulada'!$AC90</f>
        <v>6.7325408839326957E-3</v>
      </c>
      <c r="W90" s="111">
        <f>'Ufs Acumulada'!W90/'Ufs Acumulada'!$AC90</f>
        <v>1.4929274059439146E-3</v>
      </c>
      <c r="X90" s="111">
        <f>'Ufs Acumulada'!X90/'Ufs Acumulada'!$AC90</f>
        <v>6.0010290751309849E-2</v>
      </c>
      <c r="Y90" s="111">
        <f>'Ufs Acumulada'!Y90/'Ufs Acumulada'!$AC90</f>
        <v>4.4560850951651833E-2</v>
      </c>
      <c r="Z90" s="111">
        <f>'Ufs Acumulada'!Z90/'Ufs Acumulada'!$AC90</f>
        <v>6.1133055902524592E-3</v>
      </c>
      <c r="AA90" s="111">
        <f>'Ufs Acumulada'!AA90/'Ufs Acumulada'!$AC90</f>
        <v>0.27743699304709374</v>
      </c>
      <c r="AB90" s="113">
        <f>'Ufs Acumulada'!AB90/'Ufs Acumulada'!$AC90</f>
        <v>7.8972471272932675E-3</v>
      </c>
      <c r="AC90" s="111">
        <f>'Ufs Acumulada'!AC90/'Ufs Acumulada'!$AC90</f>
        <v>1</v>
      </c>
      <c r="AD90" s="90"/>
      <c r="AE90" s="90"/>
      <c r="AF90" s="90"/>
    </row>
    <row r="91" spans="1:32" x14ac:dyDescent="0.3">
      <c r="A91" s="134">
        <f>'Ufs Acumulada'!A91</f>
        <v>42830</v>
      </c>
      <c r="B91" s="112">
        <f>'Ufs Acumulada'!B91/'Ufs Acumulada'!$AC91</f>
        <v>1.9919755523959328E-3</v>
      </c>
      <c r="C91" s="111">
        <f>'Ufs Acumulada'!C91/'Ufs Acumulada'!$AC91</f>
        <v>9.2695889406399726E-3</v>
      </c>
      <c r="D91" s="111">
        <f>'Ufs Acumulada'!D91/'Ufs Acumulada'!$AC91</f>
        <v>1.0248935485007321E-2</v>
      </c>
      <c r="E91" s="111">
        <f>'Ufs Acumulada'!E91/'Ufs Acumulada'!$AC91</f>
        <v>1.9432856516848006E-3</v>
      </c>
      <c r="F91" s="111">
        <f>'Ufs Acumulada'!F91/'Ufs Acumulada'!$AC91</f>
        <v>4.945328689741247E-2</v>
      </c>
      <c r="G91" s="111">
        <f>'Ufs Acumulada'!G91/'Ufs Acumulada'!$AC91</f>
        <v>2.7999022313370727E-2</v>
      </c>
      <c r="H91" s="111">
        <f>'Ufs Acumulada'!H91/'Ufs Acumulada'!$AC91</f>
        <v>1.8729455360045073E-2</v>
      </c>
      <c r="I91" s="111">
        <f>'Ufs Acumulada'!I91/'Ufs Acumulada'!$AC91</f>
        <v>2.207812833147145E-2</v>
      </c>
      <c r="J91" s="111">
        <f>'Ufs Acumulada'!J91/'Ufs Acumulada'!$AC91</f>
        <v>3.8688020937968408E-2</v>
      </c>
      <c r="K91" s="111">
        <f>'Ufs Acumulada'!K91/'Ufs Acumulada'!$AC91</f>
        <v>1.2209886552593294E-2</v>
      </c>
      <c r="L91" s="111">
        <f>'Ufs Acumulada'!L91/'Ufs Acumulada'!$AC91</f>
        <v>0.11560372023532589</v>
      </c>
      <c r="M91" s="111">
        <f>'Ufs Acumulada'!M91/'Ufs Acumulada'!$AC91</f>
        <v>1.4052605538056196E-2</v>
      </c>
      <c r="N91" s="111">
        <f>'Ufs Acumulada'!N91/'Ufs Acumulada'!$AC91</f>
        <v>2.0583795070891395E-2</v>
      </c>
      <c r="O91" s="111">
        <f>'Ufs Acumulada'!O91/'Ufs Acumulada'!$AC91</f>
        <v>2.2241353041905689E-2</v>
      </c>
      <c r="P91" s="111">
        <f>'Ufs Acumulada'!P91/'Ufs Acumulada'!$AC91</f>
        <v>1.3966430175104407E-2</v>
      </c>
      <c r="Q91" s="111">
        <f>'Ufs Acumulada'!Q91/'Ufs Acumulada'!$AC91</f>
        <v>3.0291161838038407E-2</v>
      </c>
      <c r="R91" s="111">
        <f>'Ufs Acumulada'!R91/'Ufs Acumulada'!$AC91</f>
        <v>8.0715999436995409E-3</v>
      </c>
      <c r="S91" s="111">
        <f>'Ufs Acumulada'!S91/'Ufs Acumulada'!$AC91</f>
        <v>6.7155445135137645E-2</v>
      </c>
      <c r="T91" s="111">
        <f>'Ufs Acumulada'!T91/'Ufs Acumulada'!$AC91</f>
        <v>9.7353530848254335E-2</v>
      </c>
      <c r="U91" s="111">
        <f>'Ufs Acumulada'!U91/'Ufs Acumulada'!$AC91</f>
        <v>1.2210291702717731E-2</v>
      </c>
      <c r="V91" s="111">
        <f>'Ufs Acumulada'!V91/'Ufs Acumulada'!$AC91</f>
        <v>6.7912233764956661E-3</v>
      </c>
      <c r="W91" s="111">
        <f>'Ufs Acumulada'!W91/'Ufs Acumulada'!$AC91</f>
        <v>1.4922662358462615E-3</v>
      </c>
      <c r="X91" s="111">
        <f>'Ufs Acumulada'!X91/'Ufs Acumulada'!$AC91</f>
        <v>6.0612671003919615E-2</v>
      </c>
      <c r="Y91" s="111">
        <f>'Ufs Acumulada'!Y91/'Ufs Acumulada'!$AC91</f>
        <v>4.4488523416805419E-2</v>
      </c>
      <c r="Z91" s="111">
        <f>'Ufs Acumulada'!Z91/'Ufs Acumulada'!$AC91</f>
        <v>6.0793531733510176E-3</v>
      </c>
      <c r="AA91" s="111">
        <f>'Ufs Acumulada'!AA91/'Ufs Acumulada'!$AC91</f>
        <v>0.27862048755846913</v>
      </c>
      <c r="AB91" s="113">
        <f>'Ufs Acumulada'!AB91/'Ufs Acumulada'!$AC91</f>
        <v>7.7739556833922238E-3</v>
      </c>
      <c r="AC91" s="111">
        <f>'Ufs Acumulada'!AC91/'Ufs Acumulada'!$AC91</f>
        <v>1</v>
      </c>
      <c r="AD91" s="90"/>
      <c r="AE91" s="90"/>
      <c r="AF91" s="90"/>
    </row>
    <row r="92" spans="1:32" x14ac:dyDescent="0.3">
      <c r="A92" s="134">
        <f>'Ufs Acumulada'!A92</f>
        <v>42861</v>
      </c>
      <c r="B92" s="112">
        <f>'Ufs Acumulada'!B92/'Ufs Acumulada'!$AC92</f>
        <v>2.0399607847339483E-3</v>
      </c>
      <c r="C92" s="111">
        <f>'Ufs Acumulada'!C92/'Ufs Acumulada'!$AC92</f>
        <v>9.2028634653245293E-3</v>
      </c>
      <c r="D92" s="111">
        <f>'Ufs Acumulada'!D92/'Ufs Acumulada'!$AC92</f>
        <v>9.9814480262078401E-3</v>
      </c>
      <c r="E92" s="111">
        <f>'Ufs Acumulada'!E92/'Ufs Acumulada'!$AC92</f>
        <v>2.0651679497056879E-3</v>
      </c>
      <c r="F92" s="111">
        <f>'Ufs Acumulada'!F92/'Ufs Acumulada'!$AC92</f>
        <v>4.9736600494654358E-2</v>
      </c>
      <c r="G92" s="111">
        <f>'Ufs Acumulada'!G92/'Ufs Acumulada'!$AC92</f>
        <v>2.7768765642870837E-2</v>
      </c>
      <c r="H92" s="111">
        <f>'Ufs Acumulada'!H92/'Ufs Acumulada'!$AC92</f>
        <v>1.9127720716261652E-2</v>
      </c>
      <c r="I92" s="111">
        <f>'Ufs Acumulada'!I92/'Ufs Acumulada'!$AC92</f>
        <v>2.2557461048141745E-2</v>
      </c>
      <c r="J92" s="111">
        <f>'Ufs Acumulada'!J92/'Ufs Acumulada'!$AC92</f>
        <v>3.7848941829066514E-2</v>
      </c>
      <c r="K92" s="111">
        <f>'Ufs Acumulada'!K92/'Ufs Acumulada'!$AC92</f>
        <v>1.2066877085369245E-2</v>
      </c>
      <c r="L92" s="111">
        <f>'Ufs Acumulada'!L92/'Ufs Acumulada'!$AC92</f>
        <v>0.1142828437321807</v>
      </c>
      <c r="M92" s="111">
        <f>'Ufs Acumulada'!M92/'Ufs Acumulada'!$AC92</f>
        <v>1.4042678443626331E-2</v>
      </c>
      <c r="N92" s="111">
        <f>'Ufs Acumulada'!N92/'Ufs Acumulada'!$AC92</f>
        <v>2.0724761992237065E-2</v>
      </c>
      <c r="O92" s="111">
        <f>'Ufs Acumulada'!O92/'Ufs Acumulada'!$AC92</f>
        <v>2.2394315257054005E-2</v>
      </c>
      <c r="P92" s="111">
        <f>'Ufs Acumulada'!P92/'Ufs Acumulada'!$AC92</f>
        <v>1.3794219794408738E-2</v>
      </c>
      <c r="Q92" s="111">
        <f>'Ufs Acumulada'!Q92/'Ufs Acumulada'!$AC92</f>
        <v>3.0073628262244922E-2</v>
      </c>
      <c r="R92" s="111">
        <f>'Ufs Acumulada'!R92/'Ufs Acumulada'!$AC92</f>
        <v>8.2323187420271851E-3</v>
      </c>
      <c r="S92" s="111">
        <f>'Ufs Acumulada'!S92/'Ufs Acumulada'!$AC92</f>
        <v>6.6888954198017589E-2</v>
      </c>
      <c r="T92" s="111">
        <f>'Ufs Acumulada'!T92/'Ufs Acumulada'!$AC92</f>
        <v>9.865749349991533E-2</v>
      </c>
      <c r="U92" s="111">
        <f>'Ufs Acumulada'!U92/'Ufs Acumulada'!$AC92</f>
        <v>1.2442565682129196E-2</v>
      </c>
      <c r="V92" s="111">
        <f>'Ufs Acumulada'!V92/'Ufs Acumulada'!$AC92</f>
        <v>6.7681771333127742E-3</v>
      </c>
      <c r="W92" s="111">
        <f>'Ufs Acumulada'!W92/'Ufs Acumulada'!$AC92</f>
        <v>1.5156942688747399E-3</v>
      </c>
      <c r="X92" s="111">
        <f>'Ufs Acumulada'!X92/'Ufs Acumulada'!$AC92</f>
        <v>6.0956086632181064E-2</v>
      </c>
      <c r="Y92" s="111">
        <f>'Ufs Acumulada'!Y92/'Ufs Acumulada'!$AC92</f>
        <v>4.4884038430192064E-2</v>
      </c>
      <c r="Z92" s="111">
        <f>'Ufs Acumulada'!Z92/'Ufs Acumulada'!$AC92</f>
        <v>6.1130365144196671E-3</v>
      </c>
      <c r="AA92" s="111">
        <f>'Ufs Acumulada'!AA92/'Ufs Acumulada'!$AC92</f>
        <v>0.27809410956748221</v>
      </c>
      <c r="AB92" s="113">
        <f>'Ufs Acumulada'!AB92/'Ufs Acumulada'!$AC92</f>
        <v>7.7392708073600559E-3</v>
      </c>
      <c r="AC92" s="111">
        <f>'Ufs Acumulada'!AC92/'Ufs Acumulada'!$AC92</f>
        <v>1</v>
      </c>
      <c r="AD92" s="90"/>
      <c r="AE92" s="90"/>
      <c r="AF92" s="90"/>
    </row>
    <row r="93" spans="1:32" x14ac:dyDescent="0.3">
      <c r="A93" s="134">
        <f>'Ufs Acumulada'!A93</f>
        <v>42893</v>
      </c>
      <c r="B93" s="112">
        <f>'Ufs Acumulada'!B93/'Ufs Acumulada'!$AC93</f>
        <v>2.0451858938981735E-3</v>
      </c>
      <c r="C93" s="111">
        <f>'Ufs Acumulada'!C93/'Ufs Acumulada'!$AC93</f>
        <v>9.0151861023192448E-3</v>
      </c>
      <c r="D93" s="111">
        <f>'Ufs Acumulada'!D93/'Ufs Acumulada'!$AC93</f>
        <v>9.7991898049362234E-3</v>
      </c>
      <c r="E93" s="111">
        <f>'Ufs Acumulada'!E93/'Ufs Acumulada'!$AC93</f>
        <v>2.0557597476148883E-3</v>
      </c>
      <c r="F93" s="111">
        <f>'Ufs Acumulada'!F93/'Ufs Acumulada'!$AC93</f>
        <v>4.8324676378124841E-2</v>
      </c>
      <c r="G93" s="111">
        <f>'Ufs Acumulada'!G93/'Ufs Acumulada'!$AC93</f>
        <v>2.8069524981773123E-2</v>
      </c>
      <c r="H93" s="111">
        <f>'Ufs Acumulada'!H93/'Ufs Acumulada'!$AC93</f>
        <v>1.9027859393504577E-2</v>
      </c>
      <c r="I93" s="111">
        <f>'Ufs Acumulada'!I93/'Ufs Acumulada'!$AC93</f>
        <v>2.279690335515799E-2</v>
      </c>
      <c r="J93" s="111">
        <f>'Ufs Acumulada'!J93/'Ufs Acumulada'!$AC93</f>
        <v>3.7554811928988734E-2</v>
      </c>
      <c r="K93" s="111">
        <f>'Ufs Acumulada'!K93/'Ufs Acumulada'!$AC93</f>
        <v>1.2175572404014073E-2</v>
      </c>
      <c r="L93" s="111">
        <f>'Ufs Acumulada'!L93/'Ufs Acumulada'!$AC93</f>
        <v>0.11378129425666154</v>
      </c>
      <c r="M93" s="111">
        <f>'Ufs Acumulada'!M93/'Ufs Acumulada'!$AC93</f>
        <v>1.4032338782986433E-2</v>
      </c>
      <c r="N93" s="111">
        <f>'Ufs Acumulada'!N93/'Ufs Acumulada'!$AC93</f>
        <v>2.1001149455515372E-2</v>
      </c>
      <c r="O93" s="111">
        <f>'Ufs Acumulada'!O93/'Ufs Acumulada'!$AC93</f>
        <v>2.2314805943862658E-2</v>
      </c>
      <c r="P93" s="111">
        <f>'Ufs Acumulada'!P93/'Ufs Acumulada'!$AC93</f>
        <v>1.3488537674164228E-2</v>
      </c>
      <c r="Q93" s="111">
        <f>'Ufs Acumulada'!Q93/'Ufs Acumulada'!$AC93</f>
        <v>2.9776090728097809E-2</v>
      </c>
      <c r="R93" s="111">
        <f>'Ufs Acumulada'!R93/'Ufs Acumulada'!$AC93</f>
        <v>8.3174801988840138E-3</v>
      </c>
      <c r="S93" s="111">
        <f>'Ufs Acumulada'!S93/'Ufs Acumulada'!$AC93</f>
        <v>6.6596215604246348E-2</v>
      </c>
      <c r="T93" s="111">
        <f>'Ufs Acumulada'!T93/'Ufs Acumulada'!$AC93</f>
        <v>0.10061971542245299</v>
      </c>
      <c r="U93" s="111">
        <f>'Ufs Acumulada'!U93/'Ufs Acumulada'!$AC93</f>
        <v>1.2349661083931353E-2</v>
      </c>
      <c r="V93" s="111">
        <f>'Ufs Acumulada'!V93/'Ufs Acumulada'!$AC93</f>
        <v>6.7371115262788214E-3</v>
      </c>
      <c r="W93" s="111">
        <f>'Ufs Acumulada'!W93/'Ufs Acumulada'!$AC93</f>
        <v>1.5140764266872294E-3</v>
      </c>
      <c r="X93" s="111">
        <f>'Ufs Acumulada'!X93/'Ufs Acumulada'!$AC93</f>
        <v>6.1333782503527841E-2</v>
      </c>
      <c r="Y93" s="111">
        <f>'Ufs Acumulada'!Y93/'Ufs Acumulada'!$AC93</f>
        <v>4.5040195500577813E-2</v>
      </c>
      <c r="Z93" s="111">
        <f>'Ufs Acumulada'!Z93/'Ufs Acumulada'!$AC93</f>
        <v>5.9635523919657077E-3</v>
      </c>
      <c r="AA93" s="111">
        <f>'Ufs Acumulada'!AA93/'Ufs Acumulada'!$AC93</f>
        <v>0.27861437955514146</v>
      </c>
      <c r="AB93" s="113">
        <f>'Ufs Acumulada'!AB93/'Ufs Acumulada'!$AC93</f>
        <v>7.6549429546865213E-3</v>
      </c>
      <c r="AC93" s="111">
        <f>'Ufs Acumulada'!AC93/'Ufs Acumulada'!$AC93</f>
        <v>1</v>
      </c>
      <c r="AD93" s="90"/>
      <c r="AE93" s="90"/>
      <c r="AF93" s="90"/>
    </row>
    <row r="94" spans="1:32" x14ac:dyDescent="0.3">
      <c r="A94" s="134">
        <f>'Ufs Acumulada'!A94</f>
        <v>42924</v>
      </c>
      <c r="B94" s="112">
        <f>'Ufs Acumulada'!B94/'Ufs Acumulada'!$AC94</f>
        <v>1.9918448755353278E-3</v>
      </c>
      <c r="C94" s="111">
        <f>'Ufs Acumulada'!C94/'Ufs Acumulada'!$AC94</f>
        <v>8.976395617753841E-3</v>
      </c>
      <c r="D94" s="111">
        <f>'Ufs Acumulada'!D94/'Ufs Acumulada'!$AC94</f>
        <v>9.7381925048430403E-3</v>
      </c>
      <c r="E94" s="111">
        <f>'Ufs Acumulada'!E94/'Ufs Acumulada'!$AC94</f>
        <v>2.0734070881587722E-3</v>
      </c>
      <c r="F94" s="111">
        <f>'Ufs Acumulada'!F94/'Ufs Acumulada'!$AC94</f>
        <v>4.8396345579423621E-2</v>
      </c>
      <c r="G94" s="111">
        <f>'Ufs Acumulada'!G94/'Ufs Acumulada'!$AC94</f>
        <v>2.8159195829774133E-2</v>
      </c>
      <c r="H94" s="111">
        <f>'Ufs Acumulada'!H94/'Ufs Acumulada'!$AC94</f>
        <v>1.8974743934360789E-2</v>
      </c>
      <c r="I94" s="111">
        <f>'Ufs Acumulada'!I94/'Ufs Acumulada'!$AC94</f>
        <v>2.2805030952842496E-2</v>
      </c>
      <c r="J94" s="111">
        <f>'Ufs Acumulada'!J94/'Ufs Acumulada'!$AC94</f>
        <v>3.7348806915868449E-2</v>
      </c>
      <c r="K94" s="111">
        <f>'Ufs Acumulada'!K94/'Ufs Acumulada'!$AC94</f>
        <v>1.2177498468902615E-2</v>
      </c>
      <c r="L94" s="111">
        <f>'Ufs Acumulada'!L94/'Ufs Acumulada'!$AC94</f>
        <v>0.11327877902118723</v>
      </c>
      <c r="M94" s="111">
        <f>'Ufs Acumulada'!M94/'Ufs Acumulada'!$AC94</f>
        <v>1.3991913937633488E-2</v>
      </c>
      <c r="N94" s="111">
        <f>'Ufs Acumulada'!N94/'Ufs Acumulada'!$AC94</f>
        <v>2.0911144985456622E-2</v>
      </c>
      <c r="O94" s="111">
        <f>'Ufs Acumulada'!O94/'Ufs Acumulada'!$AC94</f>
        <v>2.1800205007066774E-2</v>
      </c>
      <c r="P94" s="111">
        <f>'Ufs Acumulada'!P94/'Ufs Acumulada'!$AC94</f>
        <v>1.3368792050713459E-2</v>
      </c>
      <c r="Q94" s="111">
        <f>'Ufs Acumulada'!Q94/'Ufs Acumulada'!$AC94</f>
        <v>2.9780981214170978E-2</v>
      </c>
      <c r="R94" s="111">
        <f>'Ufs Acumulada'!R94/'Ufs Acumulada'!$AC94</f>
        <v>8.2718791484533757E-3</v>
      </c>
      <c r="S94" s="111">
        <f>'Ufs Acumulada'!S94/'Ufs Acumulada'!$AC94</f>
        <v>6.653648947910637E-2</v>
      </c>
      <c r="T94" s="111">
        <f>'Ufs Acumulada'!T94/'Ufs Acumulada'!$AC94</f>
        <v>0.10110827065000794</v>
      </c>
      <c r="U94" s="111">
        <f>'Ufs Acumulada'!U94/'Ufs Acumulada'!$AC94</f>
        <v>1.2345674916894899E-2</v>
      </c>
      <c r="V94" s="111">
        <f>'Ufs Acumulada'!V94/'Ufs Acumulada'!$AC94</f>
        <v>6.6465032050745535E-3</v>
      </c>
      <c r="W94" s="111">
        <f>'Ufs Acumulada'!W94/'Ufs Acumulada'!$AC94</f>
        <v>1.5044345430842616E-3</v>
      </c>
      <c r="X94" s="111">
        <f>'Ufs Acumulada'!X94/'Ufs Acumulada'!$AC94</f>
        <v>6.1571615715161065E-2</v>
      </c>
      <c r="Y94" s="111">
        <f>'Ufs Acumulada'!Y94/'Ufs Acumulada'!$AC94</f>
        <v>4.5162496188136572E-2</v>
      </c>
      <c r="Z94" s="111">
        <f>'Ufs Acumulada'!Z94/'Ufs Acumulada'!$AC94</f>
        <v>5.993075772357085E-3</v>
      </c>
      <c r="AA94" s="111">
        <f>'Ufs Acumulada'!AA94/'Ufs Acumulada'!$AC94</f>
        <v>0.2796855214700551</v>
      </c>
      <c r="AB94" s="113">
        <f>'Ufs Acumulada'!AB94/'Ufs Acumulada'!$AC94</f>
        <v>7.4007609279771814E-3</v>
      </c>
      <c r="AC94" s="111">
        <f>'Ufs Acumulada'!AC94/'Ufs Acumulada'!$AC94</f>
        <v>1</v>
      </c>
      <c r="AD94" s="90"/>
      <c r="AE94" s="90"/>
      <c r="AF94" s="90"/>
    </row>
    <row r="95" spans="1:32" x14ac:dyDescent="0.3">
      <c r="A95" s="134">
        <f>'Ufs Acumulada'!A95</f>
        <v>42956</v>
      </c>
      <c r="B95" s="112">
        <f>'Ufs Acumulada'!B95/'Ufs Acumulada'!$AC95</f>
        <v>1.9321797218704397E-3</v>
      </c>
      <c r="C95" s="111">
        <f>'Ufs Acumulada'!C95/'Ufs Acumulada'!$AC95</f>
        <v>8.9313307340297184E-3</v>
      </c>
      <c r="D95" s="111">
        <f>'Ufs Acumulada'!D95/'Ufs Acumulada'!$AC95</f>
        <v>9.5097297962300903E-3</v>
      </c>
      <c r="E95" s="111">
        <f>'Ufs Acumulada'!E95/'Ufs Acumulada'!$AC95</f>
        <v>2.0545344604327945E-3</v>
      </c>
      <c r="F95" s="111">
        <f>'Ufs Acumulada'!F95/'Ufs Acumulada'!$AC95</f>
        <v>4.8462336634426249E-2</v>
      </c>
      <c r="G95" s="111">
        <f>'Ufs Acumulada'!G95/'Ufs Acumulada'!$AC95</f>
        <v>2.8152915886717804E-2</v>
      </c>
      <c r="H95" s="111">
        <f>'Ufs Acumulada'!H95/'Ufs Acumulada'!$AC95</f>
        <v>1.9047349669496727E-2</v>
      </c>
      <c r="I95" s="111">
        <f>'Ufs Acumulada'!I95/'Ufs Acumulada'!$AC95</f>
        <v>2.2967901619455066E-2</v>
      </c>
      <c r="J95" s="111">
        <f>'Ufs Acumulada'!J95/'Ufs Acumulada'!$AC95</f>
        <v>3.7147116437174263E-2</v>
      </c>
      <c r="K95" s="111">
        <f>'Ufs Acumulada'!K95/'Ufs Acumulada'!$AC95</f>
        <v>1.2205769676512298E-2</v>
      </c>
      <c r="L95" s="111">
        <f>'Ufs Acumulada'!L95/'Ufs Acumulada'!$AC95</f>
        <v>0.1124315187727947</v>
      </c>
      <c r="M95" s="111">
        <f>'Ufs Acumulada'!M95/'Ufs Acumulada'!$AC95</f>
        <v>1.3954629095699644E-2</v>
      </c>
      <c r="N95" s="111">
        <f>'Ufs Acumulada'!N95/'Ufs Acumulada'!$AC95</f>
        <v>2.075294715470799E-2</v>
      </c>
      <c r="O95" s="111">
        <f>'Ufs Acumulada'!O95/'Ufs Acumulada'!$AC95</f>
        <v>2.1565080096871393E-2</v>
      </c>
      <c r="P95" s="111">
        <f>'Ufs Acumulada'!P95/'Ufs Acumulada'!$AC95</f>
        <v>1.3287231568401335E-2</v>
      </c>
      <c r="Q95" s="111">
        <f>'Ufs Acumulada'!Q95/'Ufs Acumulada'!$AC95</f>
        <v>2.9812071029174048E-2</v>
      </c>
      <c r="R95" s="111">
        <f>'Ufs Acumulada'!R95/'Ufs Acumulada'!$AC95</f>
        <v>8.1475474270933813E-3</v>
      </c>
      <c r="S95" s="111">
        <f>'Ufs Acumulada'!S95/'Ufs Acumulada'!$AC95</f>
        <v>6.5889220889793737E-2</v>
      </c>
      <c r="T95" s="111">
        <f>'Ufs Acumulada'!T95/'Ufs Acumulada'!$AC95</f>
        <v>0.10228439473651907</v>
      </c>
      <c r="U95" s="111">
        <f>'Ufs Acumulada'!U95/'Ufs Acumulada'!$AC95</f>
        <v>1.230148903207305E-2</v>
      </c>
      <c r="V95" s="111">
        <f>'Ufs Acumulada'!V95/'Ufs Acumulada'!$AC95</f>
        <v>6.5279933811531023E-3</v>
      </c>
      <c r="W95" s="111">
        <f>'Ufs Acumulada'!W95/'Ufs Acumulada'!$AC95</f>
        <v>1.496121164172958E-3</v>
      </c>
      <c r="X95" s="111">
        <f>'Ufs Acumulada'!X95/'Ufs Acumulada'!$AC95</f>
        <v>6.2120473270702976E-2</v>
      </c>
      <c r="Y95" s="111">
        <f>'Ufs Acumulada'!Y95/'Ufs Acumulada'!$AC95</f>
        <v>4.5229444289340823E-2</v>
      </c>
      <c r="Z95" s="111">
        <f>'Ufs Acumulada'!Z95/'Ufs Acumulada'!$AC95</f>
        <v>5.9760828989414037E-3</v>
      </c>
      <c r="AA95" s="111">
        <f>'Ufs Acumulada'!AA95/'Ufs Acumulada'!$AC95</f>
        <v>0.28047006087207277</v>
      </c>
      <c r="AB95" s="113">
        <f>'Ufs Acumulada'!AB95/'Ufs Acumulada'!$AC95</f>
        <v>7.3425296841421817E-3</v>
      </c>
      <c r="AC95" s="111">
        <f>'Ufs Acumulada'!AC95/'Ufs Acumulada'!$AC95</f>
        <v>1</v>
      </c>
      <c r="AD95" s="90"/>
      <c r="AE95" s="90"/>
      <c r="AF95" s="90"/>
    </row>
    <row r="96" spans="1:32" x14ac:dyDescent="0.3">
      <c r="A96" s="134">
        <f>'Ufs Acumulada'!A96</f>
        <v>42981</v>
      </c>
      <c r="B96" s="112">
        <f>'Ufs Acumulada'!B96/'Ufs Acumulada'!$AC96</f>
        <v>1.90821551724041E-3</v>
      </c>
      <c r="C96" s="111">
        <f>'Ufs Acumulada'!C96/'Ufs Acumulada'!$AC96</f>
        <v>9.0696793079719749E-3</v>
      </c>
      <c r="D96" s="111">
        <f>'Ufs Acumulada'!D96/'Ufs Acumulada'!$AC96</f>
        <v>9.4337786943104844E-3</v>
      </c>
      <c r="E96" s="111">
        <f>'Ufs Acumulada'!E96/'Ufs Acumulada'!$AC96</f>
        <v>2.029661289362343E-3</v>
      </c>
      <c r="F96" s="111">
        <f>'Ufs Acumulada'!F96/'Ufs Acumulada'!$AC96</f>
        <v>4.8529696938610582E-2</v>
      </c>
      <c r="G96" s="111">
        <f>'Ufs Acumulada'!G96/'Ufs Acumulada'!$AC96</f>
        <v>2.8179083358835583E-2</v>
      </c>
      <c r="H96" s="111">
        <f>'Ufs Acumulada'!H96/'Ufs Acumulada'!$AC96</f>
        <v>1.8925424032847755E-2</v>
      </c>
      <c r="I96" s="111">
        <f>'Ufs Acumulada'!I96/'Ufs Acumulada'!$AC96</f>
        <v>2.3002478517785186E-2</v>
      </c>
      <c r="J96" s="111">
        <f>'Ufs Acumulada'!J96/'Ufs Acumulada'!$AC96</f>
        <v>3.6944779299249483E-2</v>
      </c>
      <c r="K96" s="111">
        <f>'Ufs Acumulada'!K96/'Ufs Acumulada'!$AC96</f>
        <v>1.2159085088817335E-2</v>
      </c>
      <c r="L96" s="111">
        <f>'Ufs Acumulada'!L96/'Ufs Acumulada'!$AC96</f>
        <v>0.11192759796740283</v>
      </c>
      <c r="M96" s="111">
        <f>'Ufs Acumulada'!M96/'Ufs Acumulada'!$AC96</f>
        <v>1.3861330548107778E-2</v>
      </c>
      <c r="N96" s="111">
        <f>'Ufs Acumulada'!N96/'Ufs Acumulada'!$AC96</f>
        <v>2.0439874841242552E-2</v>
      </c>
      <c r="O96" s="111">
        <f>'Ufs Acumulada'!O96/'Ufs Acumulada'!$AC96</f>
        <v>2.1509357888837989E-2</v>
      </c>
      <c r="P96" s="111">
        <f>'Ufs Acumulada'!P96/'Ufs Acumulada'!$AC96</f>
        <v>1.3382460822481975E-2</v>
      </c>
      <c r="Q96" s="111">
        <f>'Ufs Acumulada'!Q96/'Ufs Acumulada'!$AC96</f>
        <v>3.0026645242166142E-2</v>
      </c>
      <c r="R96" s="111">
        <f>'Ufs Acumulada'!R96/'Ufs Acumulada'!$AC96</f>
        <v>8.0070236963314181E-3</v>
      </c>
      <c r="S96" s="111">
        <f>'Ufs Acumulada'!S96/'Ufs Acumulada'!$AC96</f>
        <v>6.5883763089628164E-2</v>
      </c>
      <c r="T96" s="111">
        <f>'Ufs Acumulada'!T96/'Ufs Acumulada'!$AC96</f>
        <v>0.10296033353895533</v>
      </c>
      <c r="U96" s="111">
        <f>'Ufs Acumulada'!U96/'Ufs Acumulada'!$AC96</f>
        <v>1.2315700957025815E-2</v>
      </c>
      <c r="V96" s="111">
        <f>'Ufs Acumulada'!V96/'Ufs Acumulada'!$AC96</f>
        <v>6.4416827720774417E-3</v>
      </c>
      <c r="W96" s="111">
        <f>'Ufs Acumulada'!W96/'Ufs Acumulada'!$AC96</f>
        <v>1.482241915749766E-3</v>
      </c>
      <c r="X96" s="111">
        <f>'Ufs Acumulada'!X96/'Ufs Acumulada'!$AC96</f>
        <v>6.2166621233033029E-2</v>
      </c>
      <c r="Y96" s="111">
        <f>'Ufs Acumulada'!Y96/'Ufs Acumulada'!$AC96</f>
        <v>4.5432894214663261E-2</v>
      </c>
      <c r="Z96" s="111">
        <f>'Ufs Acumulada'!Z96/'Ufs Acumulada'!$AC96</f>
        <v>5.9971913455198469E-3</v>
      </c>
      <c r="AA96" s="111">
        <f>'Ufs Acumulada'!AA96/'Ufs Acumulada'!$AC96</f>
        <v>0.28075450388807904</v>
      </c>
      <c r="AB96" s="113">
        <f>'Ufs Acumulada'!AB96/'Ufs Acumulada'!$AC96</f>
        <v>7.2288939936664548E-3</v>
      </c>
      <c r="AC96" s="111">
        <f>'Ufs Acumulada'!AC96/'Ufs Acumulada'!$AC96</f>
        <v>1</v>
      </c>
      <c r="AD96" s="90"/>
      <c r="AE96" s="90"/>
      <c r="AF96" s="90"/>
    </row>
    <row r="97" spans="1:32" x14ac:dyDescent="0.3">
      <c r="A97" s="134">
        <f>'Ufs Acumulada'!A97</f>
        <v>43012</v>
      </c>
      <c r="B97" s="112">
        <f>'Ufs Acumulada'!B97/'Ufs Acumulada'!$AC97</f>
        <v>1.8769909532863321E-3</v>
      </c>
      <c r="C97" s="111">
        <f>'Ufs Acumulada'!C97/'Ufs Acumulada'!$AC97</f>
        <v>9.1655251323761386E-3</v>
      </c>
      <c r="D97" s="111">
        <f>'Ufs Acumulada'!D97/'Ufs Acumulada'!$AC97</f>
        <v>9.3642329564798208E-3</v>
      </c>
      <c r="E97" s="111">
        <f>'Ufs Acumulada'!E97/'Ufs Acumulada'!$AC97</f>
        <v>2.015143609902059E-3</v>
      </c>
      <c r="F97" s="111">
        <f>'Ufs Acumulada'!F97/'Ufs Acumulada'!$AC97</f>
        <v>4.8421969350830513E-2</v>
      </c>
      <c r="G97" s="111">
        <f>'Ufs Acumulada'!G97/'Ufs Acumulada'!$AC97</f>
        <v>2.8165688787950467E-2</v>
      </c>
      <c r="H97" s="111">
        <f>'Ufs Acumulada'!H97/'Ufs Acumulada'!$AC97</f>
        <v>1.9019908871274159E-2</v>
      </c>
      <c r="I97" s="111">
        <f>'Ufs Acumulada'!I97/'Ufs Acumulada'!$AC97</f>
        <v>2.3090307234772404E-2</v>
      </c>
      <c r="J97" s="111">
        <f>'Ufs Acumulada'!J97/'Ufs Acumulada'!$AC97</f>
        <v>3.6480142471322162E-2</v>
      </c>
      <c r="K97" s="111">
        <f>'Ufs Acumulada'!K97/'Ufs Acumulada'!$AC97</f>
        <v>1.2110916853408612E-2</v>
      </c>
      <c r="L97" s="111">
        <f>'Ufs Acumulada'!L97/'Ufs Acumulada'!$AC97</f>
        <v>0.11162725231319408</v>
      </c>
      <c r="M97" s="111">
        <f>'Ufs Acumulada'!M97/'Ufs Acumulada'!$AC97</f>
        <v>1.3749723058319122E-2</v>
      </c>
      <c r="N97" s="111">
        <f>'Ufs Acumulada'!N97/'Ufs Acumulada'!$AC97</f>
        <v>2.0215165708094455E-2</v>
      </c>
      <c r="O97" s="111">
        <f>'Ufs Acumulada'!O97/'Ufs Acumulada'!$AC97</f>
        <v>2.1402196456074406E-2</v>
      </c>
      <c r="P97" s="111">
        <f>'Ufs Acumulada'!P97/'Ufs Acumulada'!$AC97</f>
        <v>1.3425704399497305E-2</v>
      </c>
      <c r="Q97" s="111">
        <f>'Ufs Acumulada'!Q97/'Ufs Acumulada'!$AC97</f>
        <v>3.0225297765366487E-2</v>
      </c>
      <c r="R97" s="111">
        <f>'Ufs Acumulada'!R97/'Ufs Acumulada'!$AC97</f>
        <v>7.860164921776042E-3</v>
      </c>
      <c r="S97" s="111">
        <f>'Ufs Acumulada'!S97/'Ufs Acumulada'!$AC97</f>
        <v>6.5607633696595835E-2</v>
      </c>
      <c r="T97" s="111">
        <f>'Ufs Acumulada'!T97/'Ufs Acumulada'!$AC97</f>
        <v>0.10355308761492249</v>
      </c>
      <c r="U97" s="111">
        <f>'Ufs Acumulada'!U97/'Ufs Acumulada'!$AC97</f>
        <v>1.2343150852725054E-2</v>
      </c>
      <c r="V97" s="111">
        <f>'Ufs Acumulada'!V97/'Ufs Acumulada'!$AC97</f>
        <v>6.3489131454790831E-3</v>
      </c>
      <c r="W97" s="111">
        <f>'Ufs Acumulada'!W97/'Ufs Acumulada'!$AC97</f>
        <v>1.4768560594930131E-3</v>
      </c>
      <c r="X97" s="111">
        <f>'Ufs Acumulada'!X97/'Ufs Acumulada'!$AC97</f>
        <v>6.2473447664593042E-2</v>
      </c>
      <c r="Y97" s="111">
        <f>'Ufs Acumulada'!Y97/'Ufs Acumulada'!$AC97</f>
        <v>4.575290397974377E-2</v>
      </c>
      <c r="Z97" s="111">
        <f>'Ufs Acumulada'!Z97/'Ufs Acumulada'!$AC97</f>
        <v>6.0277555859660084E-3</v>
      </c>
      <c r="AA97" s="111">
        <f>'Ufs Acumulada'!AA97/'Ufs Acumulada'!$AC97</f>
        <v>0.28106537677228549</v>
      </c>
      <c r="AB97" s="113">
        <f>'Ufs Acumulada'!AB97/'Ufs Acumulada'!$AC97</f>
        <v>7.134543784271587E-3</v>
      </c>
      <c r="AC97" s="111">
        <f>'Ufs Acumulada'!AC97/'Ufs Acumulada'!$AC97</f>
        <v>1</v>
      </c>
      <c r="AD97" s="90"/>
      <c r="AE97" s="90"/>
      <c r="AF97" s="90"/>
    </row>
    <row r="98" spans="1:32" x14ac:dyDescent="0.3">
      <c r="A98" s="134">
        <f>'Ufs Acumulada'!A98</f>
        <v>43044</v>
      </c>
      <c r="B98" s="112">
        <f>'Ufs Acumulada'!B98/'Ufs Acumulada'!$AC98</f>
        <v>1.8753411665436424E-3</v>
      </c>
      <c r="C98" s="111">
        <f>'Ufs Acumulada'!C98/'Ufs Acumulada'!$AC98</f>
        <v>9.1422493760596919E-3</v>
      </c>
      <c r="D98" s="111">
        <f>'Ufs Acumulada'!D98/'Ufs Acumulada'!$AC98</f>
        <v>9.3207322382970401E-3</v>
      </c>
      <c r="E98" s="111">
        <f>'Ufs Acumulada'!E98/'Ufs Acumulada'!$AC98</f>
        <v>1.9929820140730144E-3</v>
      </c>
      <c r="F98" s="111">
        <f>'Ufs Acumulada'!F98/'Ufs Acumulada'!$AC98</f>
        <v>4.8554393561286643E-2</v>
      </c>
      <c r="G98" s="111">
        <f>'Ufs Acumulada'!G98/'Ufs Acumulada'!$AC98</f>
        <v>2.8197650128880716E-2</v>
      </c>
      <c r="H98" s="111">
        <f>'Ufs Acumulada'!H98/'Ufs Acumulada'!$AC98</f>
        <v>1.9024077229700776E-2</v>
      </c>
      <c r="I98" s="111">
        <f>'Ufs Acumulada'!I98/'Ufs Acumulada'!$AC98</f>
        <v>2.3212926963579596E-2</v>
      </c>
      <c r="J98" s="111">
        <f>'Ufs Acumulada'!J98/'Ufs Acumulada'!$AC98</f>
        <v>3.6247481340901888E-2</v>
      </c>
      <c r="K98" s="111">
        <f>'Ufs Acumulada'!K98/'Ufs Acumulada'!$AC98</f>
        <v>1.2045414421340985E-2</v>
      </c>
      <c r="L98" s="111">
        <f>'Ufs Acumulada'!L98/'Ufs Acumulada'!$AC98</f>
        <v>0.111503038365295</v>
      </c>
      <c r="M98" s="111">
        <f>'Ufs Acumulada'!M98/'Ufs Acumulada'!$AC98</f>
        <v>1.372477119049627E-2</v>
      </c>
      <c r="N98" s="111">
        <f>'Ufs Acumulada'!N98/'Ufs Acumulada'!$AC98</f>
        <v>1.9935494134808458E-2</v>
      </c>
      <c r="O98" s="111">
        <f>'Ufs Acumulada'!O98/'Ufs Acumulada'!$AC98</f>
        <v>2.1351049474442173E-2</v>
      </c>
      <c r="P98" s="111">
        <f>'Ufs Acumulada'!P98/'Ufs Acumulada'!$AC98</f>
        <v>1.3493231042430926E-2</v>
      </c>
      <c r="Q98" s="111">
        <f>'Ufs Acumulada'!Q98/'Ufs Acumulada'!$AC98</f>
        <v>3.0309671966720429E-2</v>
      </c>
      <c r="R98" s="111">
        <f>'Ufs Acumulada'!R98/'Ufs Acumulada'!$AC98</f>
        <v>7.8163641151154928E-3</v>
      </c>
      <c r="S98" s="111">
        <f>'Ufs Acumulada'!S98/'Ufs Acumulada'!$AC98</f>
        <v>6.5499468342775841E-2</v>
      </c>
      <c r="T98" s="111">
        <f>'Ufs Acumulada'!T98/'Ufs Acumulada'!$AC98</f>
        <v>0.10392280558132888</v>
      </c>
      <c r="U98" s="111">
        <f>'Ufs Acumulada'!U98/'Ufs Acumulada'!$AC98</f>
        <v>1.2382820538587865E-2</v>
      </c>
      <c r="V98" s="111">
        <f>'Ufs Acumulada'!V98/'Ufs Acumulada'!$AC98</f>
        <v>6.2862043689645309E-3</v>
      </c>
      <c r="W98" s="111">
        <f>'Ufs Acumulada'!W98/'Ufs Acumulada'!$AC98</f>
        <v>1.4654798053222674E-3</v>
      </c>
      <c r="X98" s="111">
        <f>'Ufs Acumulada'!X98/'Ufs Acumulada'!$AC98</f>
        <v>6.2854121701454393E-2</v>
      </c>
      <c r="Y98" s="111">
        <f>'Ufs Acumulada'!Y98/'Ufs Acumulada'!$AC98</f>
        <v>4.5772288123971938E-2</v>
      </c>
      <c r="Z98" s="111">
        <f>'Ufs Acumulada'!Z98/'Ufs Acumulada'!$AC98</f>
        <v>6.0294490630804888E-3</v>
      </c>
      <c r="AA98" s="111">
        <f>'Ufs Acumulada'!AA98/'Ufs Acumulada'!$AC98</f>
        <v>0.28094607867356447</v>
      </c>
      <c r="AB98" s="113">
        <f>'Ufs Acumulada'!AB98/'Ufs Acumulada'!$AC98</f>
        <v>7.0944150709765248E-3</v>
      </c>
      <c r="AC98" s="111">
        <f>'Ufs Acumulada'!AC98/'Ufs Acumulada'!$AC98</f>
        <v>1</v>
      </c>
      <c r="AD98" s="90"/>
      <c r="AE98" s="90"/>
      <c r="AF98" s="90"/>
    </row>
    <row r="99" spans="1:32" ht="13.5" thickBot="1" x14ac:dyDescent="0.35">
      <c r="A99" s="134">
        <f>'Ufs Acumulada'!A99</f>
        <v>43075</v>
      </c>
      <c r="B99" s="112">
        <f>'Ufs Acumulada'!B99/'Ufs Acumulada'!$AC99</f>
        <v>1.8745446358883649E-3</v>
      </c>
      <c r="C99" s="111">
        <f>'Ufs Acumulada'!C99/'Ufs Acumulada'!$AC99</f>
        <v>8.8862824684127206E-3</v>
      </c>
      <c r="D99" s="111">
        <f>'Ufs Acumulada'!D99/'Ufs Acumulada'!$AC99</f>
        <v>9.3402118193235753E-3</v>
      </c>
      <c r="E99" s="111">
        <f>'Ufs Acumulada'!E99/'Ufs Acumulada'!$AC99</f>
        <v>1.9749168825946638E-3</v>
      </c>
      <c r="F99" s="111">
        <f>'Ufs Acumulada'!F99/'Ufs Acumulada'!$AC99</f>
        <v>4.7214981300185394E-2</v>
      </c>
      <c r="G99" s="111">
        <f>'Ufs Acumulada'!G99/'Ufs Acumulada'!$AC99</f>
        <v>2.7639054769587439E-2</v>
      </c>
      <c r="H99" s="111">
        <f>'Ufs Acumulada'!H99/'Ufs Acumulada'!$AC99</f>
        <v>1.9044580634014124E-2</v>
      </c>
      <c r="I99" s="111">
        <f>'Ufs Acumulada'!I99/'Ufs Acumulada'!$AC99</f>
        <v>2.3419668216625951E-2</v>
      </c>
      <c r="J99" s="111">
        <f>'Ufs Acumulada'!J99/'Ufs Acumulada'!$AC99</f>
        <v>3.6169922872536286E-2</v>
      </c>
      <c r="K99" s="111">
        <f>'Ufs Acumulada'!K99/'Ufs Acumulada'!$AC99</f>
        <v>1.2005831335242745E-2</v>
      </c>
      <c r="L99" s="111">
        <f>'Ufs Acumulada'!L99/'Ufs Acumulada'!$AC99</f>
        <v>0.11171057578228402</v>
      </c>
      <c r="M99" s="111">
        <f>'Ufs Acumulada'!M99/'Ufs Acumulada'!$AC99</f>
        <v>1.3695007867591626E-2</v>
      </c>
      <c r="N99" s="111">
        <f>'Ufs Acumulada'!N99/'Ufs Acumulada'!$AC99</f>
        <v>1.9766339578465821E-2</v>
      </c>
      <c r="O99" s="111">
        <f>'Ufs Acumulada'!O99/'Ufs Acumulada'!$AC99</f>
        <v>2.0635775080109605E-2</v>
      </c>
      <c r="P99" s="111">
        <f>'Ufs Acumulada'!P99/'Ufs Acumulada'!$AC99</f>
        <v>1.3550466751237701E-2</v>
      </c>
      <c r="Q99" s="111">
        <f>'Ufs Acumulada'!Q99/'Ufs Acumulada'!$AC99</f>
        <v>3.0518800813595981E-2</v>
      </c>
      <c r="R99" s="111">
        <f>'Ufs Acumulada'!R99/'Ufs Acumulada'!$AC99</f>
        <v>7.7902127064621296E-3</v>
      </c>
      <c r="S99" s="111">
        <f>'Ufs Acumulada'!S99/'Ufs Acumulada'!$AC99</f>
        <v>6.5336479157227914E-2</v>
      </c>
      <c r="T99" s="111">
        <f>'Ufs Acumulada'!T99/'Ufs Acumulada'!$AC99</f>
        <v>0.10513479491716105</v>
      </c>
      <c r="U99" s="111">
        <f>'Ufs Acumulada'!U99/'Ufs Acumulada'!$AC99</f>
        <v>1.2422117408526931E-2</v>
      </c>
      <c r="V99" s="111">
        <f>'Ufs Acumulada'!V99/'Ufs Acumulada'!$AC99</f>
        <v>6.2503234106890604E-3</v>
      </c>
      <c r="W99" s="111">
        <f>'Ufs Acumulada'!W99/'Ufs Acumulada'!$AC99</f>
        <v>1.4714489377961005E-3</v>
      </c>
      <c r="X99" s="111">
        <f>'Ufs Acumulada'!X99/'Ufs Acumulada'!$AC99</f>
        <v>6.3479114697671035E-2</v>
      </c>
      <c r="Y99" s="111">
        <f>'Ufs Acumulada'!Y99/'Ufs Acumulada'!$AC99</f>
        <v>4.5633692039294863E-2</v>
      </c>
      <c r="Z99" s="111">
        <f>'Ufs Acumulada'!Z99/'Ufs Acumulada'!$AC99</f>
        <v>6.0388026037640988E-3</v>
      </c>
      <c r="AA99" s="111">
        <f>'Ufs Acumulada'!AA99/'Ufs Acumulada'!$AC99</f>
        <v>0.28192908872664774</v>
      </c>
      <c r="AB99" s="113">
        <f>'Ufs Acumulada'!AB99/'Ufs Acumulada'!$AC99</f>
        <v>7.0669645870630373E-3</v>
      </c>
      <c r="AC99" s="111">
        <f>'Ufs Acumulada'!AC99/'Ufs Acumulada'!$AC99</f>
        <v>1</v>
      </c>
      <c r="AD99" s="90"/>
      <c r="AE99" s="90"/>
      <c r="AF99" s="90"/>
    </row>
    <row r="100" spans="1:32" x14ac:dyDescent="0.3">
      <c r="A100" s="135">
        <f>'Ufs Acumulada'!A100</f>
        <v>43102</v>
      </c>
      <c r="B100" s="108">
        <f>'Ufs Acumulada'!B100/'Ufs Acumulada'!$AC100</f>
        <v>1.8940205106241226E-3</v>
      </c>
      <c r="C100" s="109">
        <f>'Ufs Acumulada'!C100/'Ufs Acumulada'!$AC100</f>
        <v>8.9989768482166225E-3</v>
      </c>
      <c r="D100" s="109">
        <f>'Ufs Acumulada'!D100/'Ufs Acumulada'!$AC100</f>
        <v>8.994218002712542E-3</v>
      </c>
      <c r="E100" s="109">
        <f>'Ufs Acumulada'!E100/'Ufs Acumulada'!$AC100</f>
        <v>1.5609013253384729E-3</v>
      </c>
      <c r="F100" s="109">
        <f>'Ufs Acumulada'!F100/'Ufs Acumulada'!$AC100</f>
        <v>4.395269707568944E-2</v>
      </c>
      <c r="G100" s="109">
        <f>'Ufs Acumulada'!G100/'Ufs Acumulada'!$AC100</f>
        <v>3.1008637304589907E-2</v>
      </c>
      <c r="H100" s="109">
        <f>'Ufs Acumulada'!H100/'Ufs Acumulada'!$AC100</f>
        <v>1.9549337330763555E-2</v>
      </c>
      <c r="I100" s="109">
        <f>'Ufs Acumulada'!I100/'Ufs Acumulada'!$AC100</f>
        <v>2.3703809455826015E-2</v>
      </c>
      <c r="J100" s="109">
        <f>'Ufs Acumulada'!J100/'Ufs Acumulada'!$AC100</f>
        <v>3.8175458633735455E-2</v>
      </c>
      <c r="K100" s="109">
        <f>'Ufs Acumulada'!K100/'Ufs Acumulada'!$AC100</f>
        <v>1.2111261807885408E-2</v>
      </c>
      <c r="L100" s="109">
        <f>'Ufs Acumulada'!L100/'Ufs Acumulada'!$AC100</f>
        <v>0.1226592428676803</v>
      </c>
      <c r="M100" s="109">
        <f>'Ufs Acumulada'!M100/'Ufs Acumulada'!$AC100</f>
        <v>1.3082066290717871E-2</v>
      </c>
      <c r="N100" s="109">
        <f>'Ufs Acumulada'!N100/'Ufs Acumulada'!$AC100</f>
        <v>1.7388821471910915E-2</v>
      </c>
      <c r="O100" s="109">
        <f>'Ufs Acumulada'!O100/'Ufs Acumulada'!$AC100</f>
        <v>1.7807599876270015E-2</v>
      </c>
      <c r="P100" s="109">
        <f>'Ufs Acumulada'!P100/'Ufs Acumulada'!$AC100</f>
        <v>1.4247983439217645E-2</v>
      </c>
      <c r="Q100" s="109">
        <f>'Ufs Acumulada'!Q100/'Ufs Acumulada'!$AC100</f>
        <v>3.2845551669165057E-2</v>
      </c>
      <c r="R100" s="109">
        <f>'Ufs Acumulada'!R100/'Ufs Acumulada'!$AC100</f>
        <v>9.3368548790063524E-3</v>
      </c>
      <c r="S100" s="109">
        <f>'Ufs Acumulada'!S100/'Ufs Acumulada'!$AC100</f>
        <v>6.4325314678658957E-2</v>
      </c>
      <c r="T100" s="109">
        <f>'Ufs Acumulada'!T100/'Ufs Acumulada'!$AC100</f>
        <v>0.10133961500939873</v>
      </c>
      <c r="U100" s="109">
        <f>'Ufs Acumulada'!U100/'Ufs Acumulada'!$AC100</f>
        <v>1.2434863302162895E-2</v>
      </c>
      <c r="V100" s="109">
        <f>'Ufs Acumulada'!V100/'Ufs Acumulada'!$AC100</f>
        <v>6.4720298855497653E-3</v>
      </c>
      <c r="W100" s="109">
        <f>'Ufs Acumulada'!W100/'Ufs Acumulada'!$AC100</f>
        <v>1.4086182692078901E-3</v>
      </c>
      <c r="X100" s="109">
        <f>'Ufs Acumulada'!X100/'Ufs Acumulada'!$AC100</f>
        <v>6.6052775596640259E-2</v>
      </c>
      <c r="Y100" s="109">
        <f>'Ufs Acumulada'!Y100/'Ufs Acumulada'!$AC100</f>
        <v>4.3429224070240559E-2</v>
      </c>
      <c r="Z100" s="109">
        <f>'Ufs Acumulada'!Z100/'Ufs Acumulada'!$AC100</f>
        <v>5.8962095795559999E-3</v>
      </c>
      <c r="AA100" s="109">
        <f>'Ufs Acumulada'!AA100/'Ufs Acumulada'!$AC100</f>
        <v>0.27477573940562022</v>
      </c>
      <c r="AB100" s="110">
        <f>'Ufs Acumulada'!AB100/'Ufs Acumulada'!$AC100</f>
        <v>6.5481714136150573E-3</v>
      </c>
      <c r="AC100" s="109">
        <f>'Ufs Acumulada'!AC100/'Ufs Acumulada'!$AC100</f>
        <v>1</v>
      </c>
      <c r="AD100" s="90"/>
      <c r="AE100" s="90"/>
      <c r="AF100" s="90"/>
    </row>
    <row r="101" spans="1:32" x14ac:dyDescent="0.3">
      <c r="A101" s="134">
        <f>'Ufs Acumulada'!A101</f>
        <v>43134</v>
      </c>
      <c r="B101" s="112">
        <f>'Ufs Acumulada'!B101/'Ufs Acumulada'!$AC101</f>
        <v>1.9196629759008846E-3</v>
      </c>
      <c r="C101" s="111">
        <f>'Ufs Acumulada'!C101/'Ufs Acumulada'!$AC101</f>
        <v>8.8314456232431102E-3</v>
      </c>
      <c r="D101" s="111">
        <f>'Ufs Acumulada'!D101/'Ufs Acumulada'!$AC101</f>
        <v>8.9260593626519728E-3</v>
      </c>
      <c r="E101" s="111">
        <f>'Ufs Acumulada'!E101/'Ufs Acumulada'!$AC101</f>
        <v>1.5262690067798213E-3</v>
      </c>
      <c r="F101" s="111">
        <f>'Ufs Acumulada'!F101/'Ufs Acumulada'!$AC101</f>
        <v>4.4358904771271288E-2</v>
      </c>
      <c r="G101" s="111">
        <f>'Ufs Acumulada'!G101/'Ufs Acumulada'!$AC101</f>
        <v>2.8959273764854979E-2</v>
      </c>
      <c r="H101" s="111">
        <f>'Ufs Acumulada'!H101/'Ufs Acumulada'!$AC101</f>
        <v>2.0369342160629231E-2</v>
      </c>
      <c r="I101" s="111">
        <f>'Ufs Acumulada'!I101/'Ufs Acumulada'!$AC101</f>
        <v>2.3541392266073755E-2</v>
      </c>
      <c r="J101" s="111">
        <f>'Ufs Acumulada'!J101/'Ufs Acumulada'!$AC101</f>
        <v>3.9040616682394128E-2</v>
      </c>
      <c r="K101" s="111">
        <f>'Ufs Acumulada'!K101/'Ufs Acumulada'!$AC101</f>
        <v>1.1488099832434089E-2</v>
      </c>
      <c r="L101" s="111">
        <f>'Ufs Acumulada'!L101/'Ufs Acumulada'!$AC101</f>
        <v>0.11877261081634229</v>
      </c>
      <c r="M101" s="111">
        <f>'Ufs Acumulada'!M101/'Ufs Acumulada'!$AC101</f>
        <v>1.3631847980619123E-2</v>
      </c>
      <c r="N101" s="111">
        <f>'Ufs Acumulada'!N101/'Ufs Acumulada'!$AC101</f>
        <v>1.7264517606869954E-2</v>
      </c>
      <c r="O101" s="111">
        <f>'Ufs Acumulada'!O101/'Ufs Acumulada'!$AC101</f>
        <v>1.7919344276989192E-2</v>
      </c>
      <c r="P101" s="111">
        <f>'Ufs Acumulada'!P101/'Ufs Acumulada'!$AC101</f>
        <v>1.380862628319884E-2</v>
      </c>
      <c r="Q101" s="111">
        <f>'Ufs Acumulada'!Q101/'Ufs Acumulada'!$AC101</f>
        <v>3.1282290050867335E-2</v>
      </c>
      <c r="R101" s="111">
        <f>'Ufs Acumulada'!R101/'Ufs Acumulada'!$AC101</f>
        <v>8.5650332517497318E-3</v>
      </c>
      <c r="S101" s="111">
        <f>'Ufs Acumulada'!S101/'Ufs Acumulada'!$AC101</f>
        <v>6.7347553612377473E-2</v>
      </c>
      <c r="T101" s="111">
        <f>'Ufs Acumulada'!T101/'Ufs Acumulada'!$AC101</f>
        <v>9.5706777082560451E-2</v>
      </c>
      <c r="U101" s="111">
        <f>'Ufs Acumulada'!U101/'Ufs Acumulada'!$AC101</f>
        <v>1.174704269818466E-2</v>
      </c>
      <c r="V101" s="111">
        <f>'Ufs Acumulada'!V101/'Ufs Acumulada'!$AC101</f>
        <v>6.3889172453458756E-3</v>
      </c>
      <c r="W101" s="111">
        <f>'Ufs Acumulada'!W101/'Ufs Acumulada'!$AC101</f>
        <v>1.416716255885348E-3</v>
      </c>
      <c r="X101" s="111">
        <f>'Ufs Acumulada'!X101/'Ufs Acumulada'!$AC101</f>
        <v>6.3963867510886799E-2</v>
      </c>
      <c r="Y101" s="111">
        <f>'Ufs Acumulada'!Y101/'Ufs Acumulada'!$AC101</f>
        <v>4.6930904582043804E-2</v>
      </c>
      <c r="Z101" s="111">
        <f>'Ufs Acumulada'!Z101/'Ufs Acumulada'!$AC101</f>
        <v>5.6768243645317993E-3</v>
      </c>
      <c r="AA101" s="111">
        <f>'Ufs Acumulada'!AA101/'Ufs Acumulada'!$AC101</f>
        <v>0.28369431794698147</v>
      </c>
      <c r="AB101" s="113">
        <f>'Ufs Acumulada'!AB101/'Ufs Acumulada'!$AC101</f>
        <v>6.9217419883326322E-3</v>
      </c>
      <c r="AC101" s="111">
        <f>'Ufs Acumulada'!AC101/'Ufs Acumulada'!$AC101</f>
        <v>1</v>
      </c>
      <c r="AD101" s="90"/>
      <c r="AE101" s="90"/>
      <c r="AF101" s="90"/>
    </row>
    <row r="102" spans="1:32" x14ac:dyDescent="0.3">
      <c r="A102" s="134">
        <f>'Ufs Acumulada'!A102</f>
        <v>43163</v>
      </c>
      <c r="B102" s="112">
        <f>'Ufs Acumulada'!B102/'Ufs Acumulada'!$AC102</f>
        <v>1.8973178088411767E-3</v>
      </c>
      <c r="C102" s="111">
        <f>'Ufs Acumulada'!C102/'Ufs Acumulada'!$AC102</f>
        <v>8.8395550222164568E-3</v>
      </c>
      <c r="D102" s="111">
        <f>'Ufs Acumulada'!D102/'Ufs Acumulada'!$AC102</f>
        <v>8.9384750105406547E-3</v>
      </c>
      <c r="E102" s="111">
        <f>'Ufs Acumulada'!E102/'Ufs Acumulada'!$AC102</f>
        <v>1.5129893296143742E-3</v>
      </c>
      <c r="F102" s="111">
        <f>'Ufs Acumulada'!F102/'Ufs Acumulada'!$AC102</f>
        <v>4.5668601822722407E-2</v>
      </c>
      <c r="G102" s="111">
        <f>'Ufs Acumulada'!G102/'Ufs Acumulada'!$AC102</f>
        <v>2.813057438458794E-2</v>
      </c>
      <c r="H102" s="111">
        <f>'Ufs Acumulada'!H102/'Ufs Acumulada'!$AC102</f>
        <v>2.0581844128044629E-2</v>
      </c>
      <c r="I102" s="111">
        <f>'Ufs Acumulada'!I102/'Ufs Acumulada'!$AC102</f>
        <v>2.3539713942853435E-2</v>
      </c>
      <c r="J102" s="111">
        <f>'Ufs Acumulada'!J102/'Ufs Acumulada'!$AC102</f>
        <v>3.8595011837965813E-2</v>
      </c>
      <c r="K102" s="111">
        <f>'Ufs Acumulada'!K102/'Ufs Acumulada'!$AC102</f>
        <v>1.150877306781695E-2</v>
      </c>
      <c r="L102" s="111">
        <f>'Ufs Acumulada'!L102/'Ufs Acumulada'!$AC102</f>
        <v>0.11752991924237019</v>
      </c>
      <c r="M102" s="111">
        <f>'Ufs Acumulada'!M102/'Ufs Acumulada'!$AC102</f>
        <v>1.3633120358057926E-2</v>
      </c>
      <c r="N102" s="111">
        <f>'Ufs Acumulada'!N102/'Ufs Acumulada'!$AC102</f>
        <v>1.7844517238024195E-2</v>
      </c>
      <c r="O102" s="111">
        <f>'Ufs Acumulada'!O102/'Ufs Acumulada'!$AC102</f>
        <v>1.8086141471799697E-2</v>
      </c>
      <c r="P102" s="111">
        <f>'Ufs Acumulada'!P102/'Ufs Acumulada'!$AC102</f>
        <v>1.3368793176142445E-2</v>
      </c>
      <c r="Q102" s="111">
        <f>'Ufs Acumulada'!Q102/'Ufs Acumulada'!$AC102</f>
        <v>3.0470599682158726E-2</v>
      </c>
      <c r="R102" s="111">
        <f>'Ufs Acumulada'!R102/'Ufs Acumulada'!$AC102</f>
        <v>8.1033308468199654E-3</v>
      </c>
      <c r="S102" s="111">
        <f>'Ufs Acumulada'!S102/'Ufs Acumulada'!$AC102</f>
        <v>6.7589919891025849E-2</v>
      </c>
      <c r="T102" s="111">
        <f>'Ufs Acumulada'!T102/'Ufs Acumulada'!$AC102</f>
        <v>9.6255635196056177E-2</v>
      </c>
      <c r="U102" s="111">
        <f>'Ufs Acumulada'!U102/'Ufs Acumulada'!$AC102</f>
        <v>1.1730937631758181E-2</v>
      </c>
      <c r="V102" s="111">
        <f>'Ufs Acumulada'!V102/'Ufs Acumulada'!$AC102</f>
        <v>6.381150066487205E-3</v>
      </c>
      <c r="W102" s="111">
        <f>'Ufs Acumulada'!W102/'Ufs Acumulada'!$AC102</f>
        <v>1.3735283624687834E-3</v>
      </c>
      <c r="X102" s="111">
        <f>'Ufs Acumulada'!X102/'Ufs Acumulada'!$AC102</f>
        <v>6.3412577433269543E-2</v>
      </c>
      <c r="Y102" s="111">
        <f>'Ufs Acumulada'!Y102/'Ufs Acumulada'!$AC102</f>
        <v>4.733726851101093E-2</v>
      </c>
      <c r="Z102" s="111">
        <f>'Ufs Acumulada'!Z102/'Ufs Acumulada'!$AC102</f>
        <v>5.7633055492491807E-3</v>
      </c>
      <c r="AA102" s="111">
        <f>'Ufs Acumulada'!AA102/'Ufs Acumulada'!$AC102</f>
        <v>0.285153893555606</v>
      </c>
      <c r="AB102" s="113">
        <f>'Ufs Acumulada'!AB102/'Ufs Acumulada'!$AC102</f>
        <v>6.7525054324911625E-3</v>
      </c>
      <c r="AC102" s="111">
        <f>'Ufs Acumulada'!AC102/'Ufs Acumulada'!$AC102</f>
        <v>1</v>
      </c>
      <c r="AD102" s="90"/>
      <c r="AE102" s="90"/>
      <c r="AF102" s="90"/>
    </row>
    <row r="103" spans="1:32" x14ac:dyDescent="0.3">
      <c r="A103" s="134">
        <f>'Ufs Acumulada'!A103</f>
        <v>43195</v>
      </c>
      <c r="B103" s="112">
        <f>'Ufs Acumulada'!B103/'Ufs Acumulada'!$AC103</f>
        <v>1.9867660168857233E-3</v>
      </c>
      <c r="C103" s="111">
        <f>'Ufs Acumulada'!C103/'Ufs Acumulada'!$AC103</f>
        <v>8.6883768824816583E-3</v>
      </c>
      <c r="D103" s="111">
        <f>'Ufs Acumulada'!D103/'Ufs Acumulada'!$AC103</f>
        <v>8.8099426495616487E-3</v>
      </c>
      <c r="E103" s="111">
        <f>'Ufs Acumulada'!E103/'Ufs Acumulada'!$AC103</f>
        <v>1.549367619646935E-3</v>
      </c>
      <c r="F103" s="111">
        <f>'Ufs Acumulada'!F103/'Ufs Acumulada'!$AC103</f>
        <v>4.6495330444358635E-2</v>
      </c>
      <c r="G103" s="111">
        <f>'Ufs Acumulada'!G103/'Ufs Acumulada'!$AC103</f>
        <v>2.7743214961647191E-2</v>
      </c>
      <c r="H103" s="111">
        <f>'Ufs Acumulada'!H103/'Ufs Acumulada'!$AC103</f>
        <v>2.0265728464981907E-2</v>
      </c>
      <c r="I103" s="111">
        <f>'Ufs Acumulada'!I103/'Ufs Acumulada'!$AC103</f>
        <v>2.3211910584802847E-2</v>
      </c>
      <c r="J103" s="111">
        <f>'Ufs Acumulada'!J103/'Ufs Acumulada'!$AC103</f>
        <v>3.8017905922398135E-2</v>
      </c>
      <c r="K103" s="111">
        <f>'Ufs Acumulada'!K103/'Ufs Acumulada'!$AC103</f>
        <v>1.1543980587615547E-2</v>
      </c>
      <c r="L103" s="111">
        <f>'Ufs Acumulada'!L103/'Ufs Acumulada'!$AC103</f>
        <v>0.11619184508230718</v>
      </c>
      <c r="M103" s="111">
        <f>'Ufs Acumulada'!M103/'Ufs Acumulada'!$AC103</f>
        <v>1.3636818695384792E-2</v>
      </c>
      <c r="N103" s="111">
        <f>'Ufs Acumulada'!N103/'Ufs Acumulada'!$AC103</f>
        <v>1.8284921554325595E-2</v>
      </c>
      <c r="O103" s="111">
        <f>'Ufs Acumulada'!O103/'Ufs Acumulada'!$AC103</f>
        <v>1.8232481419506778E-2</v>
      </c>
      <c r="P103" s="111">
        <f>'Ufs Acumulada'!P103/'Ufs Acumulada'!$AC103</f>
        <v>1.316128201827777E-2</v>
      </c>
      <c r="Q103" s="111">
        <f>'Ufs Acumulada'!Q103/'Ufs Acumulada'!$AC103</f>
        <v>3.0248423220491698E-2</v>
      </c>
      <c r="R103" s="111">
        <f>'Ufs Acumulada'!R103/'Ufs Acumulada'!$AC103</f>
        <v>7.8970075752158395E-3</v>
      </c>
      <c r="S103" s="111">
        <f>'Ufs Acumulada'!S103/'Ufs Acumulada'!$AC103</f>
        <v>6.8119735129646308E-2</v>
      </c>
      <c r="T103" s="111">
        <f>'Ufs Acumulada'!T103/'Ufs Acumulada'!$AC103</f>
        <v>9.7424235923399272E-2</v>
      </c>
      <c r="U103" s="111">
        <f>'Ufs Acumulada'!U103/'Ufs Acumulada'!$AC103</f>
        <v>1.1747782020661414E-2</v>
      </c>
      <c r="V103" s="111">
        <f>'Ufs Acumulada'!V103/'Ufs Acumulada'!$AC103</f>
        <v>6.3631336317653735E-3</v>
      </c>
      <c r="W103" s="111">
        <f>'Ufs Acumulada'!W103/'Ufs Acumulada'!$AC103</f>
        <v>1.3705944327645962E-3</v>
      </c>
      <c r="X103" s="111">
        <f>'Ufs Acumulada'!X103/'Ufs Acumulada'!$AC103</f>
        <v>6.3446604024541983E-2</v>
      </c>
      <c r="Y103" s="111">
        <f>'Ufs Acumulada'!Y103/'Ufs Acumulada'!$AC103</f>
        <v>4.672058465983038E-2</v>
      </c>
      <c r="Z103" s="111">
        <f>'Ufs Acumulada'!Z103/'Ufs Acumulada'!$AC103</f>
        <v>5.7600720813489508E-3</v>
      </c>
      <c r="AA103" s="111">
        <f>'Ufs Acumulada'!AA103/'Ufs Acumulada'!$AC103</f>
        <v>0.28636842531809709</v>
      </c>
      <c r="AB103" s="113">
        <f>'Ufs Acumulada'!AB103/'Ufs Acumulada'!$AC103</f>
        <v>6.7135290780547573E-3</v>
      </c>
      <c r="AC103" s="111">
        <f>'Ufs Acumulada'!AC103/'Ufs Acumulada'!$AC103</f>
        <v>1</v>
      </c>
      <c r="AD103" s="90"/>
      <c r="AE103" s="90"/>
      <c r="AF103" s="90"/>
    </row>
    <row r="104" spans="1:32" x14ac:dyDescent="0.3">
      <c r="A104" s="134">
        <f>'Ufs Acumulada'!A104</f>
        <v>43226</v>
      </c>
      <c r="B104" s="112">
        <f>'Ufs Acumulada'!B104/'Ufs Acumulada'!$AC104</f>
        <v>2.0202588896552046E-3</v>
      </c>
      <c r="C104" s="111">
        <f>'Ufs Acumulada'!C104/'Ufs Acumulada'!$AC104</f>
        <v>8.630906301462413E-3</v>
      </c>
      <c r="D104" s="111">
        <f>'Ufs Acumulada'!D104/'Ufs Acumulada'!$AC104</f>
        <v>8.9621424315359313E-3</v>
      </c>
      <c r="E104" s="111">
        <f>'Ufs Acumulada'!E104/'Ufs Acumulada'!$AC104</f>
        <v>1.6186468112657818E-3</v>
      </c>
      <c r="F104" s="111">
        <f>'Ufs Acumulada'!F104/'Ufs Acumulada'!$AC104</f>
        <v>4.6850676312863312E-2</v>
      </c>
      <c r="G104" s="111">
        <f>'Ufs Acumulada'!G104/'Ufs Acumulada'!$AC104</f>
        <v>2.7623967232958464E-2</v>
      </c>
      <c r="H104" s="111">
        <f>'Ufs Acumulada'!H104/'Ufs Acumulada'!$AC104</f>
        <v>2.0225109200013136E-2</v>
      </c>
      <c r="I104" s="111">
        <f>'Ufs Acumulada'!I104/'Ufs Acumulada'!$AC104</f>
        <v>2.3252213323574536E-2</v>
      </c>
      <c r="J104" s="111">
        <f>'Ufs Acumulada'!J104/'Ufs Acumulada'!$AC104</f>
        <v>3.7318019526979794E-2</v>
      </c>
      <c r="K104" s="111">
        <f>'Ufs Acumulada'!K104/'Ufs Acumulada'!$AC104</f>
        <v>1.1566052519224363E-2</v>
      </c>
      <c r="L104" s="111">
        <f>'Ufs Acumulada'!L104/'Ufs Acumulada'!$AC104</f>
        <v>0.11514349655861612</v>
      </c>
      <c r="M104" s="111">
        <f>'Ufs Acumulada'!M104/'Ufs Acumulada'!$AC104</f>
        <v>1.3585373062902023E-2</v>
      </c>
      <c r="N104" s="111">
        <f>'Ufs Acumulada'!N104/'Ufs Acumulada'!$AC104</f>
        <v>1.8282733026494198E-2</v>
      </c>
      <c r="O104" s="111">
        <f>'Ufs Acumulada'!O104/'Ufs Acumulada'!$AC104</f>
        <v>1.8247075879347475E-2</v>
      </c>
      <c r="P104" s="111">
        <f>'Ufs Acumulada'!P104/'Ufs Acumulada'!$AC104</f>
        <v>1.2909763959069348E-2</v>
      </c>
      <c r="Q104" s="111">
        <f>'Ufs Acumulada'!Q104/'Ufs Acumulada'!$AC104</f>
        <v>3.0088063769992634E-2</v>
      </c>
      <c r="R104" s="111">
        <f>'Ufs Acumulada'!R104/'Ufs Acumulada'!$AC104</f>
        <v>7.7807648458062973E-3</v>
      </c>
      <c r="S104" s="111">
        <f>'Ufs Acumulada'!S104/'Ufs Acumulada'!$AC104</f>
        <v>6.7834907408710662E-2</v>
      </c>
      <c r="T104" s="111">
        <f>'Ufs Acumulada'!T104/'Ufs Acumulada'!$AC104</f>
        <v>9.8807831435528598E-2</v>
      </c>
      <c r="U104" s="111">
        <f>'Ufs Acumulada'!U104/'Ufs Acumulada'!$AC104</f>
        <v>1.1650503657203447E-2</v>
      </c>
      <c r="V104" s="111">
        <f>'Ufs Acumulada'!V104/'Ufs Acumulada'!$AC104</f>
        <v>6.2981782012845955E-3</v>
      </c>
      <c r="W104" s="111">
        <f>'Ufs Acumulada'!W104/'Ufs Acumulada'!$AC104</f>
        <v>1.4093956582731618E-3</v>
      </c>
      <c r="X104" s="111">
        <f>'Ufs Acumulada'!X104/'Ufs Acumulada'!$AC104</f>
        <v>6.3040897809431312E-2</v>
      </c>
      <c r="Y104" s="111">
        <f>'Ufs Acumulada'!Y104/'Ufs Acumulada'!$AC104</f>
        <v>4.6512871760946976E-2</v>
      </c>
      <c r="Z104" s="111">
        <f>'Ufs Acumulada'!Z104/'Ufs Acumulada'!$AC104</f>
        <v>5.9143946964685347E-3</v>
      </c>
      <c r="AA104" s="111">
        <f>'Ufs Acumulada'!AA104/'Ufs Acumulada'!$AC104</f>
        <v>0.28774285566831348</v>
      </c>
      <c r="AB104" s="113">
        <f>'Ufs Acumulada'!AB104/'Ufs Acumulada'!$AC104</f>
        <v>6.6829000520782014E-3</v>
      </c>
      <c r="AC104" s="111">
        <f>'Ufs Acumulada'!AC104/'Ufs Acumulada'!$AC104</f>
        <v>1</v>
      </c>
      <c r="AD104" s="90"/>
      <c r="AE104" s="90"/>
      <c r="AF104" s="90"/>
    </row>
    <row r="105" spans="1:32" x14ac:dyDescent="0.3">
      <c r="A105" s="134">
        <f>'Ufs Acumulada'!A105</f>
        <v>43258</v>
      </c>
      <c r="B105" s="112">
        <f>'Ufs Acumulada'!B105/'Ufs Acumulada'!$AC105</f>
        <v>1.9660552601677836E-3</v>
      </c>
      <c r="C105" s="111">
        <f>'Ufs Acumulada'!C105/'Ufs Acumulada'!$AC105</f>
        <v>8.6409831068107231E-3</v>
      </c>
      <c r="D105" s="111">
        <f>'Ufs Acumulada'!D105/'Ufs Acumulada'!$AC105</f>
        <v>8.9236579871489821E-3</v>
      </c>
      <c r="E105" s="111">
        <f>'Ufs Acumulada'!E105/'Ufs Acumulada'!$AC105</f>
        <v>1.6129096113418346E-3</v>
      </c>
      <c r="F105" s="111">
        <f>'Ufs Acumulada'!F105/'Ufs Acumulada'!$AC105</f>
        <v>4.6353929537149577E-2</v>
      </c>
      <c r="G105" s="111">
        <f>'Ufs Acumulada'!G105/'Ufs Acumulada'!$AC105</f>
        <v>2.7757564720274599E-2</v>
      </c>
      <c r="H105" s="111">
        <f>'Ufs Acumulada'!H105/'Ufs Acumulada'!$AC105</f>
        <v>2.0321710935242116E-2</v>
      </c>
      <c r="I105" s="111">
        <f>'Ufs Acumulada'!I105/'Ufs Acumulada'!$AC105</f>
        <v>2.3448554359488019E-2</v>
      </c>
      <c r="J105" s="111">
        <f>'Ufs Acumulada'!J105/'Ufs Acumulada'!$AC105</f>
        <v>3.7038327388187041E-2</v>
      </c>
      <c r="K105" s="111">
        <f>'Ufs Acumulada'!K105/'Ufs Acumulada'!$AC105</f>
        <v>1.1508114035955927E-2</v>
      </c>
      <c r="L105" s="111">
        <f>'Ufs Acumulada'!L105/'Ufs Acumulada'!$AC105</f>
        <v>0.11477708670675846</v>
      </c>
      <c r="M105" s="111">
        <f>'Ufs Acumulada'!M105/'Ufs Acumulada'!$AC105</f>
        <v>1.3627779735299125E-2</v>
      </c>
      <c r="N105" s="111">
        <f>'Ufs Acumulada'!N105/'Ufs Acumulada'!$AC105</f>
        <v>1.8419791992462003E-2</v>
      </c>
      <c r="O105" s="111">
        <f>'Ufs Acumulada'!O105/'Ufs Acumulada'!$AC105</f>
        <v>1.8278850455486623E-2</v>
      </c>
      <c r="P105" s="111">
        <f>'Ufs Acumulada'!P105/'Ufs Acumulada'!$AC105</f>
        <v>1.271403516412167E-2</v>
      </c>
      <c r="Q105" s="111">
        <f>'Ufs Acumulada'!Q105/'Ufs Acumulada'!$AC105</f>
        <v>2.980121700641759E-2</v>
      </c>
      <c r="R105" s="111">
        <f>'Ufs Acumulada'!R105/'Ufs Acumulada'!$AC105</f>
        <v>7.7850404019209219E-3</v>
      </c>
      <c r="S105" s="111">
        <f>'Ufs Acumulada'!S105/'Ufs Acumulada'!$AC105</f>
        <v>6.7275037907730803E-2</v>
      </c>
      <c r="T105" s="111">
        <f>'Ufs Acumulada'!T105/'Ufs Acumulada'!$AC105</f>
        <v>0.10017142608289421</v>
      </c>
      <c r="U105" s="111">
        <f>'Ufs Acumulada'!U105/'Ufs Acumulada'!$AC105</f>
        <v>1.1556414225593559E-2</v>
      </c>
      <c r="V105" s="111">
        <f>'Ufs Acumulada'!V105/'Ufs Acumulada'!$AC105</f>
        <v>6.2093456907916875E-3</v>
      </c>
      <c r="W105" s="111">
        <f>'Ufs Acumulada'!W105/'Ufs Acumulada'!$AC105</f>
        <v>1.3912038228412389E-3</v>
      </c>
      <c r="X105" s="111">
        <f>'Ufs Acumulada'!X105/'Ufs Acumulada'!$AC105</f>
        <v>6.3000867027994317E-2</v>
      </c>
      <c r="Y105" s="111">
        <f>'Ufs Acumulada'!Y105/'Ufs Acumulada'!$AC105</f>
        <v>4.6403813339562207E-2</v>
      </c>
      <c r="Z105" s="111">
        <f>'Ufs Acumulada'!Z105/'Ufs Acumulada'!$AC105</f>
        <v>5.8744115888782877E-3</v>
      </c>
      <c r="AA105" s="111">
        <f>'Ufs Acumulada'!AA105/'Ufs Acumulada'!$AC105</f>
        <v>0.28853583121855042</v>
      </c>
      <c r="AB105" s="113">
        <f>'Ufs Acumulada'!AB105/'Ufs Acumulada'!$AC105</f>
        <v>6.6060406909302536E-3</v>
      </c>
      <c r="AC105" s="111">
        <f>'Ufs Acumulada'!AC105/'Ufs Acumulada'!$AC105</f>
        <v>1</v>
      </c>
      <c r="AD105" s="90"/>
      <c r="AE105" s="90"/>
      <c r="AF105" s="90"/>
    </row>
    <row r="106" spans="1:32" x14ac:dyDescent="0.3">
      <c r="A106" s="134">
        <f>'Ufs Acumulada'!A106</f>
        <v>43289</v>
      </c>
      <c r="B106" s="112">
        <f>'Ufs Acumulada'!B106/'Ufs Acumulada'!$AC106</f>
        <v>1.9508981219399082E-3</v>
      </c>
      <c r="C106" s="111">
        <f>'Ufs Acumulada'!C106/'Ufs Acumulada'!$AC106</f>
        <v>8.6818341682592254E-3</v>
      </c>
      <c r="D106" s="111">
        <f>'Ufs Acumulada'!D106/'Ufs Acumulada'!$AC106</f>
        <v>8.8782740829597487E-3</v>
      </c>
      <c r="E106" s="111">
        <f>'Ufs Acumulada'!E106/'Ufs Acumulada'!$AC106</f>
        <v>1.6525254679961576E-3</v>
      </c>
      <c r="F106" s="111">
        <f>'Ufs Acumulada'!F106/'Ufs Acumulada'!$AC106</f>
        <v>4.6657517472014062E-2</v>
      </c>
      <c r="G106" s="111">
        <f>'Ufs Acumulada'!G106/'Ufs Acumulada'!$AC106</f>
        <v>2.7747981765515548E-2</v>
      </c>
      <c r="H106" s="111">
        <f>'Ufs Acumulada'!H106/'Ufs Acumulada'!$AC106</f>
        <v>2.027921469937605E-2</v>
      </c>
      <c r="I106" s="111">
        <f>'Ufs Acumulada'!I106/'Ufs Acumulada'!$AC106</f>
        <v>2.3692273835890992E-2</v>
      </c>
      <c r="J106" s="111">
        <f>'Ufs Acumulada'!J106/'Ufs Acumulada'!$AC106</f>
        <v>3.6650557693592885E-2</v>
      </c>
      <c r="K106" s="111">
        <f>'Ufs Acumulada'!K106/'Ufs Acumulada'!$AC106</f>
        <v>1.1519074585737922E-2</v>
      </c>
      <c r="L106" s="111">
        <f>'Ufs Acumulada'!L106/'Ufs Acumulada'!$AC106</f>
        <v>0.11449544306651482</v>
      </c>
      <c r="M106" s="111">
        <f>'Ufs Acumulada'!M106/'Ufs Acumulada'!$AC106</f>
        <v>1.3609033265850709E-2</v>
      </c>
      <c r="N106" s="111">
        <f>'Ufs Acumulada'!N106/'Ufs Acumulada'!$AC106</f>
        <v>1.8444425392997964E-2</v>
      </c>
      <c r="O106" s="111">
        <f>'Ufs Acumulada'!O106/'Ufs Acumulada'!$AC106</f>
        <v>1.8035344333518524E-2</v>
      </c>
      <c r="P106" s="111">
        <f>'Ufs Acumulada'!P106/'Ufs Acumulada'!$AC106</f>
        <v>1.2763194045507905E-2</v>
      </c>
      <c r="Q106" s="111">
        <f>'Ufs Acumulada'!Q106/'Ufs Acumulada'!$AC106</f>
        <v>2.9869667854531854E-2</v>
      </c>
      <c r="R106" s="111">
        <f>'Ufs Acumulada'!R106/'Ufs Acumulada'!$AC106</f>
        <v>7.6962593384902753E-3</v>
      </c>
      <c r="S106" s="111">
        <f>'Ufs Acumulada'!S106/'Ufs Acumulada'!$AC106</f>
        <v>6.7038664910633344E-2</v>
      </c>
      <c r="T106" s="111">
        <f>'Ufs Acumulada'!T106/'Ufs Acumulada'!$AC106</f>
        <v>0.10163976699930942</v>
      </c>
      <c r="U106" s="111">
        <f>'Ufs Acumulada'!U106/'Ufs Acumulada'!$AC106</f>
        <v>1.156092776344044E-2</v>
      </c>
      <c r="V106" s="111">
        <f>'Ufs Acumulada'!V106/'Ufs Acumulada'!$AC106</f>
        <v>6.1524171222700087E-3</v>
      </c>
      <c r="W106" s="111">
        <f>'Ufs Acumulada'!W106/'Ufs Acumulada'!$AC106</f>
        <v>1.3710290953840671E-3</v>
      </c>
      <c r="X106" s="111">
        <f>'Ufs Acumulada'!X106/'Ufs Acumulada'!$AC106</f>
        <v>6.2953929777118334E-2</v>
      </c>
      <c r="Y106" s="111">
        <f>'Ufs Acumulada'!Y106/'Ufs Acumulada'!$AC106</f>
        <v>4.6202532927312509E-2</v>
      </c>
      <c r="Z106" s="111">
        <f>'Ufs Acumulada'!Z106/'Ufs Acumulada'!$AC106</f>
        <v>5.9215495936528985E-3</v>
      </c>
      <c r="AA106" s="111">
        <f>'Ufs Acumulada'!AA106/'Ufs Acumulada'!$AC106</f>
        <v>0.28808352274146415</v>
      </c>
      <c r="AB106" s="113">
        <f>'Ufs Acumulada'!AB106/'Ufs Acumulada'!$AC106</f>
        <v>6.4521398787202918E-3</v>
      </c>
      <c r="AC106" s="111">
        <f>'Ufs Acumulada'!AC106/'Ufs Acumulada'!$AC106</f>
        <v>1</v>
      </c>
      <c r="AD106" s="90"/>
      <c r="AE106" s="90"/>
      <c r="AF106" s="90"/>
    </row>
    <row r="107" spans="1:32" x14ac:dyDescent="0.3">
      <c r="A107" s="134">
        <f>'Ufs Acumulada'!A107</f>
        <v>43321</v>
      </c>
      <c r="B107" s="112">
        <f>'Ufs Acumulada'!B107/'Ufs Acumulada'!$AC107</f>
        <v>1.9181630154519653E-3</v>
      </c>
      <c r="C107" s="111">
        <f>'Ufs Acumulada'!C107/'Ufs Acumulada'!$AC107</f>
        <v>8.6992663562670425E-3</v>
      </c>
      <c r="D107" s="111">
        <f>'Ufs Acumulada'!D107/'Ufs Acumulada'!$AC107</f>
        <v>8.8407084160344283E-3</v>
      </c>
      <c r="E107" s="111">
        <f>'Ufs Acumulada'!E107/'Ufs Acumulada'!$AC107</f>
        <v>1.669480049713406E-3</v>
      </c>
      <c r="F107" s="111">
        <f>'Ufs Acumulada'!F107/'Ufs Acumulada'!$AC107</f>
        <v>4.691180971637389E-2</v>
      </c>
      <c r="G107" s="111">
        <f>'Ufs Acumulada'!G107/'Ufs Acumulada'!$AC107</f>
        <v>2.7611924724999536E-2</v>
      </c>
      <c r="H107" s="111">
        <f>'Ufs Acumulada'!H107/'Ufs Acumulada'!$AC107</f>
        <v>2.0219258379862361E-2</v>
      </c>
      <c r="I107" s="111">
        <f>'Ufs Acumulada'!I107/'Ufs Acumulada'!$AC107</f>
        <v>2.3706037025357549E-2</v>
      </c>
      <c r="J107" s="111">
        <f>'Ufs Acumulada'!J107/'Ufs Acumulada'!$AC107</f>
        <v>3.6605089131684879E-2</v>
      </c>
      <c r="K107" s="111">
        <f>'Ufs Acumulada'!K107/'Ufs Acumulada'!$AC107</f>
        <v>1.1477675341779665E-2</v>
      </c>
      <c r="L107" s="111">
        <f>'Ufs Acumulada'!L107/'Ufs Acumulada'!$AC107</f>
        <v>0.11385448162644457</v>
      </c>
      <c r="M107" s="111">
        <f>'Ufs Acumulada'!M107/'Ufs Acumulada'!$AC107</f>
        <v>1.3509455749503794E-2</v>
      </c>
      <c r="N107" s="111">
        <f>'Ufs Acumulada'!N107/'Ufs Acumulada'!$AC107</f>
        <v>1.8382830325177613E-2</v>
      </c>
      <c r="O107" s="111">
        <f>'Ufs Acumulada'!O107/'Ufs Acumulada'!$AC107</f>
        <v>1.7987488174516314E-2</v>
      </c>
      <c r="P107" s="111">
        <f>'Ufs Acumulada'!P107/'Ufs Acumulada'!$AC107</f>
        <v>1.2719351128754011E-2</v>
      </c>
      <c r="Q107" s="111">
        <f>'Ufs Acumulada'!Q107/'Ufs Acumulada'!$AC107</f>
        <v>3.0171214453987273E-2</v>
      </c>
      <c r="R107" s="111">
        <f>'Ufs Acumulada'!R107/'Ufs Acumulada'!$AC107</f>
        <v>7.7097516184681594E-3</v>
      </c>
      <c r="S107" s="111">
        <f>'Ufs Acumulada'!S107/'Ufs Acumulada'!$AC107</f>
        <v>6.746786250904302E-2</v>
      </c>
      <c r="T107" s="111">
        <f>'Ufs Acumulada'!T107/'Ufs Acumulada'!$AC107</f>
        <v>0.10251129217755847</v>
      </c>
      <c r="U107" s="111">
        <f>'Ufs Acumulada'!U107/'Ufs Acumulada'!$AC107</f>
        <v>1.1526948190469124E-2</v>
      </c>
      <c r="V107" s="111">
        <f>'Ufs Acumulada'!V107/'Ufs Acumulada'!$AC107</f>
        <v>6.0692555973956112E-3</v>
      </c>
      <c r="W107" s="111">
        <f>'Ufs Acumulada'!W107/'Ufs Acumulada'!$AC107</f>
        <v>1.3773210410135599E-3</v>
      </c>
      <c r="X107" s="111">
        <f>'Ufs Acumulada'!X107/'Ufs Acumulada'!$AC107</f>
        <v>6.2762595299486176E-2</v>
      </c>
      <c r="Y107" s="111">
        <f>'Ufs Acumulada'!Y107/'Ufs Acumulada'!$AC107</f>
        <v>4.5992436327885883E-2</v>
      </c>
      <c r="Z107" s="111">
        <f>'Ufs Acumulada'!Z107/'Ufs Acumulada'!$AC107</f>
        <v>5.9330306627835795E-3</v>
      </c>
      <c r="AA107" s="111">
        <f>'Ufs Acumulada'!AA107/'Ufs Acumulada'!$AC107</f>
        <v>0.28789719712849432</v>
      </c>
      <c r="AB107" s="113">
        <f>'Ufs Acumulada'!AB107/'Ufs Acumulada'!$AC107</f>
        <v>6.4680758314938133E-3</v>
      </c>
      <c r="AC107" s="111">
        <f>'Ufs Acumulada'!AC107/'Ufs Acumulada'!$AC107</f>
        <v>1</v>
      </c>
      <c r="AD107" s="90"/>
      <c r="AE107" s="90"/>
      <c r="AF107" s="90"/>
    </row>
    <row r="108" spans="1:32" x14ac:dyDescent="0.3">
      <c r="A108" s="134">
        <f>'Ufs Acumulada'!A108</f>
        <v>43353</v>
      </c>
      <c r="B108" s="112">
        <f>'Ufs Acumulada'!B108/'Ufs Acumulada'!$AC108</f>
        <v>1.8772683014330021E-3</v>
      </c>
      <c r="C108" s="111">
        <f>'Ufs Acumulada'!C108/'Ufs Acumulada'!$AC108</f>
        <v>8.7544000086595564E-3</v>
      </c>
      <c r="D108" s="111">
        <f>'Ufs Acumulada'!D108/'Ufs Acumulada'!$AC108</f>
        <v>8.7327511155623067E-3</v>
      </c>
      <c r="E108" s="111">
        <f>'Ufs Acumulada'!E108/'Ufs Acumulada'!$AC108</f>
        <v>1.6277905809789733E-3</v>
      </c>
      <c r="F108" s="111">
        <f>'Ufs Acumulada'!F108/'Ufs Acumulada'!$AC108</f>
        <v>4.7044591049832142E-2</v>
      </c>
      <c r="G108" s="111">
        <f>'Ufs Acumulada'!G108/'Ufs Acumulada'!$AC108</f>
        <v>2.7675532575656438E-2</v>
      </c>
      <c r="H108" s="111">
        <f>'Ufs Acumulada'!H108/'Ufs Acumulada'!$AC108</f>
        <v>2.0137078729292449E-2</v>
      </c>
      <c r="I108" s="111">
        <f>'Ufs Acumulada'!I108/'Ufs Acumulada'!$AC108</f>
        <v>2.3789040814864337E-2</v>
      </c>
      <c r="J108" s="111">
        <f>'Ufs Acumulada'!J108/'Ufs Acumulada'!$AC108</f>
        <v>3.6377872150915466E-2</v>
      </c>
      <c r="K108" s="111">
        <f>'Ufs Acumulada'!K108/'Ufs Acumulada'!$AC108</f>
        <v>1.1467212493679296E-2</v>
      </c>
      <c r="L108" s="111">
        <f>'Ufs Acumulada'!L108/'Ufs Acumulada'!$AC108</f>
        <v>0.11329432752610367</v>
      </c>
      <c r="M108" s="111">
        <f>'Ufs Acumulada'!M108/'Ufs Acumulada'!$AC108</f>
        <v>1.3443962613392521E-2</v>
      </c>
      <c r="N108" s="111">
        <f>'Ufs Acumulada'!N108/'Ufs Acumulada'!$AC108</f>
        <v>1.8210842693472808E-2</v>
      </c>
      <c r="O108" s="111">
        <f>'Ufs Acumulada'!O108/'Ufs Acumulada'!$AC108</f>
        <v>1.8014456306090606E-2</v>
      </c>
      <c r="P108" s="111">
        <f>'Ufs Acumulada'!P108/'Ufs Acumulada'!$AC108</f>
        <v>1.2622851025203951E-2</v>
      </c>
      <c r="Q108" s="111">
        <f>'Ufs Acumulada'!Q108/'Ufs Acumulada'!$AC108</f>
        <v>3.0200721320500008E-2</v>
      </c>
      <c r="R108" s="111">
        <f>'Ufs Acumulada'!R108/'Ufs Acumulada'!$AC108</f>
        <v>7.6214412699034508E-3</v>
      </c>
      <c r="S108" s="111">
        <f>'Ufs Acumulada'!S108/'Ufs Acumulada'!$AC108</f>
        <v>6.7405890457631831E-2</v>
      </c>
      <c r="T108" s="111">
        <f>'Ufs Acumulada'!T108/'Ufs Acumulada'!$AC108</f>
        <v>0.10340748422852365</v>
      </c>
      <c r="U108" s="111">
        <f>'Ufs Acumulada'!U108/'Ufs Acumulada'!$AC108</f>
        <v>1.1535251871984941E-2</v>
      </c>
      <c r="V108" s="111">
        <f>'Ufs Acumulada'!V108/'Ufs Acumulada'!$AC108</f>
        <v>5.964785498128144E-3</v>
      </c>
      <c r="W108" s="111">
        <f>'Ufs Acumulada'!W108/'Ufs Acumulada'!$AC108</f>
        <v>1.3700656631545633E-3</v>
      </c>
      <c r="X108" s="111">
        <f>'Ufs Acumulada'!X108/'Ufs Acumulada'!$AC108</f>
        <v>6.2362213815808122E-2</v>
      </c>
      <c r="Y108" s="111">
        <f>'Ufs Acumulada'!Y108/'Ufs Acumulada'!$AC108</f>
        <v>4.5780708052821237E-2</v>
      </c>
      <c r="Z108" s="111">
        <f>'Ufs Acumulada'!Z108/'Ufs Acumulada'!$AC108</f>
        <v>5.9683936469776856E-3</v>
      </c>
      <c r="AA108" s="111">
        <f>'Ufs Acumulada'!AA108/'Ufs Acumulada'!$AC108</f>
        <v>0.28893901352179552</v>
      </c>
      <c r="AB108" s="113">
        <f>'Ufs Acumulada'!AB108/'Ufs Acumulada'!$AC108</f>
        <v>6.374052667633307E-3</v>
      </c>
      <c r="AC108" s="111">
        <f>'Ufs Acumulada'!AC108/'Ufs Acumulada'!$AC108</f>
        <v>1</v>
      </c>
      <c r="AD108" s="90"/>
      <c r="AE108" s="90"/>
      <c r="AF108" s="90"/>
    </row>
    <row r="109" spans="1:32" x14ac:dyDescent="0.3">
      <c r="A109" s="134">
        <f>'Ufs Acumulada'!A109</f>
        <v>43384</v>
      </c>
      <c r="B109" s="112">
        <f>'Ufs Acumulada'!B109/'Ufs Acumulada'!$AC109</f>
        <v>1.8486132412382813E-3</v>
      </c>
      <c r="C109" s="111">
        <f>'Ufs Acumulada'!C109/'Ufs Acumulada'!$AC109</f>
        <v>8.7810278308010879E-3</v>
      </c>
      <c r="D109" s="111">
        <f>'Ufs Acumulada'!D109/'Ufs Acumulada'!$AC109</f>
        <v>8.6840227589529712E-3</v>
      </c>
      <c r="E109" s="111">
        <f>'Ufs Acumulada'!E109/'Ufs Acumulada'!$AC109</f>
        <v>1.6118473075805557E-3</v>
      </c>
      <c r="F109" s="111">
        <f>'Ufs Acumulada'!F109/'Ufs Acumulada'!$AC109</f>
        <v>4.7130212988197563E-2</v>
      </c>
      <c r="G109" s="111">
        <f>'Ufs Acumulada'!G109/'Ufs Acumulada'!$AC109</f>
        <v>2.7589437756764611E-2</v>
      </c>
      <c r="H109" s="111">
        <f>'Ufs Acumulada'!H109/'Ufs Acumulada'!$AC109</f>
        <v>2.0057522628386903E-2</v>
      </c>
      <c r="I109" s="111">
        <f>'Ufs Acumulada'!I109/'Ufs Acumulada'!$AC109</f>
        <v>2.3832904855954365E-2</v>
      </c>
      <c r="J109" s="111">
        <f>'Ufs Acumulada'!J109/'Ufs Acumulada'!$AC109</f>
        <v>3.6060141305587122E-2</v>
      </c>
      <c r="K109" s="111">
        <f>'Ufs Acumulada'!K109/'Ufs Acumulada'!$AC109</f>
        <v>1.137166091072591E-2</v>
      </c>
      <c r="L109" s="111">
        <f>'Ufs Acumulada'!L109/'Ufs Acumulada'!$AC109</f>
        <v>0.11262932477114158</v>
      </c>
      <c r="M109" s="111">
        <f>'Ufs Acumulada'!M109/'Ufs Acumulada'!$AC109</f>
        <v>1.3365092150220859E-2</v>
      </c>
      <c r="N109" s="111">
        <f>'Ufs Acumulada'!N109/'Ufs Acumulada'!$AC109</f>
        <v>1.8112364054977511E-2</v>
      </c>
      <c r="O109" s="111">
        <f>'Ufs Acumulada'!O109/'Ufs Acumulada'!$AC109</f>
        <v>1.7983177205739023E-2</v>
      </c>
      <c r="P109" s="111">
        <f>'Ufs Acumulada'!P109/'Ufs Acumulada'!$AC109</f>
        <v>1.2656173568278698E-2</v>
      </c>
      <c r="Q109" s="111">
        <f>'Ufs Acumulada'!Q109/'Ufs Acumulada'!$AC109</f>
        <v>3.0280294086276586E-2</v>
      </c>
      <c r="R109" s="111">
        <f>'Ufs Acumulada'!R109/'Ufs Acumulada'!$AC109</f>
        <v>7.4422658913616754E-3</v>
      </c>
      <c r="S109" s="111">
        <f>'Ufs Acumulada'!S109/'Ufs Acumulada'!$AC109</f>
        <v>6.712659023954276E-2</v>
      </c>
      <c r="T109" s="111">
        <f>'Ufs Acumulada'!T109/'Ufs Acumulada'!$AC109</f>
        <v>0.10374669447172233</v>
      </c>
      <c r="U109" s="111">
        <f>'Ufs Acumulada'!U109/'Ufs Acumulada'!$AC109</f>
        <v>1.1525213962845678E-2</v>
      </c>
      <c r="V109" s="111">
        <f>'Ufs Acumulada'!V109/'Ufs Acumulada'!$AC109</f>
        <v>5.9062756304869932E-3</v>
      </c>
      <c r="W109" s="111">
        <f>'Ufs Acumulada'!W109/'Ufs Acumulada'!$AC109</f>
        <v>1.3622086629666817E-3</v>
      </c>
      <c r="X109" s="111">
        <f>'Ufs Acumulada'!X109/'Ufs Acumulada'!$AC109</f>
        <v>6.2507125964993582E-2</v>
      </c>
      <c r="Y109" s="111">
        <f>'Ufs Acumulada'!Y109/'Ufs Acumulada'!$AC109</f>
        <v>4.5884778203190223E-2</v>
      </c>
      <c r="Z109" s="111">
        <f>'Ufs Acumulada'!Z109/'Ufs Acumulada'!$AC109</f>
        <v>5.9660417884976813E-3</v>
      </c>
      <c r="AA109" s="111">
        <f>'Ufs Acumulada'!AA109/'Ufs Acumulada'!$AC109</f>
        <v>0.29025020872181334</v>
      </c>
      <c r="AB109" s="113">
        <f>'Ufs Acumulada'!AB109/'Ufs Acumulada'!$AC109</f>
        <v>6.2887790417553964E-3</v>
      </c>
      <c r="AC109" s="111">
        <f>'Ufs Acumulada'!AC109/'Ufs Acumulada'!$AC109</f>
        <v>1</v>
      </c>
      <c r="AD109" s="90"/>
      <c r="AE109" s="90"/>
      <c r="AF109" s="90"/>
    </row>
    <row r="110" spans="1:32" x14ac:dyDescent="0.3">
      <c r="A110" s="134">
        <f>'Ufs Acumulada'!A110</f>
        <v>43416</v>
      </c>
      <c r="B110" s="112">
        <f>'Ufs Acumulada'!B110/'Ufs Acumulada'!$AC110</f>
        <v>1.8353819119310746E-3</v>
      </c>
      <c r="C110" s="111">
        <f>'Ufs Acumulada'!C110/'Ufs Acumulada'!$AC110</f>
        <v>8.8265528385405839E-3</v>
      </c>
      <c r="D110" s="111">
        <f>'Ufs Acumulada'!D110/'Ufs Acumulada'!$AC110</f>
        <v>8.68330146935576E-3</v>
      </c>
      <c r="E110" s="111">
        <f>'Ufs Acumulada'!E110/'Ufs Acumulada'!$AC110</f>
        <v>1.5950892926533053E-3</v>
      </c>
      <c r="F110" s="111">
        <f>'Ufs Acumulada'!F110/'Ufs Acumulada'!$AC110</f>
        <v>4.7409481728308868E-2</v>
      </c>
      <c r="G110" s="111">
        <f>'Ufs Acumulada'!G110/'Ufs Acumulada'!$AC110</f>
        <v>2.7631130664993019E-2</v>
      </c>
      <c r="H110" s="111">
        <f>'Ufs Acumulada'!H110/'Ufs Acumulada'!$AC110</f>
        <v>2.0099721437000274E-2</v>
      </c>
      <c r="I110" s="111">
        <f>'Ufs Acumulada'!I110/'Ufs Acumulada'!$AC110</f>
        <v>2.3827617771739657E-2</v>
      </c>
      <c r="J110" s="111">
        <f>'Ufs Acumulada'!J110/'Ufs Acumulada'!$AC110</f>
        <v>3.5879216830901631E-2</v>
      </c>
      <c r="K110" s="111">
        <f>'Ufs Acumulada'!K110/'Ufs Acumulada'!$AC110</f>
        <v>1.1382392516313223E-2</v>
      </c>
      <c r="L110" s="111">
        <f>'Ufs Acumulada'!L110/'Ufs Acumulada'!$AC110</f>
        <v>0.11225404138998357</v>
      </c>
      <c r="M110" s="111">
        <f>'Ufs Acumulada'!M110/'Ufs Acumulada'!$AC110</f>
        <v>1.3382450489008083E-2</v>
      </c>
      <c r="N110" s="111">
        <f>'Ufs Acumulada'!N110/'Ufs Acumulada'!$AC110</f>
        <v>1.7930786483624183E-2</v>
      </c>
      <c r="O110" s="111">
        <f>'Ufs Acumulada'!O110/'Ufs Acumulada'!$AC110</f>
        <v>1.8079499048701684E-2</v>
      </c>
      <c r="P110" s="111">
        <f>'Ufs Acumulada'!P110/'Ufs Acumulada'!$AC110</f>
        <v>1.2642668491546279E-2</v>
      </c>
      <c r="Q110" s="111">
        <f>'Ufs Acumulada'!Q110/'Ufs Acumulada'!$AC110</f>
        <v>3.0408778914406676E-2</v>
      </c>
      <c r="R110" s="111">
        <f>'Ufs Acumulada'!R110/'Ufs Acumulada'!$AC110</f>
        <v>7.4200848501804924E-3</v>
      </c>
      <c r="S110" s="111">
        <f>'Ufs Acumulada'!S110/'Ufs Acumulada'!$AC110</f>
        <v>6.6984928359612186E-2</v>
      </c>
      <c r="T110" s="111">
        <f>'Ufs Acumulada'!T110/'Ufs Acumulada'!$AC110</f>
        <v>0.10385346183107177</v>
      </c>
      <c r="U110" s="111">
        <f>'Ufs Acumulada'!U110/'Ufs Acumulada'!$AC110</f>
        <v>1.152606397748979E-2</v>
      </c>
      <c r="V110" s="111">
        <f>'Ufs Acumulada'!V110/'Ufs Acumulada'!$AC110</f>
        <v>5.9073335879090806E-3</v>
      </c>
      <c r="W110" s="111">
        <f>'Ufs Acumulada'!W110/'Ufs Acumulada'!$AC110</f>
        <v>1.3615181452434455E-3</v>
      </c>
      <c r="X110" s="111">
        <f>'Ufs Acumulada'!X110/'Ufs Acumulada'!$AC110</f>
        <v>6.2716793723489567E-2</v>
      </c>
      <c r="Y110" s="111">
        <f>'Ufs Acumulada'!Y110/'Ufs Acumulada'!$AC110</f>
        <v>4.5861862830722674E-2</v>
      </c>
      <c r="Z110" s="111">
        <f>'Ufs Acumulada'!Z110/'Ufs Acumulada'!$AC110</f>
        <v>6.01151640186168E-3</v>
      </c>
      <c r="AA110" s="111">
        <f>'Ufs Acumulada'!AA110/'Ufs Acumulada'!$AC110</f>
        <v>0.29021803194463525</v>
      </c>
      <c r="AB110" s="113">
        <f>'Ufs Acumulada'!AB110/'Ufs Acumulada'!$AC110</f>
        <v>6.2702930687762006E-3</v>
      </c>
      <c r="AC110" s="111">
        <f>'Ufs Acumulada'!AC110/'Ufs Acumulada'!$AC110</f>
        <v>1</v>
      </c>
      <c r="AD110" s="90"/>
      <c r="AE110" s="90"/>
      <c r="AF110" s="90"/>
    </row>
    <row r="111" spans="1:32" ht="13.5" thickBot="1" x14ac:dyDescent="0.35">
      <c r="A111" s="134">
        <f>'Ufs Acumulada'!A111</f>
        <v>43452</v>
      </c>
      <c r="B111" s="112">
        <f>'Ufs Acumulada'!B111/'Ufs Acumulada'!$AC111</f>
        <v>1.8254013654017995E-3</v>
      </c>
      <c r="C111" s="111">
        <f>'Ufs Acumulada'!C111/'Ufs Acumulada'!$AC111</f>
        <v>8.886355253009624E-3</v>
      </c>
      <c r="D111" s="111">
        <f>'Ufs Acumulada'!D111/'Ufs Acumulada'!$AC111</f>
        <v>8.6472817221184446E-3</v>
      </c>
      <c r="E111" s="111">
        <f>'Ufs Acumulada'!E111/'Ufs Acumulada'!$AC111</f>
        <v>1.5847497914024265E-3</v>
      </c>
      <c r="F111" s="111">
        <f>'Ufs Acumulada'!F111/'Ufs Acumulada'!$AC111</f>
        <v>4.7695169412790436E-2</v>
      </c>
      <c r="G111" s="111">
        <f>'Ufs Acumulada'!G111/'Ufs Acumulada'!$AC111</f>
        <v>2.7630745802898472E-2</v>
      </c>
      <c r="H111" s="111">
        <f>'Ufs Acumulada'!H111/'Ufs Acumulada'!$AC111</f>
        <v>2.0143325765301593E-2</v>
      </c>
      <c r="I111" s="111">
        <f>'Ufs Acumulada'!I111/'Ufs Acumulada'!$AC111</f>
        <v>2.3834763106141153E-2</v>
      </c>
      <c r="J111" s="111">
        <f>'Ufs Acumulada'!J111/'Ufs Acumulada'!$AC111</f>
        <v>3.582670719607383E-2</v>
      </c>
      <c r="K111" s="111">
        <f>'Ufs Acumulada'!K111/'Ufs Acumulada'!$AC111</f>
        <v>1.13678280406425E-2</v>
      </c>
      <c r="L111" s="111">
        <f>'Ufs Acumulada'!L111/'Ufs Acumulada'!$AC111</f>
        <v>0.11204027166012108</v>
      </c>
      <c r="M111" s="111">
        <f>'Ufs Acumulada'!M111/'Ufs Acumulada'!$AC111</f>
        <v>1.3336042307335731E-2</v>
      </c>
      <c r="N111" s="111">
        <f>'Ufs Acumulada'!N111/'Ufs Acumulada'!$AC111</f>
        <v>1.7829520057914182E-2</v>
      </c>
      <c r="O111" s="111">
        <f>'Ufs Acumulada'!O111/'Ufs Acumulada'!$AC111</f>
        <v>1.8018490720120246E-2</v>
      </c>
      <c r="P111" s="111">
        <f>'Ufs Acumulada'!P111/'Ufs Acumulada'!$AC111</f>
        <v>1.2595940089593397E-2</v>
      </c>
      <c r="Q111" s="111">
        <f>'Ufs Acumulada'!Q111/'Ufs Acumulada'!$AC111</f>
        <v>3.0619953960592319E-2</v>
      </c>
      <c r="R111" s="111">
        <f>'Ufs Acumulada'!R111/'Ufs Acumulada'!$AC111</f>
        <v>7.3990496235380914E-3</v>
      </c>
      <c r="S111" s="111">
        <f>'Ufs Acumulada'!S111/'Ufs Acumulada'!$AC111</f>
        <v>6.6637209861980407E-2</v>
      </c>
      <c r="T111" s="111">
        <f>'Ufs Acumulada'!T111/'Ufs Acumulada'!$AC111</f>
        <v>0.10420213154172839</v>
      </c>
      <c r="U111" s="111">
        <f>'Ufs Acumulada'!U111/'Ufs Acumulada'!$AC111</f>
        <v>1.1553248105855132E-2</v>
      </c>
      <c r="V111" s="111">
        <f>'Ufs Acumulada'!V111/'Ufs Acumulada'!$AC111</f>
        <v>5.8955690522075836E-3</v>
      </c>
      <c r="W111" s="111">
        <f>'Ufs Acumulada'!W111/'Ufs Acumulada'!$AC111</f>
        <v>1.3681633748029911E-3</v>
      </c>
      <c r="X111" s="111">
        <f>'Ufs Acumulada'!X111/'Ufs Acumulada'!$AC111</f>
        <v>6.2673560084977625E-2</v>
      </c>
      <c r="Y111" s="111">
        <f>'Ufs Acumulada'!Y111/'Ufs Acumulada'!$AC111</f>
        <v>4.5528121714464936E-2</v>
      </c>
      <c r="Z111" s="111">
        <f>'Ufs Acumulada'!Z111/'Ufs Acumulada'!$AC111</f>
        <v>6.0636306432300963E-3</v>
      </c>
      <c r="AA111" s="111">
        <f>'Ufs Acumulada'!AA111/'Ufs Acumulada'!$AC111</f>
        <v>0.29057296772704588</v>
      </c>
      <c r="AB111" s="113">
        <f>'Ufs Acumulada'!AB111/'Ufs Acumulada'!$AC111</f>
        <v>6.2238020187116464E-3</v>
      </c>
      <c r="AC111" s="111">
        <f>'Ufs Acumulada'!AC111/'Ufs Acumulada'!$AC111</f>
        <v>1</v>
      </c>
      <c r="AD111" s="90"/>
      <c r="AE111" s="90"/>
      <c r="AF111" s="90"/>
    </row>
    <row r="112" spans="1:32" x14ac:dyDescent="0.3">
      <c r="A112" s="135">
        <f>'Ufs Acumulada'!A112</f>
        <v>43479</v>
      </c>
      <c r="B112" s="108">
        <f>'Ufs Acumulada'!B112/'Ufs Acumulada'!$AC112</f>
        <v>1.882953199501929E-3</v>
      </c>
      <c r="C112" s="109">
        <f>'Ufs Acumulada'!C112/'Ufs Acumulada'!$AC112</f>
        <v>8.3366234397303143E-3</v>
      </c>
      <c r="D112" s="109">
        <f>'Ufs Acumulada'!D112/'Ufs Acumulada'!$AC112</f>
        <v>8.348012269566012E-3</v>
      </c>
      <c r="E112" s="109">
        <f>'Ufs Acumulada'!E112/'Ufs Acumulada'!$AC112</f>
        <v>1.4236037294621437E-3</v>
      </c>
      <c r="F112" s="109">
        <f>'Ufs Acumulada'!F112/'Ufs Acumulada'!$AC112</f>
        <v>5.093084702523766E-2</v>
      </c>
      <c r="G112" s="109">
        <f>'Ufs Acumulada'!G112/'Ufs Acumulada'!$AC112</f>
        <v>2.9307255443860668E-2</v>
      </c>
      <c r="H112" s="109">
        <f>'Ufs Acumulada'!H112/'Ufs Acumulada'!$AC112</f>
        <v>1.7774167096911354E-2</v>
      </c>
      <c r="I112" s="109">
        <f>'Ufs Acumulada'!I112/'Ufs Acumulada'!$AC112</f>
        <v>2.2595438394023146E-2</v>
      </c>
      <c r="J112" s="109">
        <f>'Ufs Acumulada'!J112/'Ufs Acumulada'!$AC112</f>
        <v>3.8562577823670549E-2</v>
      </c>
      <c r="K112" s="109">
        <f>'Ufs Acumulada'!K112/'Ufs Acumulada'!$AC112</f>
        <v>1.1138275579311813E-2</v>
      </c>
      <c r="L112" s="109">
        <f>'Ufs Acumulada'!L112/'Ufs Acumulada'!$AC112</f>
        <v>0.11745679837215661</v>
      </c>
      <c r="M112" s="109">
        <f>'Ufs Acumulada'!M112/'Ufs Acumulada'!$AC112</f>
        <v>1.3226227715856291E-2</v>
      </c>
      <c r="N112" s="109">
        <f>'Ufs Acumulada'!N112/'Ufs Acumulada'!$AC112</f>
        <v>1.819175752422025E-2</v>
      </c>
      <c r="O112" s="109">
        <f>'Ufs Acumulada'!O112/'Ufs Acumulada'!$AC112</f>
        <v>1.8932031463540562E-2</v>
      </c>
      <c r="P112" s="109">
        <f>'Ufs Acumulada'!P112/'Ufs Acumulada'!$AC112</f>
        <v>1.3397060163391749E-2</v>
      </c>
      <c r="Q112" s="109">
        <f>'Ufs Acumulada'!Q112/'Ufs Acumulada'!$AC112</f>
        <v>3.0624563428189637E-2</v>
      </c>
      <c r="R112" s="109">
        <f>'Ufs Acumulada'!R112/'Ufs Acumulada'!$AC112</f>
        <v>7.4293133294864415E-3</v>
      </c>
      <c r="S112" s="109">
        <f>'Ufs Acumulada'!S112/'Ufs Acumulada'!$AC112</f>
        <v>6.2505694414917864E-2</v>
      </c>
      <c r="T112" s="109">
        <f>'Ufs Acumulada'!T112/'Ufs Acumulada'!$AC112</f>
        <v>0.10096577277006714</v>
      </c>
      <c r="U112" s="109">
        <f>'Ufs Acumulada'!U112/'Ufs Acumulada'!$AC112</f>
        <v>1.1924104837974916E-2</v>
      </c>
      <c r="V112" s="109">
        <f>'Ufs Acumulada'!V112/'Ufs Acumulada'!$AC112</f>
        <v>5.948765450845812E-3</v>
      </c>
      <c r="W112" s="109">
        <f>'Ufs Acumulada'!W112/'Ufs Acumulada'!$AC112</f>
        <v>1.4501776657454373E-3</v>
      </c>
      <c r="X112" s="109">
        <f>'Ufs Acumulada'!X112/'Ufs Acumulada'!$AC112</f>
        <v>5.8196920460412443E-2</v>
      </c>
      <c r="Y112" s="109">
        <f>'Ufs Acumulada'!Y112/'Ufs Acumulada'!$AC112</f>
        <v>4.2271540073495928E-2</v>
      </c>
      <c r="Z112" s="109">
        <f>'Ufs Acumulada'!Z112/'Ufs Acumulada'!$AC112</f>
        <v>6.411911197497496E-3</v>
      </c>
      <c r="AA112" s="109">
        <f>'Ufs Acumulada'!AA112/'Ufs Acumulada'!$AC112</f>
        <v>0.29414310444316222</v>
      </c>
      <c r="AB112" s="110">
        <f>'Ufs Acumulada'!AB112/'Ufs Acumulada'!$AC112</f>
        <v>6.6245026877638424E-3</v>
      </c>
      <c r="AC112" s="109">
        <f>'Ufs Acumulada'!AC112/'Ufs Acumulada'!$AC112</f>
        <v>1</v>
      </c>
      <c r="AD112" s="90"/>
      <c r="AE112" s="90"/>
      <c r="AF112" s="90"/>
    </row>
    <row r="113" spans="1:32" x14ac:dyDescent="0.3">
      <c r="A113" s="134">
        <f>'Ufs Acumulada'!A113</f>
        <v>43499</v>
      </c>
      <c r="B113" s="112">
        <f>'Ufs Acumulada'!B113/'Ufs Acumulada'!$AC113</f>
        <v>2.0280026294634858E-3</v>
      </c>
      <c r="C113" s="111">
        <f>'Ufs Acumulada'!C113/'Ufs Acumulada'!$AC113</f>
        <v>8.6325054892941906E-3</v>
      </c>
      <c r="D113" s="111">
        <f>'Ufs Acumulada'!D113/'Ufs Acumulada'!$AC113</f>
        <v>8.4840680344760461E-3</v>
      </c>
      <c r="E113" s="111">
        <f>'Ufs Acumulada'!E113/'Ufs Acumulada'!$AC113</f>
        <v>1.5614849143207447E-3</v>
      </c>
      <c r="F113" s="111">
        <f>'Ufs Acumulada'!F113/'Ufs Acumulada'!$AC113</f>
        <v>5.062295537044785E-2</v>
      </c>
      <c r="G113" s="111">
        <f>'Ufs Acumulada'!G113/'Ufs Acumulada'!$AC113</f>
        <v>2.8347698351958706E-2</v>
      </c>
      <c r="H113" s="111">
        <f>'Ufs Acumulada'!H113/'Ufs Acumulada'!$AC113</f>
        <v>1.8672275160630535E-2</v>
      </c>
      <c r="I113" s="111">
        <f>'Ufs Acumulada'!I113/'Ufs Acumulada'!$AC113</f>
        <v>2.2589481760506774E-2</v>
      </c>
      <c r="J113" s="111">
        <f>'Ufs Acumulada'!J113/'Ufs Acumulada'!$AC113</f>
        <v>3.7899744957464003E-2</v>
      </c>
      <c r="K113" s="111">
        <f>'Ufs Acumulada'!K113/'Ufs Acumulada'!$AC113</f>
        <v>1.0988227174849685E-2</v>
      </c>
      <c r="L113" s="111">
        <f>'Ufs Acumulada'!L113/'Ufs Acumulada'!$AC113</f>
        <v>0.1146534756533658</v>
      </c>
      <c r="M113" s="111">
        <f>'Ufs Acumulada'!M113/'Ufs Acumulada'!$AC113</f>
        <v>1.3419131467390993E-2</v>
      </c>
      <c r="N113" s="111">
        <f>'Ufs Acumulada'!N113/'Ufs Acumulada'!$AC113</f>
        <v>1.8776374154918587E-2</v>
      </c>
      <c r="O113" s="111">
        <f>'Ufs Acumulada'!O113/'Ufs Acumulada'!$AC113</f>
        <v>1.9082887860322285E-2</v>
      </c>
      <c r="P113" s="111">
        <f>'Ufs Acumulada'!P113/'Ufs Acumulada'!$AC113</f>
        <v>1.2700077303142057E-2</v>
      </c>
      <c r="Q113" s="111">
        <f>'Ufs Acumulada'!Q113/'Ufs Acumulada'!$AC113</f>
        <v>2.9193984620337479E-2</v>
      </c>
      <c r="R113" s="111">
        <f>'Ufs Acumulada'!R113/'Ufs Acumulada'!$AC113</f>
        <v>7.4122339451398317E-3</v>
      </c>
      <c r="S113" s="111">
        <f>'Ufs Acumulada'!S113/'Ufs Acumulada'!$AC113</f>
        <v>6.6183827257357788E-2</v>
      </c>
      <c r="T113" s="111">
        <f>'Ufs Acumulada'!T113/'Ufs Acumulada'!$AC113</f>
        <v>9.8516203779564618E-2</v>
      </c>
      <c r="U113" s="111">
        <f>'Ufs Acumulada'!U113/'Ufs Acumulada'!$AC113</f>
        <v>1.1479805758987698E-2</v>
      </c>
      <c r="V113" s="111">
        <f>'Ufs Acumulada'!V113/'Ufs Acumulada'!$AC113</f>
        <v>6.1167797939996578E-3</v>
      </c>
      <c r="W113" s="111">
        <f>'Ufs Acumulada'!W113/'Ufs Acumulada'!$AC113</f>
        <v>1.4072641820421527E-3</v>
      </c>
      <c r="X113" s="111">
        <f>'Ufs Acumulada'!X113/'Ufs Acumulada'!$AC113</f>
        <v>5.7593732469440211E-2</v>
      </c>
      <c r="Y113" s="111">
        <f>'Ufs Acumulada'!Y113/'Ufs Acumulada'!$AC113</f>
        <v>4.4835822391693682E-2</v>
      </c>
      <c r="Z113" s="111">
        <f>'Ufs Acumulada'!Z113/'Ufs Acumulada'!$AC113</f>
        <v>6.5023316246961387E-3</v>
      </c>
      <c r="AA113" s="111">
        <f>'Ufs Acumulada'!AA113/'Ufs Acumulada'!$AC113</f>
        <v>0.29561993842737272</v>
      </c>
      <c r="AB113" s="113">
        <f>'Ufs Acumulada'!AB113/'Ufs Acumulada'!$AC113</f>
        <v>6.6796854668165189E-3</v>
      </c>
      <c r="AC113" s="111">
        <f>'Ufs Acumulada'!AC113/'Ufs Acumulada'!$AC113</f>
        <v>1</v>
      </c>
      <c r="AD113" s="90"/>
      <c r="AE113" s="90"/>
      <c r="AF113" s="90"/>
    </row>
    <row r="114" spans="1:32" x14ac:dyDescent="0.3">
      <c r="A114" s="134">
        <f>'Ufs Acumulada'!A114</f>
        <v>43528</v>
      </c>
      <c r="B114" s="112">
        <f>'Ufs Acumulada'!B114/'Ufs Acumulada'!$AC114</f>
        <v>1.9624448638603268E-3</v>
      </c>
      <c r="C114" s="111">
        <f>'Ufs Acumulada'!C114/'Ufs Acumulada'!$AC114</f>
        <v>8.5188546170795933E-3</v>
      </c>
      <c r="D114" s="111">
        <f>'Ufs Acumulada'!D114/'Ufs Acumulada'!$AC114</f>
        <v>8.7361723369030527E-3</v>
      </c>
      <c r="E114" s="111">
        <f>'Ufs Acumulada'!E114/'Ufs Acumulada'!$AC114</f>
        <v>1.6094682037834358E-3</v>
      </c>
      <c r="F114" s="111">
        <f>'Ufs Acumulada'!F114/'Ufs Acumulada'!$AC114</f>
        <v>4.9303463781038573E-2</v>
      </c>
      <c r="G114" s="111">
        <f>'Ufs Acumulada'!G114/'Ufs Acumulada'!$AC114</f>
        <v>2.6722177075746426E-2</v>
      </c>
      <c r="H114" s="111">
        <f>'Ufs Acumulada'!H114/'Ufs Acumulada'!$AC114</f>
        <v>1.9148983809171339E-2</v>
      </c>
      <c r="I114" s="111">
        <f>'Ufs Acumulada'!I114/'Ufs Acumulada'!$AC114</f>
        <v>2.2655043022323143E-2</v>
      </c>
      <c r="J114" s="111">
        <f>'Ufs Acumulada'!J114/'Ufs Acumulada'!$AC114</f>
        <v>3.7607819223266961E-2</v>
      </c>
      <c r="K114" s="111">
        <f>'Ufs Acumulada'!K114/'Ufs Acumulada'!$AC114</f>
        <v>1.0965983850000726E-2</v>
      </c>
      <c r="L114" s="111">
        <f>'Ufs Acumulada'!L114/'Ufs Acumulada'!$AC114</f>
        <v>0.1123730173050759</v>
      </c>
      <c r="M114" s="111">
        <f>'Ufs Acumulada'!M114/'Ufs Acumulada'!$AC114</f>
        <v>1.3590918490050143E-2</v>
      </c>
      <c r="N114" s="111">
        <f>'Ufs Acumulada'!N114/'Ufs Acumulada'!$AC114</f>
        <v>1.8752543605129755E-2</v>
      </c>
      <c r="O114" s="111">
        <f>'Ufs Acumulada'!O114/'Ufs Acumulada'!$AC114</f>
        <v>1.9126593498644071E-2</v>
      </c>
      <c r="P114" s="111">
        <f>'Ufs Acumulada'!P114/'Ufs Acumulada'!$AC114</f>
        <v>1.2355500179781025E-2</v>
      </c>
      <c r="Q114" s="111">
        <f>'Ufs Acumulada'!Q114/'Ufs Acumulada'!$AC114</f>
        <v>2.8703061018864499E-2</v>
      </c>
      <c r="R114" s="111">
        <f>'Ufs Acumulada'!R114/'Ufs Acumulada'!$AC114</f>
        <v>7.3268998507751669E-3</v>
      </c>
      <c r="S114" s="111">
        <f>'Ufs Acumulada'!S114/'Ufs Acumulada'!$AC114</f>
        <v>6.7654298873767393E-2</v>
      </c>
      <c r="T114" s="111">
        <f>'Ufs Acumulada'!T114/'Ufs Acumulada'!$AC114</f>
        <v>9.6543067762299206E-2</v>
      </c>
      <c r="U114" s="111">
        <f>'Ufs Acumulada'!U114/'Ufs Acumulada'!$AC114</f>
        <v>1.1571839311326732E-2</v>
      </c>
      <c r="V114" s="111">
        <f>'Ufs Acumulada'!V114/'Ufs Acumulada'!$AC114</f>
        <v>6.2455795600172281E-3</v>
      </c>
      <c r="W114" s="111">
        <f>'Ufs Acumulada'!W114/'Ufs Acumulada'!$AC114</f>
        <v>1.4501018759128994E-3</v>
      </c>
      <c r="X114" s="111">
        <f>'Ufs Acumulada'!X114/'Ufs Acumulada'!$AC114</f>
        <v>5.9144663796316672E-2</v>
      </c>
      <c r="Y114" s="111">
        <f>'Ufs Acumulada'!Y114/'Ufs Acumulada'!$AC114</f>
        <v>4.5595891773141384E-2</v>
      </c>
      <c r="Z114" s="111">
        <f>'Ufs Acumulada'!Z114/'Ufs Acumulada'!$AC114</f>
        <v>6.2468966371070677E-3</v>
      </c>
      <c r="AA114" s="111">
        <f>'Ufs Acumulada'!AA114/'Ufs Acumulada'!$AC114</f>
        <v>0.29961528178205804</v>
      </c>
      <c r="AB114" s="113">
        <f>'Ufs Acumulada'!AB114/'Ufs Acumulada'!$AC114</f>
        <v>6.4734338965594003E-3</v>
      </c>
      <c r="AC114" s="111">
        <f>'Ufs Acumulada'!AC114/'Ufs Acumulada'!$AC114</f>
        <v>1</v>
      </c>
      <c r="AD114" s="90"/>
      <c r="AE114" s="90"/>
      <c r="AF114" s="90"/>
    </row>
    <row r="115" spans="1:32" x14ac:dyDescent="0.3">
      <c r="A115" s="134">
        <f>'Ufs Acumulada'!A115</f>
        <v>43560</v>
      </c>
      <c r="B115" s="112">
        <f>'Ufs Acumulada'!B115/'Ufs Acumulada'!$AC115</f>
        <v>1.9620186861719784E-3</v>
      </c>
      <c r="C115" s="111">
        <f>'Ufs Acumulada'!C115/'Ufs Acumulada'!$AC115</f>
        <v>8.5265572544270252E-3</v>
      </c>
      <c r="D115" s="111">
        <f>'Ufs Acumulada'!D115/'Ufs Acumulada'!$AC115</f>
        <v>8.9681093639397812E-3</v>
      </c>
      <c r="E115" s="111">
        <f>'Ufs Acumulada'!E115/'Ufs Acumulada'!$AC115</f>
        <v>1.6506803916596586E-3</v>
      </c>
      <c r="F115" s="111">
        <f>'Ufs Acumulada'!F115/'Ufs Acumulada'!$AC115</f>
        <v>4.9018158463359503E-2</v>
      </c>
      <c r="G115" s="111">
        <f>'Ufs Acumulada'!G115/'Ufs Acumulada'!$AC115</f>
        <v>2.634431078219341E-2</v>
      </c>
      <c r="H115" s="111">
        <f>'Ufs Acumulada'!H115/'Ufs Acumulada'!$AC115</f>
        <v>1.9278497978748716E-2</v>
      </c>
      <c r="I115" s="111">
        <f>'Ufs Acumulada'!I115/'Ufs Acumulada'!$AC115</f>
        <v>2.2725737396918144E-2</v>
      </c>
      <c r="J115" s="111">
        <f>'Ufs Acumulada'!J115/'Ufs Acumulada'!$AC115</f>
        <v>3.7149120273507759E-2</v>
      </c>
      <c r="K115" s="111">
        <f>'Ufs Acumulada'!K115/'Ufs Acumulada'!$AC115</f>
        <v>1.0976143458420184E-2</v>
      </c>
      <c r="L115" s="111">
        <f>'Ufs Acumulada'!L115/'Ufs Acumulada'!$AC115</f>
        <v>0.11067880559664853</v>
      </c>
      <c r="M115" s="111">
        <f>'Ufs Acumulada'!M115/'Ufs Acumulada'!$AC115</f>
        <v>1.3462933609556325E-2</v>
      </c>
      <c r="N115" s="111">
        <f>'Ufs Acumulada'!N115/'Ufs Acumulada'!$AC115</f>
        <v>1.8618617442581094E-2</v>
      </c>
      <c r="O115" s="111">
        <f>'Ufs Acumulada'!O115/'Ufs Acumulada'!$AC115</f>
        <v>1.9059190500853244E-2</v>
      </c>
      <c r="P115" s="111">
        <f>'Ufs Acumulada'!P115/'Ufs Acumulada'!$AC115</f>
        <v>1.2175481228161039E-2</v>
      </c>
      <c r="Q115" s="111">
        <f>'Ufs Acumulada'!Q115/'Ufs Acumulada'!$AC115</f>
        <v>2.8653892658780086E-2</v>
      </c>
      <c r="R115" s="111">
        <f>'Ufs Acumulada'!R115/'Ufs Acumulada'!$AC115</f>
        <v>7.160780773783358E-3</v>
      </c>
      <c r="S115" s="111">
        <f>'Ufs Acumulada'!S115/'Ufs Acumulada'!$AC115</f>
        <v>6.7968674276505617E-2</v>
      </c>
      <c r="T115" s="111">
        <f>'Ufs Acumulada'!T115/'Ufs Acumulada'!$AC115</f>
        <v>9.6034157139682233E-2</v>
      </c>
      <c r="U115" s="111">
        <f>'Ufs Acumulada'!U115/'Ufs Acumulada'!$AC115</f>
        <v>1.1454899515075922E-2</v>
      </c>
      <c r="V115" s="111">
        <f>'Ufs Acumulada'!V115/'Ufs Acumulada'!$AC115</f>
        <v>6.2345983001712369E-3</v>
      </c>
      <c r="W115" s="111">
        <f>'Ufs Acumulada'!W115/'Ufs Acumulada'!$AC115</f>
        <v>1.4656397071853551E-3</v>
      </c>
      <c r="X115" s="111">
        <f>'Ufs Acumulada'!X115/'Ufs Acumulada'!$AC115</f>
        <v>5.9622262450349871E-2</v>
      </c>
      <c r="Y115" s="111">
        <f>'Ufs Acumulada'!Y115/'Ufs Acumulada'!$AC115</f>
        <v>4.6019324513387062E-2</v>
      </c>
      <c r="Z115" s="111">
        <f>'Ufs Acumulada'!Z115/'Ufs Acumulada'!$AC115</f>
        <v>6.1180912025392683E-3</v>
      </c>
      <c r="AA115" s="111">
        <f>'Ufs Acumulada'!AA115/'Ufs Acumulada'!$AC115</f>
        <v>0.30228011243424452</v>
      </c>
      <c r="AB115" s="113">
        <f>'Ufs Acumulada'!AB115/'Ufs Acumulada'!$AC115</f>
        <v>6.3932046011492107E-3</v>
      </c>
      <c r="AC115" s="111">
        <f>'Ufs Acumulada'!AC115/'Ufs Acumulada'!$AC115</f>
        <v>1</v>
      </c>
      <c r="AD115" s="90"/>
      <c r="AE115" s="90"/>
      <c r="AF115" s="90"/>
    </row>
    <row r="116" spans="1:32" x14ac:dyDescent="0.3">
      <c r="A116" s="134">
        <f>'Ufs Acumulada'!A116</f>
        <v>43591</v>
      </c>
      <c r="B116" s="112">
        <f>'Ufs Acumulada'!B116/'Ufs Acumulada'!$AC116</f>
        <v>1.9700068219593637E-3</v>
      </c>
      <c r="C116" s="111">
        <f>'Ufs Acumulada'!C116/'Ufs Acumulada'!$AC116</f>
        <v>8.5739448038628079E-3</v>
      </c>
      <c r="D116" s="111">
        <f>'Ufs Acumulada'!D116/'Ufs Acumulada'!$AC116</f>
        <v>9.0584367632498778E-3</v>
      </c>
      <c r="E116" s="111">
        <f>'Ufs Acumulada'!E116/'Ufs Acumulada'!$AC116</f>
        <v>1.7996531975297161E-3</v>
      </c>
      <c r="F116" s="111">
        <f>'Ufs Acumulada'!F116/'Ufs Acumulada'!$AC116</f>
        <v>4.8564067419400461E-2</v>
      </c>
      <c r="G116" s="111">
        <f>'Ufs Acumulada'!G116/'Ufs Acumulada'!$AC116</f>
        <v>2.6492332914742699E-2</v>
      </c>
      <c r="H116" s="111">
        <f>'Ufs Acumulada'!H116/'Ufs Acumulada'!$AC116</f>
        <v>1.9510178629059672E-2</v>
      </c>
      <c r="I116" s="111">
        <f>'Ufs Acumulada'!I116/'Ufs Acumulada'!$AC116</f>
        <v>2.2475738283695049E-2</v>
      </c>
      <c r="J116" s="111">
        <f>'Ufs Acumulada'!J116/'Ufs Acumulada'!$AC116</f>
        <v>3.6814355965619827E-2</v>
      </c>
      <c r="K116" s="111">
        <f>'Ufs Acumulada'!K116/'Ufs Acumulada'!$AC116</f>
        <v>1.1210518789301479E-2</v>
      </c>
      <c r="L116" s="111">
        <f>'Ufs Acumulada'!L116/'Ufs Acumulada'!$AC116</f>
        <v>0.11058997836196394</v>
      </c>
      <c r="M116" s="111">
        <f>'Ufs Acumulada'!M116/'Ufs Acumulada'!$AC116</f>
        <v>1.3411050011291788E-2</v>
      </c>
      <c r="N116" s="111">
        <f>'Ufs Acumulada'!N116/'Ufs Acumulada'!$AC116</f>
        <v>1.8468520916377469E-2</v>
      </c>
      <c r="O116" s="111">
        <f>'Ufs Acumulada'!O116/'Ufs Acumulada'!$AC116</f>
        <v>1.8974893157801376E-2</v>
      </c>
      <c r="P116" s="111">
        <f>'Ufs Acumulada'!P116/'Ufs Acumulada'!$AC116</f>
        <v>1.2094325895860798E-2</v>
      </c>
      <c r="Q116" s="111">
        <f>'Ufs Acumulada'!Q116/'Ufs Acumulada'!$AC116</f>
        <v>2.8642070624861782E-2</v>
      </c>
      <c r="R116" s="111">
        <f>'Ufs Acumulada'!R116/'Ufs Acumulada'!$AC116</f>
        <v>7.1634480511310935E-3</v>
      </c>
      <c r="S116" s="111">
        <f>'Ufs Acumulada'!S116/'Ufs Acumulada'!$AC116</f>
        <v>6.7554589350085292E-2</v>
      </c>
      <c r="T116" s="111">
        <f>'Ufs Acumulada'!T116/'Ufs Acumulada'!$AC116</f>
        <v>9.6184938395284483E-2</v>
      </c>
      <c r="U116" s="111">
        <f>'Ufs Acumulada'!U116/'Ufs Acumulada'!$AC116</f>
        <v>1.1480896560185232E-2</v>
      </c>
      <c r="V116" s="111">
        <f>'Ufs Acumulada'!V116/'Ufs Acumulada'!$AC116</f>
        <v>6.2554163466024219E-3</v>
      </c>
      <c r="W116" s="111">
        <f>'Ufs Acumulada'!W116/'Ufs Acumulada'!$AC116</f>
        <v>1.544122760885245E-3</v>
      </c>
      <c r="X116" s="111">
        <f>'Ufs Acumulada'!X116/'Ufs Acumulada'!$AC116</f>
        <v>5.9660496166652734E-2</v>
      </c>
      <c r="Y116" s="111">
        <f>'Ufs Acumulada'!Y116/'Ufs Acumulada'!$AC116</f>
        <v>4.620802990721979E-2</v>
      </c>
      <c r="Z116" s="111">
        <f>'Ufs Acumulada'!Z116/'Ufs Acumulada'!$AC116</f>
        <v>6.1897755004919159E-3</v>
      </c>
      <c r="AA116" s="111">
        <f>'Ufs Acumulada'!AA116/'Ufs Acumulada'!$AC116</f>
        <v>0.30272698643656948</v>
      </c>
      <c r="AB116" s="113">
        <f>'Ufs Acumulada'!AB116/'Ufs Acumulada'!$AC116</f>
        <v>6.3812279683142263E-3</v>
      </c>
      <c r="AC116" s="111">
        <f>'Ufs Acumulada'!AC116/'Ufs Acumulada'!$AC116</f>
        <v>1</v>
      </c>
      <c r="AD116" s="90"/>
      <c r="AE116" s="90"/>
      <c r="AF116" s="90"/>
    </row>
    <row r="117" spans="1:32" x14ac:dyDescent="0.3">
      <c r="A117" s="134">
        <f>'Ufs Acumulada'!A117</f>
        <v>43623</v>
      </c>
      <c r="B117" s="112">
        <f>'Ufs Acumulada'!B117/'Ufs Acumulada'!$AC117</f>
        <v>2.0656917692310228E-3</v>
      </c>
      <c r="C117" s="111">
        <f>'Ufs Acumulada'!C117/'Ufs Acumulada'!$AC117</f>
        <v>8.5161128576282472E-3</v>
      </c>
      <c r="D117" s="111">
        <f>'Ufs Acumulada'!D117/'Ufs Acumulada'!$AC117</f>
        <v>9.1936808700844152E-3</v>
      </c>
      <c r="E117" s="111">
        <f>'Ufs Acumulada'!E117/'Ufs Acumulada'!$AC117</f>
        <v>1.7971716318701074E-3</v>
      </c>
      <c r="F117" s="111">
        <f>'Ufs Acumulada'!F117/'Ufs Acumulada'!$AC117</f>
        <v>4.7369063445304692E-2</v>
      </c>
      <c r="G117" s="111">
        <f>'Ufs Acumulada'!G117/'Ufs Acumulada'!$AC117</f>
        <v>2.6995180492374884E-2</v>
      </c>
      <c r="H117" s="111">
        <f>'Ufs Acumulada'!H117/'Ufs Acumulada'!$AC117</f>
        <v>1.9520160452327778E-2</v>
      </c>
      <c r="I117" s="111">
        <f>'Ufs Acumulada'!I117/'Ufs Acumulada'!$AC117</f>
        <v>2.2477840491121351E-2</v>
      </c>
      <c r="J117" s="111">
        <f>'Ufs Acumulada'!J117/'Ufs Acumulada'!$AC117</f>
        <v>3.655832395931953E-2</v>
      </c>
      <c r="K117" s="111">
        <f>'Ufs Acumulada'!K117/'Ufs Acumulada'!$AC117</f>
        <v>1.1311493255658221E-2</v>
      </c>
      <c r="L117" s="111">
        <f>'Ufs Acumulada'!L117/'Ufs Acumulada'!$AC117</f>
        <v>0.11032219117710124</v>
      </c>
      <c r="M117" s="111">
        <f>'Ufs Acumulada'!M117/'Ufs Acumulada'!$AC117</f>
        <v>1.3315168088987705E-2</v>
      </c>
      <c r="N117" s="111">
        <f>'Ufs Acumulada'!N117/'Ufs Acumulada'!$AC117</f>
        <v>1.8586607640618456E-2</v>
      </c>
      <c r="O117" s="111">
        <f>'Ufs Acumulada'!O117/'Ufs Acumulada'!$AC117</f>
        <v>1.9116390614330531E-2</v>
      </c>
      <c r="P117" s="111">
        <f>'Ufs Acumulada'!P117/'Ufs Acumulada'!$AC117</f>
        <v>1.1901973655997334E-2</v>
      </c>
      <c r="Q117" s="111">
        <f>'Ufs Acumulada'!Q117/'Ufs Acumulada'!$AC117</f>
        <v>2.8467093088080542E-2</v>
      </c>
      <c r="R117" s="111">
        <f>'Ufs Acumulada'!R117/'Ufs Acumulada'!$AC117</f>
        <v>7.1359061565003977E-3</v>
      </c>
      <c r="S117" s="111">
        <f>'Ufs Acumulada'!S117/'Ufs Acumulada'!$AC117</f>
        <v>6.7478384788697082E-2</v>
      </c>
      <c r="T117" s="111">
        <f>'Ufs Acumulada'!T117/'Ufs Acumulada'!$AC117</f>
        <v>9.7201650706102399E-2</v>
      </c>
      <c r="U117" s="111">
        <f>'Ufs Acumulada'!U117/'Ufs Acumulada'!$AC117</f>
        <v>1.1432228354275046E-2</v>
      </c>
      <c r="V117" s="111">
        <f>'Ufs Acumulada'!V117/'Ufs Acumulada'!$AC117</f>
        <v>6.2221459839085841E-3</v>
      </c>
      <c r="W117" s="111">
        <f>'Ufs Acumulada'!W117/'Ufs Acumulada'!$AC117</f>
        <v>1.5649379995579644E-3</v>
      </c>
      <c r="X117" s="111">
        <f>'Ufs Acumulada'!X117/'Ufs Acumulada'!$AC117</f>
        <v>6.0246814209795378E-2</v>
      </c>
      <c r="Y117" s="111">
        <f>'Ufs Acumulada'!Y117/'Ufs Acumulada'!$AC117</f>
        <v>4.6401863147095594E-2</v>
      </c>
      <c r="Z117" s="111">
        <f>'Ufs Acumulada'!Z117/'Ufs Acumulada'!$AC117</f>
        <v>6.06908290806649E-3</v>
      </c>
      <c r="AA117" s="111">
        <f>'Ufs Acumulada'!AA117/'Ufs Acumulada'!$AC117</f>
        <v>0.30238072460851811</v>
      </c>
      <c r="AB117" s="113">
        <f>'Ufs Acumulada'!AB117/'Ufs Acumulada'!$AC117</f>
        <v>6.3521176474469147E-3</v>
      </c>
      <c r="AC117" s="111">
        <f>'Ufs Acumulada'!AC117/'Ufs Acumulada'!$AC117</f>
        <v>1</v>
      </c>
      <c r="AD117" s="90"/>
      <c r="AE117" s="90"/>
      <c r="AF117" s="90"/>
    </row>
    <row r="118" spans="1:32" x14ac:dyDescent="0.3">
      <c r="A118" s="134">
        <f>'Ufs Acumulada'!A118</f>
        <v>43654</v>
      </c>
      <c r="B118" s="112">
        <f>'Ufs Acumulada'!B118/'Ufs Acumulada'!$AC118</f>
        <v>2.0780489596124089E-3</v>
      </c>
      <c r="C118" s="111">
        <f>'Ufs Acumulada'!C118/'Ufs Acumulada'!$AC118</f>
        <v>8.6883032271237969E-3</v>
      </c>
      <c r="D118" s="111">
        <f>'Ufs Acumulada'!D118/'Ufs Acumulada'!$AC118</f>
        <v>9.4866968702412811E-3</v>
      </c>
      <c r="E118" s="111">
        <f>'Ufs Acumulada'!E118/'Ufs Acumulada'!$AC118</f>
        <v>1.7915174430928936E-3</v>
      </c>
      <c r="F118" s="111">
        <f>'Ufs Acumulada'!F118/'Ufs Acumulada'!$AC118</f>
        <v>4.7562562626609378E-2</v>
      </c>
      <c r="G118" s="111">
        <f>'Ufs Acumulada'!G118/'Ufs Acumulada'!$AC118</f>
        <v>2.7307288082124941E-2</v>
      </c>
      <c r="H118" s="111">
        <f>'Ufs Acumulada'!H118/'Ufs Acumulada'!$AC118</f>
        <v>1.9612665026853288E-2</v>
      </c>
      <c r="I118" s="111">
        <f>'Ufs Acumulada'!I118/'Ufs Acumulada'!$AC118</f>
        <v>2.2631538830027834E-2</v>
      </c>
      <c r="J118" s="111">
        <f>'Ufs Acumulada'!J118/'Ufs Acumulada'!$AC118</f>
        <v>3.6304377700837727E-2</v>
      </c>
      <c r="K118" s="111">
        <f>'Ufs Acumulada'!K118/'Ufs Acumulada'!$AC118</f>
        <v>1.1457922429520201E-2</v>
      </c>
      <c r="L118" s="111">
        <f>'Ufs Acumulada'!L118/'Ufs Acumulada'!$AC118</f>
        <v>0.10989902406809102</v>
      </c>
      <c r="M118" s="111">
        <f>'Ufs Acumulada'!M118/'Ufs Acumulada'!$AC118</f>
        <v>1.3480890573335656E-2</v>
      </c>
      <c r="N118" s="111">
        <f>'Ufs Acumulada'!N118/'Ufs Acumulada'!$AC118</f>
        <v>1.8580595195506297E-2</v>
      </c>
      <c r="O118" s="111">
        <f>'Ufs Acumulada'!O118/'Ufs Acumulada'!$AC118</f>
        <v>1.8996204987428777E-2</v>
      </c>
      <c r="P118" s="111">
        <f>'Ufs Acumulada'!P118/'Ufs Acumulada'!$AC118</f>
        <v>1.2040443784463761E-2</v>
      </c>
      <c r="Q118" s="111">
        <f>'Ufs Acumulada'!Q118/'Ufs Acumulada'!$AC118</f>
        <v>2.869432317083009E-2</v>
      </c>
      <c r="R118" s="111">
        <f>'Ufs Acumulada'!R118/'Ufs Acumulada'!$AC118</f>
        <v>7.2306089100730572E-3</v>
      </c>
      <c r="S118" s="111">
        <f>'Ufs Acumulada'!S118/'Ufs Acumulada'!$AC118</f>
        <v>6.7245886881808256E-2</v>
      </c>
      <c r="T118" s="111">
        <f>'Ufs Acumulada'!T118/'Ufs Acumulada'!$AC118</f>
        <v>9.8014364409113597E-2</v>
      </c>
      <c r="U118" s="111">
        <f>'Ufs Acumulada'!U118/'Ufs Acumulada'!$AC118</f>
        <v>1.1545272814167899E-2</v>
      </c>
      <c r="V118" s="111">
        <f>'Ufs Acumulada'!V118/'Ufs Acumulada'!$AC118</f>
        <v>6.2041027974934337E-3</v>
      </c>
      <c r="W118" s="111">
        <f>'Ufs Acumulada'!W118/'Ufs Acumulada'!$AC118</f>
        <v>1.5762015267957042E-3</v>
      </c>
      <c r="X118" s="111">
        <f>'Ufs Acumulada'!X118/'Ufs Acumulada'!$AC118</f>
        <v>5.9975219196610134E-2</v>
      </c>
      <c r="Y118" s="111">
        <f>'Ufs Acumulada'!Y118/'Ufs Acumulada'!$AC118</f>
        <v>4.6541620232797121E-2</v>
      </c>
      <c r="Z118" s="111">
        <f>'Ufs Acumulada'!Z118/'Ufs Acumulada'!$AC118</f>
        <v>6.1195342722294207E-3</v>
      </c>
      <c r="AA118" s="111">
        <f>'Ufs Acumulada'!AA118/'Ufs Acumulada'!$AC118</f>
        <v>0.30070286459188178</v>
      </c>
      <c r="AB118" s="113">
        <f>'Ufs Acumulada'!AB118/'Ufs Acumulada'!$AC118</f>
        <v>6.2319213913302795E-3</v>
      </c>
      <c r="AC118" s="111">
        <f>'Ufs Acumulada'!AC118/'Ufs Acumulada'!$AC118</f>
        <v>1</v>
      </c>
      <c r="AD118" s="90"/>
      <c r="AE118" s="90"/>
      <c r="AF118" s="90"/>
    </row>
    <row r="119" spans="1:32" x14ac:dyDescent="0.3">
      <c r="A119" s="134">
        <f>'Ufs Acumulada'!A119</f>
        <v>43686</v>
      </c>
      <c r="B119" s="112">
        <f>'Ufs Acumulada'!B119/'Ufs Acumulada'!$AC119</f>
        <v>2.012008636071452E-3</v>
      </c>
      <c r="C119" s="111">
        <f>'Ufs Acumulada'!C119/'Ufs Acumulada'!$AC119</f>
        <v>8.7523336513729028E-3</v>
      </c>
      <c r="D119" s="111">
        <f>'Ufs Acumulada'!D119/'Ufs Acumulada'!$AC119</f>
        <v>9.5647277783062427E-3</v>
      </c>
      <c r="E119" s="111">
        <f>'Ufs Acumulada'!E119/'Ufs Acumulada'!$AC119</f>
        <v>1.7472959430257574E-3</v>
      </c>
      <c r="F119" s="111">
        <f>'Ufs Acumulada'!F119/'Ufs Acumulada'!$AC119</f>
        <v>4.7666540796021332E-2</v>
      </c>
      <c r="G119" s="111">
        <f>'Ufs Acumulada'!G119/'Ufs Acumulada'!$AC119</f>
        <v>2.7219767264215936E-2</v>
      </c>
      <c r="H119" s="111">
        <f>'Ufs Acumulada'!H119/'Ufs Acumulada'!$AC119</f>
        <v>1.9677136990500128E-2</v>
      </c>
      <c r="I119" s="111">
        <f>'Ufs Acumulada'!I119/'Ufs Acumulada'!$AC119</f>
        <v>2.2483283705708665E-2</v>
      </c>
      <c r="J119" s="111">
        <f>'Ufs Acumulada'!J119/'Ufs Acumulada'!$AC119</f>
        <v>3.6299268508990144E-2</v>
      </c>
      <c r="K119" s="111">
        <f>'Ufs Acumulada'!K119/'Ufs Acumulada'!$AC119</f>
        <v>1.1456150414460327E-2</v>
      </c>
      <c r="L119" s="111">
        <f>'Ufs Acumulada'!L119/'Ufs Acumulada'!$AC119</f>
        <v>0.10931529251473215</v>
      </c>
      <c r="M119" s="111">
        <f>'Ufs Acumulada'!M119/'Ufs Acumulada'!$AC119</f>
        <v>1.3422038508730715E-2</v>
      </c>
      <c r="N119" s="111">
        <f>'Ufs Acumulada'!N119/'Ufs Acumulada'!$AC119</f>
        <v>1.8428038983387959E-2</v>
      </c>
      <c r="O119" s="111">
        <f>'Ufs Acumulada'!O119/'Ufs Acumulada'!$AC119</f>
        <v>1.8976200839586031E-2</v>
      </c>
      <c r="P119" s="111">
        <f>'Ufs Acumulada'!P119/'Ufs Acumulada'!$AC119</f>
        <v>1.196780017506589E-2</v>
      </c>
      <c r="Q119" s="111">
        <f>'Ufs Acumulada'!Q119/'Ufs Acumulada'!$AC119</f>
        <v>2.8900284506092236E-2</v>
      </c>
      <c r="R119" s="111">
        <f>'Ufs Acumulada'!R119/'Ufs Acumulada'!$AC119</f>
        <v>7.2298753496273368E-3</v>
      </c>
      <c r="S119" s="111">
        <f>'Ufs Acumulada'!S119/'Ufs Acumulada'!$AC119</f>
        <v>6.6985763165252787E-2</v>
      </c>
      <c r="T119" s="111">
        <f>'Ufs Acumulada'!T119/'Ufs Acumulada'!$AC119</f>
        <v>9.8431805494301708E-2</v>
      </c>
      <c r="U119" s="111">
        <f>'Ufs Acumulada'!U119/'Ufs Acumulada'!$AC119</f>
        <v>1.1528213761024491E-2</v>
      </c>
      <c r="V119" s="111">
        <f>'Ufs Acumulada'!V119/'Ufs Acumulada'!$AC119</f>
        <v>6.117217278676648E-3</v>
      </c>
      <c r="W119" s="111">
        <f>'Ufs Acumulada'!W119/'Ufs Acumulada'!$AC119</f>
        <v>1.5656963096840647E-3</v>
      </c>
      <c r="X119" s="111">
        <f>'Ufs Acumulada'!X119/'Ufs Acumulada'!$AC119</f>
        <v>5.9759250771798444E-2</v>
      </c>
      <c r="Y119" s="111">
        <f>'Ufs Acumulada'!Y119/'Ufs Acumulada'!$AC119</f>
        <v>4.6537067944205673E-2</v>
      </c>
      <c r="Z119" s="111">
        <f>'Ufs Acumulada'!Z119/'Ufs Acumulada'!$AC119</f>
        <v>6.1969673822076556E-3</v>
      </c>
      <c r="AA119" s="111">
        <f>'Ufs Acumulada'!AA119/'Ufs Acumulada'!$AC119</f>
        <v>0.30151880709218631</v>
      </c>
      <c r="AB119" s="113">
        <f>'Ufs Acumulada'!AB119/'Ufs Acumulada'!$AC119</f>
        <v>6.2411662347670099E-3</v>
      </c>
      <c r="AC119" s="111">
        <f>'Ufs Acumulada'!AC119/'Ufs Acumulada'!$AC119</f>
        <v>1</v>
      </c>
      <c r="AD119" s="90"/>
      <c r="AE119" s="90"/>
      <c r="AF119" s="90"/>
    </row>
    <row r="120" spans="1:32" x14ac:dyDescent="0.3">
      <c r="A120" s="134">
        <f>'Ufs Acumulada'!A120</f>
        <v>43718</v>
      </c>
      <c r="B120" s="112">
        <f>'Ufs Acumulada'!B120/'Ufs Acumulada'!$AC120</f>
        <v>1.9732014264777806E-3</v>
      </c>
      <c r="C120" s="111">
        <f>'Ufs Acumulada'!C120/'Ufs Acumulada'!$AC120</f>
        <v>8.7983853169507544E-3</v>
      </c>
      <c r="D120" s="111">
        <f>'Ufs Acumulada'!D120/'Ufs Acumulada'!$AC120</f>
        <v>9.5368589047044143E-3</v>
      </c>
      <c r="E120" s="111">
        <f>'Ufs Acumulada'!E120/'Ufs Acumulada'!$AC120</f>
        <v>1.7465955312642289E-3</v>
      </c>
      <c r="F120" s="111">
        <f>'Ufs Acumulada'!F120/'Ufs Acumulada'!$AC120</f>
        <v>4.7750124169058966E-2</v>
      </c>
      <c r="G120" s="111">
        <f>'Ufs Acumulada'!G120/'Ufs Acumulada'!$AC120</f>
        <v>2.7406653773621132E-2</v>
      </c>
      <c r="H120" s="111">
        <f>'Ufs Acumulada'!H120/'Ufs Acumulada'!$AC120</f>
        <v>1.955646854334608E-2</v>
      </c>
      <c r="I120" s="111">
        <f>'Ufs Acumulada'!I120/'Ufs Acumulada'!$AC120</f>
        <v>2.2467320433817363E-2</v>
      </c>
      <c r="J120" s="111">
        <f>'Ufs Acumulada'!J120/'Ufs Acumulada'!$AC120</f>
        <v>3.6149759067717183E-2</v>
      </c>
      <c r="K120" s="111">
        <f>'Ufs Acumulada'!K120/'Ufs Acumulada'!$AC120</f>
        <v>1.1473769629155443E-2</v>
      </c>
      <c r="L120" s="111">
        <f>'Ufs Acumulada'!L120/'Ufs Acumulada'!$AC120</f>
        <v>0.10886704226136648</v>
      </c>
      <c r="M120" s="111">
        <f>'Ufs Acumulada'!M120/'Ufs Acumulada'!$AC120</f>
        <v>1.3344006738254999E-2</v>
      </c>
      <c r="N120" s="111">
        <f>'Ufs Acumulada'!N120/'Ufs Acumulada'!$AC120</f>
        <v>1.8301485429072145E-2</v>
      </c>
      <c r="O120" s="111">
        <f>'Ufs Acumulada'!O120/'Ufs Acumulada'!$AC120</f>
        <v>1.9014217937481249E-2</v>
      </c>
      <c r="P120" s="111">
        <f>'Ufs Acumulada'!P120/'Ufs Acumulada'!$AC120</f>
        <v>1.2097463322126821E-2</v>
      </c>
      <c r="Q120" s="111">
        <f>'Ufs Acumulada'!Q120/'Ufs Acumulada'!$AC120</f>
        <v>2.9268029199667644E-2</v>
      </c>
      <c r="R120" s="111">
        <f>'Ufs Acumulada'!R120/'Ufs Acumulada'!$AC120</f>
        <v>7.2707999525688967E-3</v>
      </c>
      <c r="S120" s="111">
        <f>'Ufs Acumulada'!S120/'Ufs Acumulada'!$AC120</f>
        <v>6.6733115223400918E-2</v>
      </c>
      <c r="T120" s="111">
        <f>'Ufs Acumulada'!T120/'Ufs Acumulada'!$AC120</f>
        <v>9.8473132009960537E-2</v>
      </c>
      <c r="U120" s="111">
        <f>'Ufs Acumulada'!U120/'Ufs Acumulada'!$AC120</f>
        <v>1.1593613342825181E-2</v>
      </c>
      <c r="V120" s="111">
        <f>'Ufs Acumulada'!V120/'Ufs Acumulada'!$AC120</f>
        <v>6.029742340235459E-3</v>
      </c>
      <c r="W120" s="111">
        <f>'Ufs Acumulada'!W120/'Ufs Acumulada'!$AC120</f>
        <v>1.5575462927992917E-3</v>
      </c>
      <c r="X120" s="111">
        <f>'Ufs Acumulada'!X120/'Ufs Acumulada'!$AC120</f>
        <v>5.9331499949572805E-2</v>
      </c>
      <c r="Y120" s="111">
        <f>'Ufs Acumulada'!Y120/'Ufs Acumulada'!$AC120</f>
        <v>4.6616250723176635E-2</v>
      </c>
      <c r="Z120" s="111">
        <f>'Ufs Acumulada'!Z120/'Ufs Acumulada'!$AC120</f>
        <v>6.2090859258327764E-3</v>
      </c>
      <c r="AA120" s="111">
        <f>'Ufs Acumulada'!AA120/'Ufs Acumulada'!$AC120</f>
        <v>0.30223614022220879</v>
      </c>
      <c r="AB120" s="113">
        <f>'Ufs Acumulada'!AB120/'Ufs Acumulada'!$AC120</f>
        <v>6.1976923333360058E-3</v>
      </c>
      <c r="AC120" s="111">
        <f>'Ufs Acumulada'!AC120/'Ufs Acumulada'!$AC120</f>
        <v>1</v>
      </c>
      <c r="AD120" s="90"/>
      <c r="AE120" s="90"/>
      <c r="AF120" s="90"/>
    </row>
    <row r="121" spans="1:32" x14ac:dyDescent="0.3">
      <c r="A121" s="134">
        <f>'Ufs Acumulada'!A121</f>
        <v>43749</v>
      </c>
      <c r="B121" s="112">
        <f>'Ufs Acumulada'!B121/'Ufs Acumulada'!$AC121</f>
        <v>1.9625010645466377E-3</v>
      </c>
      <c r="C121" s="111">
        <f>'Ufs Acumulada'!C121/'Ufs Acumulada'!$AC121</f>
        <v>8.9268772252759972E-3</v>
      </c>
      <c r="D121" s="111">
        <f>'Ufs Acumulada'!D121/'Ufs Acumulada'!$AC121</f>
        <v>9.538337872908819E-3</v>
      </c>
      <c r="E121" s="111">
        <f>'Ufs Acumulada'!E121/'Ufs Acumulada'!$AC121</f>
        <v>1.76341216705837E-3</v>
      </c>
      <c r="F121" s="111">
        <f>'Ufs Acumulada'!F121/'Ufs Acumulada'!$AC121</f>
        <v>4.7788805899904231E-2</v>
      </c>
      <c r="G121" s="111">
        <f>'Ufs Acumulada'!G121/'Ufs Acumulada'!$AC121</f>
        <v>2.7540008277317014E-2</v>
      </c>
      <c r="H121" s="111">
        <f>'Ufs Acumulada'!H121/'Ufs Acumulada'!$AC121</f>
        <v>1.9518182456570232E-2</v>
      </c>
      <c r="I121" s="111">
        <f>'Ufs Acumulada'!I121/'Ufs Acumulada'!$AC121</f>
        <v>2.2501901242942244E-2</v>
      </c>
      <c r="J121" s="111">
        <f>'Ufs Acumulada'!J121/'Ufs Acumulada'!$AC121</f>
        <v>3.6013425987488405E-2</v>
      </c>
      <c r="K121" s="111">
        <f>'Ufs Acumulada'!K121/'Ufs Acumulada'!$AC121</f>
        <v>1.15325885740155E-2</v>
      </c>
      <c r="L121" s="111">
        <f>'Ufs Acumulada'!L121/'Ufs Acumulada'!$AC121</f>
        <v>0.10874138464273815</v>
      </c>
      <c r="M121" s="111">
        <f>'Ufs Acumulada'!M121/'Ufs Acumulada'!$AC121</f>
        <v>1.3253045350433812E-2</v>
      </c>
      <c r="N121" s="111">
        <f>'Ufs Acumulada'!N121/'Ufs Acumulada'!$AC121</f>
        <v>1.8178347793736432E-2</v>
      </c>
      <c r="O121" s="111">
        <f>'Ufs Acumulada'!O121/'Ufs Acumulada'!$AC121</f>
        <v>1.9111413583465686E-2</v>
      </c>
      <c r="P121" s="111">
        <f>'Ufs Acumulada'!P121/'Ufs Acumulada'!$AC121</f>
        <v>1.2179907634704369E-2</v>
      </c>
      <c r="Q121" s="111">
        <f>'Ufs Acumulada'!Q121/'Ufs Acumulada'!$AC121</f>
        <v>2.9548079408455712E-2</v>
      </c>
      <c r="R121" s="111">
        <f>'Ufs Acumulada'!R121/'Ufs Acumulada'!$AC121</f>
        <v>7.2579669176257551E-3</v>
      </c>
      <c r="S121" s="111">
        <f>'Ufs Acumulada'!S121/'Ufs Acumulada'!$AC121</f>
        <v>6.656329981069746E-2</v>
      </c>
      <c r="T121" s="111">
        <f>'Ufs Acumulada'!T121/'Ufs Acumulada'!$AC121</f>
        <v>9.8218434511332012E-2</v>
      </c>
      <c r="U121" s="111">
        <f>'Ufs Acumulada'!U121/'Ufs Acumulada'!$AC121</f>
        <v>1.1595714321999585E-2</v>
      </c>
      <c r="V121" s="111">
        <f>'Ufs Acumulada'!V121/'Ufs Acumulada'!$AC121</f>
        <v>5.9939578574000557E-3</v>
      </c>
      <c r="W121" s="111">
        <f>'Ufs Acumulada'!W121/'Ufs Acumulada'!$AC121</f>
        <v>1.5490087389940818E-3</v>
      </c>
      <c r="X121" s="111">
        <f>'Ufs Acumulada'!X121/'Ufs Acumulada'!$AC121</f>
        <v>5.9589585521568088E-2</v>
      </c>
      <c r="Y121" s="111">
        <f>'Ufs Acumulada'!Y121/'Ufs Acumulada'!$AC121</f>
        <v>4.6825111049022934E-2</v>
      </c>
      <c r="Z121" s="111">
        <f>'Ufs Acumulada'!Z121/'Ufs Acumulada'!$AC121</f>
        <v>6.2591607039604123E-3</v>
      </c>
      <c r="AA121" s="111">
        <f>'Ufs Acumulada'!AA121/'Ufs Acumulada'!$AC121</f>
        <v>0.30188824426750976</v>
      </c>
      <c r="AB121" s="113">
        <f>'Ufs Acumulada'!AB121/'Ufs Acumulada'!$AC121</f>
        <v>6.1612971183282808E-3</v>
      </c>
      <c r="AC121" s="111">
        <f>'Ufs Acumulada'!AC121/'Ufs Acumulada'!$AC121</f>
        <v>1</v>
      </c>
      <c r="AD121" s="90"/>
      <c r="AE121" s="90"/>
      <c r="AF121" s="90"/>
    </row>
    <row r="122" spans="1:32" x14ac:dyDescent="0.3">
      <c r="A122" s="134">
        <f>'Ufs Acumulada'!A122</f>
        <v>43780</v>
      </c>
      <c r="B122" s="112">
        <f>'Ufs Acumulada'!B122/'Ufs Acumulada'!$AC122</f>
        <v>1.9591855648570492E-3</v>
      </c>
      <c r="C122" s="111">
        <f>'Ufs Acumulada'!C122/'Ufs Acumulada'!$AC122</f>
        <v>8.9884026436398198E-3</v>
      </c>
      <c r="D122" s="111">
        <f>'Ufs Acumulada'!D122/'Ufs Acumulada'!$AC122</f>
        <v>9.6705399481343962E-3</v>
      </c>
      <c r="E122" s="111">
        <f>'Ufs Acumulada'!E122/'Ufs Acumulada'!$AC122</f>
        <v>1.7806441325118156E-3</v>
      </c>
      <c r="F122" s="111">
        <f>'Ufs Acumulada'!F122/'Ufs Acumulada'!$AC122</f>
        <v>4.78545555153118E-2</v>
      </c>
      <c r="G122" s="111">
        <f>'Ufs Acumulada'!G122/'Ufs Acumulada'!$AC122</f>
        <v>2.7657567073143721E-2</v>
      </c>
      <c r="H122" s="111">
        <f>'Ufs Acumulada'!H122/'Ufs Acumulada'!$AC122</f>
        <v>1.9474304514679072E-2</v>
      </c>
      <c r="I122" s="111">
        <f>'Ufs Acumulada'!I122/'Ufs Acumulada'!$AC122</f>
        <v>2.2439318912137511E-2</v>
      </c>
      <c r="J122" s="111">
        <f>'Ufs Acumulada'!J122/'Ufs Acumulada'!$AC122</f>
        <v>3.6065369333737211E-2</v>
      </c>
      <c r="K122" s="111">
        <f>'Ufs Acumulada'!K122/'Ufs Acumulada'!$AC122</f>
        <v>1.1553061730018778E-2</v>
      </c>
      <c r="L122" s="111">
        <f>'Ufs Acumulada'!L122/'Ufs Acumulada'!$AC122</f>
        <v>0.10862576591378288</v>
      </c>
      <c r="M122" s="111">
        <f>'Ufs Acumulada'!M122/'Ufs Acumulada'!$AC122</f>
        <v>1.3215814000714848E-2</v>
      </c>
      <c r="N122" s="111">
        <f>'Ufs Acumulada'!N122/'Ufs Acumulada'!$AC122</f>
        <v>1.8023144284987563E-2</v>
      </c>
      <c r="O122" s="111">
        <f>'Ufs Acumulada'!O122/'Ufs Acumulada'!$AC122</f>
        <v>1.9177530492593766E-2</v>
      </c>
      <c r="P122" s="111">
        <f>'Ufs Acumulada'!P122/'Ufs Acumulada'!$AC122</f>
        <v>1.2234517578664708E-2</v>
      </c>
      <c r="Q122" s="111">
        <f>'Ufs Acumulada'!Q122/'Ufs Acumulada'!$AC122</f>
        <v>2.9862758199361954E-2</v>
      </c>
      <c r="R122" s="111">
        <f>'Ufs Acumulada'!R122/'Ufs Acumulada'!$AC122</f>
        <v>7.2707931771277519E-3</v>
      </c>
      <c r="S122" s="111">
        <f>'Ufs Acumulada'!S122/'Ufs Acumulada'!$AC122</f>
        <v>6.6663759121712449E-2</v>
      </c>
      <c r="T122" s="111">
        <f>'Ufs Acumulada'!T122/'Ufs Acumulada'!$AC122</f>
        <v>9.8167803732538125E-2</v>
      </c>
      <c r="U122" s="111">
        <f>'Ufs Acumulada'!U122/'Ufs Acumulada'!$AC122</f>
        <v>1.1623251682429309E-2</v>
      </c>
      <c r="V122" s="111">
        <f>'Ufs Acumulada'!V122/'Ufs Acumulada'!$AC122</f>
        <v>5.9698939620626713E-3</v>
      </c>
      <c r="W122" s="111">
        <f>'Ufs Acumulada'!W122/'Ufs Acumulada'!$AC122</f>
        <v>1.5567858862316276E-3</v>
      </c>
      <c r="X122" s="111">
        <f>'Ufs Acumulada'!X122/'Ufs Acumulada'!$AC122</f>
        <v>5.9615120551243267E-2</v>
      </c>
      <c r="Y122" s="111">
        <f>'Ufs Acumulada'!Y122/'Ufs Acumulada'!$AC122</f>
        <v>4.6873599821185982E-2</v>
      </c>
      <c r="Z122" s="111">
        <f>'Ufs Acumulada'!Z122/'Ufs Acumulada'!$AC122</f>
        <v>6.3242510033585551E-3</v>
      </c>
      <c r="AA122" s="111">
        <f>'Ufs Acumulada'!AA122/'Ufs Acumulada'!$AC122</f>
        <v>0.30121643276262544</v>
      </c>
      <c r="AB122" s="113">
        <f>'Ufs Acumulada'!AB122/'Ufs Acumulada'!$AC122</f>
        <v>6.1358284612079558E-3</v>
      </c>
      <c r="AC122" s="111">
        <f>'Ufs Acumulada'!AC122/'Ufs Acumulada'!$AC122</f>
        <v>1</v>
      </c>
      <c r="AD122" s="90"/>
      <c r="AE122" s="90"/>
      <c r="AF122" s="90"/>
    </row>
    <row r="123" spans="1:32" ht="13.5" thickBot="1" x14ac:dyDescent="0.35">
      <c r="A123" s="134">
        <f>'Ufs Acumulada'!A123</f>
        <v>43810</v>
      </c>
      <c r="B123" s="112">
        <f>'Ufs Acumulada'!B123/'Ufs Acumulada'!$AC123</f>
        <v>1.9528945924182041E-3</v>
      </c>
      <c r="C123" s="111">
        <f>'Ufs Acumulada'!C123/'Ufs Acumulada'!$AC123</f>
        <v>9.0319772063990316E-3</v>
      </c>
      <c r="D123" s="111">
        <f>'Ufs Acumulada'!D123/'Ufs Acumulada'!$AC123</f>
        <v>9.7272871819333532E-3</v>
      </c>
      <c r="E123" s="111">
        <f>'Ufs Acumulada'!E123/'Ufs Acumulada'!$AC123</f>
        <v>1.7980606974513636E-3</v>
      </c>
      <c r="F123" s="111">
        <f>'Ufs Acumulada'!F123/'Ufs Acumulada'!$AC123</f>
        <v>4.7948498976749909E-2</v>
      </c>
      <c r="G123" s="111">
        <f>'Ufs Acumulada'!G123/'Ufs Acumulada'!$AC123</f>
        <v>2.7683851626172633E-2</v>
      </c>
      <c r="H123" s="111">
        <f>'Ufs Acumulada'!H123/'Ufs Acumulada'!$AC123</f>
        <v>1.9496889217149569E-2</v>
      </c>
      <c r="I123" s="111">
        <f>'Ufs Acumulada'!I123/'Ufs Acumulada'!$AC123</f>
        <v>2.2521760092733642E-2</v>
      </c>
      <c r="J123" s="111">
        <f>'Ufs Acumulada'!J123/'Ufs Acumulada'!$AC123</f>
        <v>3.5929477809065122E-2</v>
      </c>
      <c r="K123" s="111">
        <f>'Ufs Acumulada'!K123/'Ufs Acumulada'!$AC123</f>
        <v>1.1598437171418752E-2</v>
      </c>
      <c r="L123" s="111">
        <f>'Ufs Acumulada'!L123/'Ufs Acumulada'!$AC123</f>
        <v>0.10867127513886965</v>
      </c>
      <c r="M123" s="111">
        <f>'Ufs Acumulada'!M123/'Ufs Acumulada'!$AC123</f>
        <v>1.3187808706088723E-2</v>
      </c>
      <c r="N123" s="111">
        <f>'Ufs Acumulada'!N123/'Ufs Acumulada'!$AC123</f>
        <v>1.7944382895566942E-2</v>
      </c>
      <c r="O123" s="111">
        <f>'Ufs Acumulada'!O123/'Ufs Acumulada'!$AC123</f>
        <v>1.9163499464011857E-2</v>
      </c>
      <c r="P123" s="111">
        <f>'Ufs Acumulada'!P123/'Ufs Acumulada'!$AC123</f>
        <v>1.2258484769217355E-2</v>
      </c>
      <c r="Q123" s="111">
        <f>'Ufs Acumulada'!Q123/'Ufs Acumulada'!$AC123</f>
        <v>2.9921409777039193E-2</v>
      </c>
      <c r="R123" s="111">
        <f>'Ufs Acumulada'!R123/'Ufs Acumulada'!$AC123</f>
        <v>7.2858483743402733E-3</v>
      </c>
      <c r="S123" s="111">
        <f>'Ufs Acumulada'!S123/'Ufs Acumulada'!$AC123</f>
        <v>6.6832143388368292E-2</v>
      </c>
      <c r="T123" s="111">
        <f>'Ufs Acumulada'!T123/'Ufs Acumulada'!$AC123</f>
        <v>9.8058581708699424E-2</v>
      </c>
      <c r="U123" s="111">
        <f>'Ufs Acumulada'!U123/'Ufs Acumulada'!$AC123</f>
        <v>1.1691722188883247E-2</v>
      </c>
      <c r="V123" s="111">
        <f>'Ufs Acumulada'!V123/'Ufs Acumulada'!$AC123</f>
        <v>5.9673560140946933E-3</v>
      </c>
      <c r="W123" s="111">
        <f>'Ufs Acumulada'!W123/'Ufs Acumulada'!$AC123</f>
        <v>1.5473772484574312E-3</v>
      </c>
      <c r="X123" s="111">
        <f>'Ufs Acumulada'!X123/'Ufs Acumulada'!$AC123</f>
        <v>5.9583480794185684E-2</v>
      </c>
      <c r="Y123" s="111">
        <f>'Ufs Acumulada'!Y123/'Ufs Acumulada'!$AC123</f>
        <v>4.6728741274164348E-2</v>
      </c>
      <c r="Z123" s="111">
        <f>'Ufs Acumulada'!Z123/'Ufs Acumulada'!$AC123</f>
        <v>6.383772638446506E-3</v>
      </c>
      <c r="AA123" s="111">
        <f>'Ufs Acumulada'!AA123/'Ufs Acumulada'!$AC123</f>
        <v>0.30097753722424819</v>
      </c>
      <c r="AB123" s="113">
        <f>'Ufs Acumulada'!AB123/'Ufs Acumulada'!$AC123</f>
        <v>6.1074438238265961E-3</v>
      </c>
      <c r="AC123" s="111">
        <f>'Ufs Acumulada'!AC123/'Ufs Acumulada'!$AC123</f>
        <v>1</v>
      </c>
      <c r="AD123" s="90"/>
      <c r="AE123" s="90"/>
      <c r="AF123" s="90"/>
    </row>
    <row r="124" spans="1:32" x14ac:dyDescent="0.3">
      <c r="A124" s="135">
        <f>'Ufs Acumulada'!A124</f>
        <v>43841</v>
      </c>
      <c r="B124" s="108">
        <f>'Ufs Acumulada'!B124/'Ufs Acumulada'!$AC124</f>
        <v>1.862644768370607E-3</v>
      </c>
      <c r="C124" s="109">
        <f>'Ufs Acumulada'!C124/'Ufs Acumulada'!$AC124</f>
        <v>8.9949830271565494E-3</v>
      </c>
      <c r="D124" s="109">
        <f>'Ufs Acumulada'!D124/'Ufs Acumulada'!$AC124</f>
        <v>1.0729707468051118E-2</v>
      </c>
      <c r="E124" s="109">
        <f>'Ufs Acumulada'!E124/'Ufs Acumulada'!$AC124</f>
        <v>1.7784045527156549E-3</v>
      </c>
      <c r="F124" s="109">
        <f>'Ufs Acumulada'!F124/'Ufs Acumulada'!$AC124</f>
        <v>4.5764277156549522E-2</v>
      </c>
      <c r="G124" s="109">
        <f>'Ufs Acumulada'!G124/'Ufs Acumulada'!$AC124</f>
        <v>2.9434155351437698E-2</v>
      </c>
      <c r="H124" s="109">
        <f>'Ufs Acumulada'!H124/'Ufs Acumulada'!$AC124</f>
        <v>1.889476837060703E-2</v>
      </c>
      <c r="I124" s="109">
        <f>'Ufs Acumulada'!I124/'Ufs Acumulada'!$AC124</f>
        <v>2.1631015375399361E-2</v>
      </c>
      <c r="J124" s="109">
        <f>'Ufs Acumulada'!J124/'Ufs Acumulada'!$AC124</f>
        <v>3.8934579672523964E-2</v>
      </c>
      <c r="K124" s="109">
        <f>'Ufs Acumulada'!K124/'Ufs Acumulada'!$AC124</f>
        <v>1.2236671325878594E-2</v>
      </c>
      <c r="L124" s="109">
        <f>'Ufs Acumulada'!L124/'Ufs Acumulada'!$AC124</f>
        <v>0.10857315794728435</v>
      </c>
      <c r="M124" s="109">
        <f>'Ufs Acumulada'!M124/'Ufs Acumulada'!$AC124</f>
        <v>1.2994833266773163E-2</v>
      </c>
      <c r="N124" s="109">
        <f>'Ufs Acumulada'!N124/'Ufs Acumulada'!$AC124</f>
        <v>1.9665410343450478E-2</v>
      </c>
      <c r="O124" s="109">
        <f>'Ufs Acumulada'!O124/'Ufs Acumulada'!$AC124</f>
        <v>2.0695012979233228E-2</v>
      </c>
      <c r="P124" s="109">
        <f>'Ufs Acumulada'!P124/'Ufs Acumulada'!$AC124</f>
        <v>1.2701552515974442E-2</v>
      </c>
      <c r="Q124" s="109">
        <f>'Ufs Acumulada'!Q124/'Ufs Acumulada'!$AC124</f>
        <v>2.9565195686900959E-2</v>
      </c>
      <c r="R124" s="109">
        <f>'Ufs Acumulada'!R124/'Ufs Acumulada'!$AC124</f>
        <v>7.6003394568690099E-3</v>
      </c>
      <c r="S124" s="109">
        <f>'Ufs Acumulada'!S124/'Ufs Acumulada'!$AC124</f>
        <v>7.2440345447284352E-2</v>
      </c>
      <c r="T124" s="109">
        <f>'Ufs Acumulada'!T124/'Ufs Acumulada'!$AC124</f>
        <v>9.455496206070288E-2</v>
      </c>
      <c r="U124" s="109">
        <f>'Ufs Acumulada'!U124/'Ufs Acumulada'!$AC124</f>
        <v>1.1668829872204472E-2</v>
      </c>
      <c r="V124" s="109">
        <f>'Ufs Acumulada'!V124/'Ufs Acumulada'!$AC124</f>
        <v>6.2899361022364219E-3</v>
      </c>
      <c r="W124" s="109">
        <f>'Ufs Acumulada'!W124/'Ufs Acumulada'!$AC124</f>
        <v>1.7191244009584666E-3</v>
      </c>
      <c r="X124" s="109">
        <f>'Ufs Acumulada'!X124/'Ufs Acumulada'!$AC124</f>
        <v>5.7554787340255591E-2</v>
      </c>
      <c r="Y124" s="109">
        <f>'Ufs Acumulada'!Y124/'Ufs Acumulada'!$AC124</f>
        <v>4.6319638578274758E-2</v>
      </c>
      <c r="Z124" s="109">
        <f>'Ufs Acumulada'!Z124/'Ufs Acumulada'!$AC124</f>
        <v>7.1354582667731634E-3</v>
      </c>
      <c r="AA124" s="109">
        <f>'Ufs Acumulada'!AA124/'Ufs Acumulada'!$AC124</f>
        <v>0.29458179412939295</v>
      </c>
      <c r="AB124" s="110">
        <f>'Ufs Acumulada'!AB124/'Ufs Acumulada'!$AC124</f>
        <v>5.6784145367412137E-3</v>
      </c>
      <c r="AC124" s="109">
        <f>'Ufs Acumulada'!AC124/'Ufs Acumulada'!$AC124</f>
        <v>1</v>
      </c>
      <c r="AD124" s="90"/>
      <c r="AE124" s="90"/>
      <c r="AF124" s="90"/>
    </row>
    <row r="125" spans="1:32" x14ac:dyDescent="0.3">
      <c r="A125" s="134">
        <f>'Ufs Acumulada'!A125</f>
        <v>43872</v>
      </c>
      <c r="B125" s="112">
        <f>'Ufs Acumulada'!B125/'Ufs Acumulada'!$AC125</f>
        <v>1.9653549065313772E-3</v>
      </c>
      <c r="C125" s="111">
        <f>'Ufs Acumulada'!C125/'Ufs Acumulada'!$AC125</f>
        <v>8.7145969498910684E-3</v>
      </c>
      <c r="D125" s="111">
        <f>'Ufs Acumulada'!D125/'Ufs Acumulada'!$AC125</f>
        <v>1.0502206580637953E-2</v>
      </c>
      <c r="E125" s="111">
        <f>'Ufs Acumulada'!E125/'Ufs Acumulada'!$AC125</f>
        <v>1.8130018130018131E-3</v>
      </c>
      <c r="F125" s="111">
        <f>'Ufs Acumulada'!F125/'Ufs Acumulada'!$AC125</f>
        <v>4.5118522242705246E-2</v>
      </c>
      <c r="G125" s="111">
        <f>'Ufs Acumulada'!G125/'Ufs Acumulada'!$AC125</f>
        <v>2.7696099591524428E-2</v>
      </c>
      <c r="H125" s="111">
        <f>'Ufs Acumulada'!H125/'Ufs Acumulada'!$AC125</f>
        <v>1.9350535690404971E-2</v>
      </c>
      <c r="I125" s="111">
        <f>'Ufs Acumulada'!I125/'Ufs Acumulada'!$AC125</f>
        <v>2.1524106491426751E-2</v>
      </c>
      <c r="J125" s="111">
        <f>'Ufs Acumulada'!J125/'Ufs Acumulada'!$AC125</f>
        <v>3.8965150076261189E-2</v>
      </c>
      <c r="K125" s="111">
        <f>'Ufs Acumulada'!K125/'Ufs Acumulada'!$AC125</f>
        <v>1.2156084051508888E-2</v>
      </c>
      <c r="L125" s="111">
        <f>'Ufs Acumulada'!L125/'Ufs Acumulada'!$AC125</f>
        <v>0.10755959121972195</v>
      </c>
      <c r="M125" s="111">
        <f>'Ufs Acumulada'!M125/'Ufs Acumulada'!$AC125</f>
        <v>1.3395222545549344E-2</v>
      </c>
      <c r="N125" s="111">
        <f>'Ufs Acumulada'!N125/'Ufs Acumulada'!$AC125</f>
        <v>2.0032738986987354E-2</v>
      </c>
      <c r="O125" s="111">
        <f>'Ufs Acumulada'!O125/'Ufs Acumulada'!$AC125</f>
        <v>2.0340830798347139E-2</v>
      </c>
      <c r="P125" s="111">
        <f>'Ufs Acumulada'!P125/'Ufs Acumulada'!$AC125</f>
        <v>1.2474332735770643E-2</v>
      </c>
      <c r="Q125" s="111">
        <f>'Ufs Acumulada'!Q125/'Ufs Acumulada'!$AC125</f>
        <v>2.8754107185479733E-2</v>
      </c>
      <c r="R125" s="111">
        <f>'Ufs Acumulada'!R125/'Ufs Acumulada'!$AC125</f>
        <v>7.4873081409029124E-3</v>
      </c>
      <c r="S125" s="111">
        <f>'Ufs Acumulada'!S125/'Ufs Acumulada'!$AC125</f>
        <v>7.5502807528951318E-2</v>
      </c>
      <c r="T125" s="111">
        <f>'Ufs Acumulada'!T125/'Ufs Acumulada'!$AC125</f>
        <v>9.1108842742829668E-2</v>
      </c>
      <c r="U125" s="111">
        <f>'Ufs Acumulada'!U125/'Ufs Acumulada'!$AC125</f>
        <v>1.1113311766906539E-2</v>
      </c>
      <c r="V125" s="111">
        <f>'Ufs Acumulada'!V125/'Ufs Acumulada'!$AC125</f>
        <v>6.4868561600587744E-3</v>
      </c>
      <c r="W125" s="111">
        <f>'Ufs Acumulada'!W125/'Ufs Acumulada'!$AC125</f>
        <v>1.6674199680735628E-3</v>
      </c>
      <c r="X125" s="111">
        <f>'Ufs Acumulada'!X125/'Ufs Acumulada'!$AC125</f>
        <v>5.7134102885736872E-2</v>
      </c>
      <c r="Y125" s="111">
        <f>'Ufs Acumulada'!Y125/'Ufs Acumulada'!$AC125</f>
        <v>4.8444898118100731E-2</v>
      </c>
      <c r="Z125" s="111">
        <f>'Ufs Acumulada'!Z125/'Ufs Acumulada'!$AC125</f>
        <v>6.8000264078695452E-3</v>
      </c>
      <c r="AA125" s="111">
        <f>'Ufs Acumulada'!AA125/'Ufs Acumulada'!$AC125</f>
        <v>0.29776735005493177</v>
      </c>
      <c r="AB125" s="113">
        <f>'Ufs Acumulada'!AB125/'Ufs Acumulada'!$AC125</f>
        <v>6.1245943598884772E-3</v>
      </c>
      <c r="AC125" s="111">
        <f>'Ufs Acumulada'!AC125/'Ufs Acumulada'!$AC125</f>
        <v>1</v>
      </c>
      <c r="AD125" s="90"/>
      <c r="AE125" s="90"/>
      <c r="AF125" s="90"/>
    </row>
    <row r="126" spans="1:32" x14ac:dyDescent="0.3">
      <c r="A126" s="134">
        <f>'Ufs Acumulada'!A126</f>
        <v>43901</v>
      </c>
      <c r="B126" s="112">
        <f>'Ufs Acumulada'!B126/'Ufs Acumulada'!$AC126</f>
        <v>2.0011181064630828E-3</v>
      </c>
      <c r="C126" s="111">
        <f>'Ufs Acumulada'!C126/'Ufs Acumulada'!$AC126</f>
        <v>8.8694863796860077E-3</v>
      </c>
      <c r="D126" s="111">
        <f>'Ufs Acumulada'!D126/'Ufs Acumulada'!$AC126</f>
        <v>1.0957218367092125E-2</v>
      </c>
      <c r="E126" s="111">
        <f>'Ufs Acumulada'!E126/'Ufs Acumulada'!$AC126</f>
        <v>1.8031435214504337E-3</v>
      </c>
      <c r="F126" s="111">
        <f>'Ufs Acumulada'!F126/'Ufs Acumulada'!$AC126</f>
        <v>4.5395797314519745E-2</v>
      </c>
      <c r="G126" s="111">
        <f>'Ufs Acumulada'!G126/'Ufs Acumulada'!$AC126</f>
        <v>2.6912170150156973E-2</v>
      </c>
      <c r="H126" s="111">
        <f>'Ufs Acumulada'!H126/'Ufs Acumulada'!$AC126</f>
        <v>1.9537616858435799E-2</v>
      </c>
      <c r="I126" s="111">
        <f>'Ufs Acumulada'!I126/'Ufs Acumulada'!$AC126</f>
        <v>2.2146156987096783E-2</v>
      </c>
      <c r="J126" s="111">
        <f>'Ufs Acumulada'!J126/'Ufs Acumulada'!$AC126</f>
        <v>3.8480185106236985E-2</v>
      </c>
      <c r="K126" s="111">
        <f>'Ufs Acumulada'!K126/'Ufs Acumulada'!$AC126</f>
        <v>1.2330667050617377E-2</v>
      </c>
      <c r="L126" s="111">
        <f>'Ufs Acumulada'!L126/'Ufs Acumulada'!$AC126</f>
        <v>0.1086126818469679</v>
      </c>
      <c r="M126" s="111">
        <f>'Ufs Acumulada'!M126/'Ufs Acumulada'!$AC126</f>
        <v>1.3301417430537355E-2</v>
      </c>
      <c r="N126" s="111">
        <f>'Ufs Acumulada'!N126/'Ufs Acumulada'!$AC126</f>
        <v>1.9974060829940958E-2</v>
      </c>
      <c r="O126" s="111">
        <f>'Ufs Acumulada'!O126/'Ufs Acumulada'!$AC126</f>
        <v>2.2093288774053629E-2</v>
      </c>
      <c r="P126" s="111">
        <f>'Ufs Acumulada'!P126/'Ufs Acumulada'!$AC126</f>
        <v>1.2499395390116793E-2</v>
      </c>
      <c r="Q126" s="111">
        <f>'Ufs Acumulada'!Q126/'Ufs Acumulada'!$AC126</f>
        <v>2.8791803852180477E-2</v>
      </c>
      <c r="R126" s="111">
        <f>'Ufs Acumulada'!R126/'Ufs Acumulada'!$AC126</f>
        <v>7.4037995372344071E-3</v>
      </c>
      <c r="S126" s="111">
        <f>'Ufs Acumulada'!S126/'Ufs Acumulada'!$AC126</f>
        <v>7.343507277253282E-2</v>
      </c>
      <c r="T126" s="111">
        <f>'Ufs Acumulada'!T126/'Ufs Acumulada'!$AC126</f>
        <v>9.5900688749081836E-2</v>
      </c>
      <c r="U126" s="111">
        <f>'Ufs Acumulada'!U126/'Ufs Acumulada'!$AC126</f>
        <v>1.1246306255434459E-2</v>
      </c>
      <c r="V126" s="111">
        <f>'Ufs Acumulada'!V126/'Ufs Acumulada'!$AC126</f>
        <v>6.3531844099513728E-3</v>
      </c>
      <c r="W126" s="111">
        <f>'Ufs Acumulada'!W126/'Ufs Acumulada'!$AC126</f>
        <v>1.6332903263543543E-3</v>
      </c>
      <c r="X126" s="111">
        <f>'Ufs Acumulada'!X126/'Ufs Acumulada'!$AC126</f>
        <v>5.7201156801495609E-2</v>
      </c>
      <c r="Y126" s="111">
        <f>'Ufs Acumulada'!Y126/'Ufs Acumulada'!$AC126</f>
        <v>4.636767255003639E-2</v>
      </c>
      <c r="Z126" s="111">
        <f>'Ufs Acumulada'!Z126/'Ufs Acumulada'!$AC126</f>
        <v>7.0483451686889692E-3</v>
      </c>
      <c r="AA126" s="111">
        <f>'Ufs Acumulada'!AA126/'Ufs Acumulada'!$AC126</f>
        <v>0.29364805293120494</v>
      </c>
      <c r="AB126" s="113">
        <f>'Ufs Acumulada'!AB126/'Ufs Acumulada'!$AC126</f>
        <v>6.0562225324323994E-3</v>
      </c>
      <c r="AC126" s="111">
        <f>'Ufs Acumulada'!AC126/'Ufs Acumulada'!$AC126</f>
        <v>1</v>
      </c>
      <c r="AD126" s="90"/>
      <c r="AE126" s="90"/>
      <c r="AF126" s="90"/>
    </row>
    <row r="127" spans="1:32" x14ac:dyDescent="0.3">
      <c r="A127" s="134">
        <f>'Ufs Acumulada'!A127</f>
        <v>43932</v>
      </c>
      <c r="B127" s="112">
        <f>'Ufs Acumulada'!B127/'Ufs Acumulada'!$AC127</f>
        <v>1.948546201857208E-3</v>
      </c>
      <c r="C127" s="111">
        <f>'Ufs Acumulada'!C127/'Ufs Acumulada'!$AC127</f>
        <v>8.789677871729934E-3</v>
      </c>
      <c r="D127" s="111">
        <f>'Ufs Acumulada'!D127/'Ufs Acumulada'!$AC127</f>
        <v>1.1088814772784936E-2</v>
      </c>
      <c r="E127" s="111">
        <f>'Ufs Acumulada'!E127/'Ufs Acumulada'!$AC127</f>
        <v>1.7446500320605967E-3</v>
      </c>
      <c r="F127" s="111">
        <f>'Ufs Acumulada'!F127/'Ufs Acumulada'!$AC127</f>
        <v>4.5723485425114285E-2</v>
      </c>
      <c r="G127" s="111">
        <f>'Ufs Acumulada'!G127/'Ufs Acumulada'!$AC127</f>
        <v>2.6662422673992166E-2</v>
      </c>
      <c r="H127" s="111">
        <f>'Ufs Acumulada'!H127/'Ufs Acumulada'!$AC127</f>
        <v>1.9627543512457501E-2</v>
      </c>
      <c r="I127" s="111">
        <f>'Ufs Acumulada'!I127/'Ufs Acumulada'!$AC127</f>
        <v>2.2684140845200366E-2</v>
      </c>
      <c r="J127" s="111">
        <f>'Ufs Acumulada'!J127/'Ufs Acumulada'!$AC127</f>
        <v>3.8430276274697042E-2</v>
      </c>
      <c r="K127" s="111">
        <f>'Ufs Acumulada'!K127/'Ufs Acumulada'!$AC127</f>
        <v>1.243028550076807E-2</v>
      </c>
      <c r="L127" s="111">
        <f>'Ufs Acumulada'!L127/'Ufs Acumulada'!$AC127</f>
        <v>0.11003012312191791</v>
      </c>
      <c r="M127" s="111">
        <f>'Ufs Acumulada'!M127/'Ufs Acumulada'!$AC127</f>
        <v>1.3802202263155225E-2</v>
      </c>
      <c r="N127" s="111">
        <f>'Ufs Acumulada'!N127/'Ufs Acumulada'!$AC127</f>
        <v>2.0390539586764279E-2</v>
      </c>
      <c r="O127" s="111">
        <f>'Ufs Acumulada'!O127/'Ufs Acumulada'!$AC127</f>
        <v>2.310946271975348E-2</v>
      </c>
      <c r="P127" s="111">
        <f>'Ufs Acumulada'!P127/'Ufs Acumulada'!$AC127</f>
        <v>1.2441356786005895E-2</v>
      </c>
      <c r="Q127" s="111">
        <f>'Ufs Acumulada'!Q127/'Ufs Acumulada'!$AC127</f>
        <v>2.8229009535144411E-2</v>
      </c>
      <c r="R127" s="111">
        <f>'Ufs Acumulada'!R127/'Ufs Acumulada'!$AC127</f>
        <v>7.1133007653025925E-3</v>
      </c>
      <c r="S127" s="111">
        <f>'Ufs Acumulada'!S127/'Ufs Acumulada'!$AC127</f>
        <v>7.2255820497562004E-2</v>
      </c>
      <c r="T127" s="111">
        <f>'Ufs Acumulada'!T127/'Ufs Acumulada'!$AC127</f>
        <v>9.7630283655553859E-2</v>
      </c>
      <c r="U127" s="111">
        <f>'Ufs Acumulada'!U127/'Ufs Acumulada'!$AC127</f>
        <v>1.1428334186744904E-2</v>
      </c>
      <c r="V127" s="111">
        <f>'Ufs Acumulada'!V127/'Ufs Acumulada'!$AC127</f>
        <v>6.381673332502987E-3</v>
      </c>
      <c r="W127" s="111">
        <f>'Ufs Acumulada'!W127/'Ufs Acumulada'!$AC127</f>
        <v>1.6911388200777759E-3</v>
      </c>
      <c r="X127" s="111">
        <f>'Ufs Acumulada'!X127/'Ufs Acumulada'!$AC127</f>
        <v>5.7384316601853516E-2</v>
      </c>
      <c r="Y127" s="111">
        <f>'Ufs Acumulada'!Y127/'Ufs Acumulada'!$AC127</f>
        <v>4.7259626251862516E-2</v>
      </c>
      <c r="Z127" s="111">
        <f>'Ufs Acumulada'!Z127/'Ufs Acumulada'!$AC127</f>
        <v>7.2553822591880134E-3</v>
      </c>
      <c r="AA127" s="111">
        <f>'Ufs Acumulada'!AA127/'Ufs Acumulada'!$AC127</f>
        <v>0.28834332055522494</v>
      </c>
      <c r="AB127" s="113">
        <f>'Ufs Acumulada'!AB127/'Ufs Acumulada'!$AC127</f>
        <v>6.1242659507235548E-3</v>
      </c>
      <c r="AC127" s="111">
        <f>'Ufs Acumulada'!AC127/'Ufs Acumulada'!$AC127</f>
        <v>1</v>
      </c>
      <c r="AD127" s="90"/>
      <c r="AE127" s="90"/>
      <c r="AF127" s="90"/>
    </row>
    <row r="128" spans="1:32" x14ac:dyDescent="0.3">
      <c r="A128" s="134">
        <f>'Ufs Acumulada'!A128</f>
        <v>43962</v>
      </c>
      <c r="B128" s="112">
        <f>'Ufs Acumulada'!B128/'Ufs Acumulada'!$AC128</f>
        <v>1.8962377477113976E-3</v>
      </c>
      <c r="C128" s="111">
        <f>'Ufs Acumulada'!C128/'Ufs Acumulada'!$AC128</f>
        <v>8.7133351845686755E-3</v>
      </c>
      <c r="D128" s="111">
        <f>'Ufs Acumulada'!D128/'Ufs Acumulada'!$AC128</f>
        <v>1.1135027162531815E-2</v>
      </c>
      <c r="E128" s="111">
        <f>'Ufs Acumulada'!E128/'Ufs Acumulada'!$AC128</f>
        <v>1.6653447209876392E-3</v>
      </c>
      <c r="F128" s="111">
        <f>'Ufs Acumulada'!F128/'Ufs Acumulada'!$AC128</f>
        <v>4.4806287654356972E-2</v>
      </c>
      <c r="G128" s="111">
        <f>'Ufs Acumulada'!G128/'Ufs Acumulada'!$AC128</f>
        <v>2.5655206906232884E-2</v>
      </c>
      <c r="H128" s="111">
        <f>'Ufs Acumulada'!H128/'Ufs Acumulada'!$AC128</f>
        <v>1.9971863268371338E-2</v>
      </c>
      <c r="I128" s="111">
        <f>'Ufs Acumulada'!I128/'Ufs Acumulada'!$AC128</f>
        <v>2.343295740982515E-2</v>
      </c>
      <c r="J128" s="111">
        <f>'Ufs Acumulada'!J128/'Ufs Acumulada'!$AC128</f>
        <v>3.9494980953243011E-2</v>
      </c>
      <c r="K128" s="111">
        <f>'Ufs Acumulada'!K128/'Ufs Acumulada'!$AC128</f>
        <v>1.2247302540436962E-2</v>
      </c>
      <c r="L128" s="111">
        <f>'Ufs Acumulada'!L128/'Ufs Acumulada'!$AC128</f>
        <v>0.11092377154937659</v>
      </c>
      <c r="M128" s="111">
        <f>'Ufs Acumulada'!M128/'Ufs Acumulada'!$AC128</f>
        <v>1.4165018709238943E-2</v>
      </c>
      <c r="N128" s="111">
        <f>'Ufs Acumulada'!N128/'Ufs Acumulada'!$AC128</f>
        <v>2.1259801447338748E-2</v>
      </c>
      <c r="O128" s="111">
        <f>'Ufs Acumulada'!O128/'Ufs Acumulada'!$AC128</f>
        <v>2.2583792690279634E-2</v>
      </c>
      <c r="P128" s="111">
        <f>'Ufs Acumulada'!P128/'Ufs Acumulada'!$AC128</f>
        <v>1.2134540829711406E-2</v>
      </c>
      <c r="Q128" s="111">
        <f>'Ufs Acumulada'!Q128/'Ufs Acumulada'!$AC128</f>
        <v>2.7364275555869209E-2</v>
      </c>
      <c r="R128" s="111">
        <f>'Ufs Acumulada'!R128/'Ufs Acumulada'!$AC128</f>
        <v>7.0571955011912851E-3</v>
      </c>
      <c r="S128" s="111">
        <f>'Ufs Acumulada'!S128/'Ufs Acumulada'!$AC128</f>
        <v>7.3046575956134924E-2</v>
      </c>
      <c r="T128" s="111">
        <f>'Ufs Acumulada'!T128/'Ufs Acumulada'!$AC128</f>
        <v>9.7153035284443329E-2</v>
      </c>
      <c r="U128" s="111">
        <f>'Ufs Acumulada'!U128/'Ufs Acumulada'!$AC128</f>
        <v>1.1167244794167688E-2</v>
      </c>
      <c r="V128" s="111">
        <f>'Ufs Acumulada'!V128/'Ufs Acumulada'!$AC128</f>
        <v>6.4895515152258989E-3</v>
      </c>
      <c r="W128" s="111">
        <f>'Ufs Acumulada'!W128/'Ufs Acumulada'!$AC128</f>
        <v>1.6745497585978887E-3</v>
      </c>
      <c r="X128" s="111">
        <f>'Ufs Acumulada'!X128/'Ufs Acumulada'!$AC128</f>
        <v>5.8684416024743141E-2</v>
      </c>
      <c r="Y128" s="111">
        <f>'Ufs Acumulada'!Y128/'Ufs Acumulada'!$AC128</f>
        <v>4.9299880181093776E-2</v>
      </c>
      <c r="Z128" s="111">
        <f>'Ufs Acumulada'!Z128/'Ufs Acumulada'!$AC128</f>
        <v>7.0579625876588063E-3</v>
      </c>
      <c r="AA128" s="111">
        <f>'Ufs Acumulada'!AA128/'Ufs Acumulada'!$AC128</f>
        <v>0.28479005610470426</v>
      </c>
      <c r="AB128" s="113">
        <f>'Ufs Acumulada'!AB128/'Ufs Acumulada'!$AC128</f>
        <v>6.1297879619586475E-3</v>
      </c>
      <c r="AC128" s="111">
        <f>'Ufs Acumulada'!AC128/'Ufs Acumulada'!$AC128</f>
        <v>1</v>
      </c>
      <c r="AD128" s="90"/>
      <c r="AE128" s="90"/>
      <c r="AF128" s="90"/>
    </row>
    <row r="129" spans="1:32" x14ac:dyDescent="0.3">
      <c r="A129" s="134">
        <f>'Ufs Acumulada'!A129</f>
        <v>43993</v>
      </c>
      <c r="B129" s="112">
        <f>'Ufs Acumulada'!B129/'Ufs Acumulada'!$AC129</f>
        <v>1.8659606662320557E-3</v>
      </c>
      <c r="C129" s="111">
        <f>'Ufs Acumulada'!C129/'Ufs Acumulada'!$AC129</f>
        <v>8.5311898708244314E-3</v>
      </c>
      <c r="D129" s="111">
        <f>'Ufs Acumulada'!D129/'Ufs Acumulada'!$AC129</f>
        <v>1.1472717833993364E-2</v>
      </c>
      <c r="E129" s="111">
        <f>'Ufs Acumulada'!E129/'Ufs Acumulada'!$AC129</f>
        <v>1.6914418102916804E-3</v>
      </c>
      <c r="F129" s="111">
        <f>'Ufs Acumulada'!F129/'Ufs Acumulada'!$AC129</f>
        <v>4.4021116781568788E-2</v>
      </c>
      <c r="G129" s="111">
        <f>'Ufs Acumulada'!G129/'Ufs Acumulada'!$AC129</f>
        <v>2.5597995815341345E-2</v>
      </c>
      <c r="H129" s="111">
        <f>'Ufs Acumulada'!H129/'Ufs Acumulada'!$AC129</f>
        <v>2.0007069278294976E-2</v>
      </c>
      <c r="I129" s="111">
        <f>'Ufs Acumulada'!I129/'Ufs Acumulada'!$AC129</f>
        <v>2.3451287424335644E-2</v>
      </c>
      <c r="J129" s="111">
        <f>'Ufs Acumulada'!J129/'Ufs Acumulada'!$AC129</f>
        <v>3.9673320935749871E-2</v>
      </c>
      <c r="K129" s="111">
        <f>'Ufs Acumulada'!K129/'Ufs Acumulada'!$AC129</f>
        <v>1.2418028303670397E-2</v>
      </c>
      <c r="L129" s="111">
        <f>'Ufs Acumulada'!L129/'Ufs Acumulada'!$AC129</f>
        <v>0.11067909965975146</v>
      </c>
      <c r="M129" s="111">
        <f>'Ufs Acumulada'!M129/'Ufs Acumulada'!$AC129</f>
        <v>1.4282724340511581E-2</v>
      </c>
      <c r="N129" s="111">
        <f>'Ufs Acumulada'!N129/'Ufs Acumulada'!$AC129</f>
        <v>2.1228068955182165E-2</v>
      </c>
      <c r="O129" s="111">
        <f>'Ufs Acumulada'!O129/'Ufs Acumulada'!$AC129</f>
        <v>2.3083280271591809E-2</v>
      </c>
      <c r="P129" s="111">
        <f>'Ufs Acumulada'!P129/'Ufs Acumulada'!$AC129</f>
        <v>1.1802153790315595E-2</v>
      </c>
      <c r="Q129" s="111">
        <f>'Ufs Acumulada'!Q129/'Ufs Acumulada'!$AC129</f>
        <v>2.6884123905858461E-2</v>
      </c>
      <c r="R129" s="111">
        <f>'Ufs Acumulada'!R129/'Ufs Acumulada'!$AC129</f>
        <v>7.1097464354839832E-3</v>
      </c>
      <c r="S129" s="111">
        <f>'Ufs Acumulada'!S129/'Ufs Acumulada'!$AC129</f>
        <v>7.205605343312102E-2</v>
      </c>
      <c r="T129" s="111">
        <f>'Ufs Acumulada'!T129/'Ufs Acumulada'!$AC129</f>
        <v>9.730564385127706E-2</v>
      </c>
      <c r="U129" s="111">
        <f>'Ufs Acumulada'!U129/'Ufs Acumulada'!$AC129</f>
        <v>1.0884665167237751E-2</v>
      </c>
      <c r="V129" s="111">
        <f>'Ufs Acumulada'!V129/'Ufs Acumulada'!$AC129</f>
        <v>6.5153706217740094E-3</v>
      </c>
      <c r="W129" s="111">
        <f>'Ufs Acumulada'!W129/'Ufs Acumulada'!$AC129</f>
        <v>1.6604583902153096E-3</v>
      </c>
      <c r="X129" s="111">
        <f>'Ufs Acumulada'!X129/'Ufs Acumulada'!$AC129</f>
        <v>5.9118262449802117E-2</v>
      </c>
      <c r="Y129" s="111">
        <f>'Ufs Acumulada'!Y129/'Ufs Acumulada'!$AC129</f>
        <v>4.9627218871305626E-2</v>
      </c>
      <c r="Z129" s="111">
        <f>'Ufs Acumulada'!Z129/'Ufs Acumulada'!$AC129</f>
        <v>6.8947594390356944E-3</v>
      </c>
      <c r="AA129" s="111">
        <f>'Ufs Acumulada'!AA129/'Ufs Acumulada'!$AC129</f>
        <v>0.28598139350777207</v>
      </c>
      <c r="AB129" s="113">
        <f>'Ufs Acumulada'!AB129/'Ufs Acumulada'!$AC129</f>
        <v>6.1568481894617166E-3</v>
      </c>
      <c r="AC129" s="111">
        <f>'Ufs Acumulada'!AC129/'Ufs Acumulada'!$AC129</f>
        <v>1</v>
      </c>
      <c r="AD129" s="90"/>
      <c r="AE129" s="90"/>
      <c r="AF129" s="90"/>
    </row>
    <row r="130" spans="1:32" x14ac:dyDescent="0.3">
      <c r="A130" s="134">
        <f>'Ufs Acumulada'!A130</f>
        <v>44023</v>
      </c>
      <c r="B130" s="112">
        <f>'Ufs Acumulada'!B130/'Ufs Acumulada'!$AC130</f>
        <v>1.884516967993624E-3</v>
      </c>
      <c r="C130" s="111">
        <f>'Ufs Acumulada'!C130/'Ufs Acumulada'!$AC130</f>
        <v>8.7508913964511933E-3</v>
      </c>
      <c r="D130" s="111">
        <f>'Ufs Acumulada'!D130/'Ufs Acumulada'!$AC130</f>
        <v>1.1693548387096775E-2</v>
      </c>
      <c r="E130" s="111">
        <f>'Ufs Acumulada'!E130/'Ufs Acumulada'!$AC130</f>
        <v>1.7806954989722722E-3</v>
      </c>
      <c r="F130" s="111">
        <f>'Ufs Acumulada'!F130/'Ufs Acumulada'!$AC130</f>
        <v>4.383835311883888E-2</v>
      </c>
      <c r="G130" s="111">
        <f>'Ufs Acumulada'!G130/'Ufs Acumulada'!$AC130</f>
        <v>2.6117916019967279E-2</v>
      </c>
      <c r="H130" s="111">
        <f>'Ufs Acumulada'!H130/'Ufs Acumulada'!$AC130</f>
        <v>2.0073723730022232E-2</v>
      </c>
      <c r="I130" s="111">
        <f>'Ufs Acumulada'!I130/'Ufs Acumulada'!$AC130</f>
        <v>2.3435337052728721E-2</v>
      </c>
      <c r="J130" s="111">
        <f>'Ufs Acumulada'!J130/'Ufs Acumulada'!$AC130</f>
        <v>3.9279122446411345E-2</v>
      </c>
      <c r="K130" s="111">
        <f>'Ufs Acumulada'!K130/'Ufs Acumulada'!$AC130</f>
        <v>1.2752212760602375E-2</v>
      </c>
      <c r="L130" s="111">
        <f>'Ufs Acumulada'!L130/'Ufs Acumulada'!$AC130</f>
        <v>0.10982109148873695</v>
      </c>
      <c r="M130" s="111">
        <f>'Ufs Acumulada'!M130/'Ufs Acumulada'!$AC130</f>
        <v>1.4183690591048282E-2</v>
      </c>
      <c r="N130" s="111">
        <f>'Ufs Acumulada'!N130/'Ufs Acumulada'!$AC130</f>
        <v>2.0772683417928605E-2</v>
      </c>
      <c r="O130" s="111">
        <f>'Ufs Acumulada'!O130/'Ufs Acumulada'!$AC130</f>
        <v>2.2941922899450479E-2</v>
      </c>
      <c r="P130" s="111">
        <f>'Ufs Acumulada'!P130/'Ufs Acumulada'!$AC130</f>
        <v>1.1826209153068501E-2</v>
      </c>
      <c r="Q130" s="111">
        <f>'Ufs Acumulada'!Q130/'Ufs Acumulada'!$AC130</f>
        <v>2.7339653508955914E-2</v>
      </c>
      <c r="R130" s="111">
        <f>'Ufs Acumulada'!R130/'Ufs Acumulada'!$AC130</f>
        <v>7.122257645035446E-3</v>
      </c>
      <c r="S130" s="111">
        <f>'Ufs Acumulada'!S130/'Ufs Acumulada'!$AC130</f>
        <v>7.0802047065732621E-2</v>
      </c>
      <c r="T130" s="111">
        <f>'Ufs Acumulada'!T130/'Ufs Acumulada'!$AC130</f>
        <v>9.7940874197743194E-2</v>
      </c>
      <c r="U130" s="111">
        <f>'Ufs Acumulada'!U130/'Ufs Acumulada'!$AC130</f>
        <v>1.0974139015898318E-2</v>
      </c>
      <c r="V130" s="111">
        <f>'Ufs Acumulada'!V130/'Ufs Acumulada'!$AC130</f>
        <v>6.4694408322496745E-3</v>
      </c>
      <c r="W130" s="111">
        <f>'Ufs Acumulada'!W130/'Ufs Acumulada'!$AC130</f>
        <v>1.6947019589747892E-3</v>
      </c>
      <c r="X130" s="111">
        <f>'Ufs Acumulada'!X130/'Ufs Acumulada'!$AC130</f>
        <v>5.8338751625487649E-2</v>
      </c>
      <c r="Y130" s="111">
        <f>'Ufs Acumulada'!Y130/'Ufs Acumulada'!$AC130</f>
        <v>4.9042535341247535E-2</v>
      </c>
      <c r="Z130" s="111">
        <f>'Ufs Acumulada'!Z130/'Ufs Acumulada'!$AC130</f>
        <v>6.8485464994337015E-3</v>
      </c>
      <c r="AA130" s="111">
        <f>'Ufs Acumulada'!AA130/'Ufs Acumulada'!$AC130</f>
        <v>0.28816802298754141</v>
      </c>
      <c r="AB130" s="113">
        <f>'Ufs Acumulada'!AB130/'Ufs Acumulada'!$AC130</f>
        <v>6.1071143923822312E-3</v>
      </c>
      <c r="AC130" s="111">
        <f>'Ufs Acumulada'!AC130/'Ufs Acumulada'!$AC130</f>
        <v>1</v>
      </c>
      <c r="AD130" s="90"/>
      <c r="AE130" s="90"/>
      <c r="AF130" s="90"/>
    </row>
    <row r="131" spans="1:32" x14ac:dyDescent="0.3">
      <c r="A131" s="134">
        <f>'Ufs Acumulada'!A131</f>
        <v>44054</v>
      </c>
      <c r="B131" s="112">
        <f>'Ufs Acumulada'!B131/'Ufs Acumulada'!$AC131</f>
        <v>1.9797838093996733E-3</v>
      </c>
      <c r="C131" s="111">
        <f>'Ufs Acumulada'!C131/'Ufs Acumulada'!$AC131</f>
        <v>8.8682668873991243E-3</v>
      </c>
      <c r="D131" s="111">
        <f>'Ufs Acumulada'!D131/'Ufs Acumulada'!$AC131</f>
        <v>1.1650714177894773E-2</v>
      </c>
      <c r="E131" s="111">
        <f>'Ufs Acumulada'!E131/'Ufs Acumulada'!$AC131</f>
        <v>1.8516801511444002E-3</v>
      </c>
      <c r="F131" s="111">
        <f>'Ufs Acumulada'!F131/'Ufs Acumulada'!$AC131</f>
        <v>4.4165751800505873E-2</v>
      </c>
      <c r="G131" s="111">
        <f>'Ufs Acumulada'!G131/'Ufs Acumulada'!$AC131</f>
        <v>2.6523280152398562E-2</v>
      </c>
      <c r="H131" s="111">
        <f>'Ufs Acumulada'!H131/'Ufs Acumulada'!$AC131</f>
        <v>1.994878541159123E-2</v>
      </c>
      <c r="I131" s="111">
        <f>'Ufs Acumulada'!I131/'Ufs Acumulada'!$AC131</f>
        <v>2.3479698481613319E-2</v>
      </c>
      <c r="J131" s="111">
        <f>'Ufs Acumulada'!J131/'Ufs Acumulada'!$AC131</f>
        <v>3.8793460621786492E-2</v>
      </c>
      <c r="K131" s="111">
        <f>'Ufs Acumulada'!K131/'Ufs Acumulada'!$AC131</f>
        <v>1.2847094846425662E-2</v>
      </c>
      <c r="L131" s="111">
        <f>'Ufs Acumulada'!L131/'Ufs Acumulada'!$AC131</f>
        <v>0.10930153495953313</v>
      </c>
      <c r="M131" s="111">
        <f>'Ufs Acumulada'!M131/'Ufs Acumulada'!$AC131</f>
        <v>1.3970913302937829E-2</v>
      </c>
      <c r="N131" s="111">
        <f>'Ufs Acumulada'!N131/'Ufs Acumulada'!$AC131</f>
        <v>2.038236702414754E-2</v>
      </c>
      <c r="O131" s="111">
        <f>'Ufs Acumulada'!O131/'Ufs Acumulada'!$AC131</f>
        <v>2.2736159765865929E-2</v>
      </c>
      <c r="P131" s="111">
        <f>'Ufs Acumulada'!P131/'Ufs Acumulada'!$AC131</f>
        <v>1.1967837919309924E-2</v>
      </c>
      <c r="Q131" s="111">
        <f>'Ufs Acumulada'!Q131/'Ufs Acumulada'!$AC131</f>
        <v>2.7834327032514591E-2</v>
      </c>
      <c r="R131" s="111">
        <f>'Ufs Acumulada'!R131/'Ufs Acumulada'!$AC131</f>
        <v>7.2365129467559094E-3</v>
      </c>
      <c r="S131" s="111">
        <f>'Ufs Acumulada'!S131/'Ufs Acumulada'!$AC131</f>
        <v>7.0030149151178889E-2</v>
      </c>
      <c r="T131" s="111">
        <f>'Ufs Acumulada'!T131/'Ufs Acumulada'!$AC131</f>
        <v>9.8449453028733286E-2</v>
      </c>
      <c r="U131" s="111">
        <f>'Ufs Acumulada'!U131/'Ufs Acumulada'!$AC131</f>
        <v>1.107469563063505E-2</v>
      </c>
      <c r="V131" s="111">
        <f>'Ufs Acumulada'!V131/'Ufs Acumulada'!$AC131</f>
        <v>6.4459431676630536E-3</v>
      </c>
      <c r="W131" s="111">
        <f>'Ufs Acumulada'!W131/'Ufs Acumulada'!$AC131</f>
        <v>1.7186494291100782E-3</v>
      </c>
      <c r="X131" s="111">
        <f>'Ufs Acumulada'!X131/'Ufs Acumulada'!$AC131</f>
        <v>5.8146071316112796E-2</v>
      </c>
      <c r="Y131" s="111">
        <f>'Ufs Acumulada'!Y131/'Ufs Acumulada'!$AC131</f>
        <v>4.8807045880369992E-2</v>
      </c>
      <c r="Z131" s="111">
        <f>'Ufs Acumulada'!Z131/'Ufs Acumulada'!$AC131</f>
        <v>6.8087542277566583E-3</v>
      </c>
      <c r="AA131" s="111">
        <f>'Ufs Acumulada'!AA131/'Ufs Acumulada'!$AC131</f>
        <v>0.28892167625876403</v>
      </c>
      <c r="AB131" s="113">
        <f>'Ufs Acumulada'!AB131/'Ufs Acumulada'!$AC131</f>
        <v>6.0593926184522124E-3</v>
      </c>
      <c r="AC131" s="111">
        <f>'Ufs Acumulada'!AC131/'Ufs Acumulada'!$AC131</f>
        <v>1</v>
      </c>
      <c r="AD131" s="90"/>
      <c r="AE131" s="90"/>
      <c r="AF131" s="90"/>
    </row>
    <row r="132" spans="1:32" x14ac:dyDescent="0.3">
      <c r="A132" s="134">
        <f>'Ufs Acumulada'!A132</f>
        <v>44085</v>
      </c>
      <c r="B132" s="112">
        <f>'Ufs Acumulada'!B132/'Ufs Acumulada'!$AC132</f>
        <v>2.0494835191933584E-3</v>
      </c>
      <c r="C132" s="111">
        <f>'Ufs Acumulada'!C132/'Ufs Acumulada'!$AC132</f>
        <v>8.8844875704069612E-3</v>
      </c>
      <c r="D132" s="111">
        <f>'Ufs Acumulada'!D132/'Ufs Acumulada'!$AC132</f>
        <v>1.1573945412343089E-2</v>
      </c>
      <c r="E132" s="111">
        <f>'Ufs Acumulada'!E132/'Ufs Acumulada'!$AC132</f>
        <v>1.8549469819437213E-3</v>
      </c>
      <c r="F132" s="111">
        <f>'Ufs Acumulada'!F132/'Ufs Acumulada'!$AC132</f>
        <v>4.4556304040645221E-2</v>
      </c>
      <c r="G132" s="111">
        <f>'Ufs Acumulada'!G132/'Ufs Acumulada'!$AC132</f>
        <v>2.6628411728556945E-2</v>
      </c>
      <c r="H132" s="111">
        <f>'Ufs Acumulada'!H132/'Ufs Acumulada'!$AC132</f>
        <v>1.9708077767644307E-2</v>
      </c>
      <c r="I132" s="111">
        <f>'Ufs Acumulada'!I132/'Ufs Acumulada'!$AC132</f>
        <v>2.3476293550546229E-2</v>
      </c>
      <c r="J132" s="111">
        <f>'Ufs Acumulada'!J132/'Ufs Acumulada'!$AC132</f>
        <v>3.8419596131188866E-2</v>
      </c>
      <c r="K132" s="111">
        <f>'Ufs Acumulada'!K132/'Ufs Acumulada'!$AC132</f>
        <v>1.2806923465333745E-2</v>
      </c>
      <c r="L132" s="111">
        <f>'Ufs Acumulada'!L132/'Ufs Acumulada'!$AC132</f>
        <v>0.10874044442008932</v>
      </c>
      <c r="M132" s="111">
        <f>'Ufs Acumulada'!M132/'Ufs Acumulada'!$AC132</f>
        <v>1.3809354193495356E-2</v>
      </c>
      <c r="N132" s="111">
        <f>'Ufs Acumulada'!N132/'Ufs Acumulada'!$AC132</f>
        <v>2.0048223141628078E-2</v>
      </c>
      <c r="O132" s="111">
        <f>'Ufs Acumulada'!O132/'Ufs Acumulada'!$AC132</f>
        <v>2.2549798613584679E-2</v>
      </c>
      <c r="P132" s="111">
        <f>'Ufs Acumulada'!P132/'Ufs Acumulada'!$AC132</f>
        <v>1.2033474375584685E-2</v>
      </c>
      <c r="Q132" s="111">
        <f>'Ufs Acumulada'!Q132/'Ufs Acumulada'!$AC132</f>
        <v>2.8039095189819906E-2</v>
      </c>
      <c r="R132" s="111">
        <f>'Ufs Acumulada'!R132/'Ufs Acumulada'!$AC132</f>
        <v>7.3168440458902684E-3</v>
      </c>
      <c r="S132" s="111">
        <f>'Ufs Acumulada'!S132/'Ufs Acumulada'!$AC132</f>
        <v>6.9696139408718522E-2</v>
      </c>
      <c r="T132" s="111">
        <f>'Ufs Acumulada'!T132/'Ufs Acumulada'!$AC132</f>
        <v>9.8280093471479063E-2</v>
      </c>
      <c r="U132" s="111">
        <f>'Ufs Acumulada'!U132/'Ufs Acumulada'!$AC132</f>
        <v>1.1135944637328313E-2</v>
      </c>
      <c r="V132" s="111">
        <f>'Ufs Acumulada'!V132/'Ufs Acumulada'!$AC132</f>
        <v>6.4420167606730888E-3</v>
      </c>
      <c r="W132" s="111">
        <f>'Ufs Acumulada'!W132/'Ufs Acumulada'!$AC132</f>
        <v>1.7148180476673229E-3</v>
      </c>
      <c r="X132" s="111">
        <f>'Ufs Acumulada'!X132/'Ufs Acumulada'!$AC132</f>
        <v>5.8561369036202585E-2</v>
      </c>
      <c r="Y132" s="111">
        <f>'Ufs Acumulada'!Y132/'Ufs Acumulada'!$AC132</f>
        <v>4.9118714258314773E-2</v>
      </c>
      <c r="Z132" s="111">
        <f>'Ufs Acumulada'!Z132/'Ufs Acumulada'!$AC132</f>
        <v>6.8248270895063783E-3</v>
      </c>
      <c r="AA132" s="111">
        <f>'Ufs Acumulada'!AA132/'Ufs Acumulada'!$AC132</f>
        <v>0.28972792284297338</v>
      </c>
      <c r="AB132" s="113">
        <f>'Ufs Acumulada'!AB132/'Ufs Acumulada'!$AC132</f>
        <v>6.0024502992418165E-3</v>
      </c>
      <c r="AC132" s="111">
        <f>'Ufs Acumulada'!AC132/'Ufs Acumulada'!$AC132</f>
        <v>1</v>
      </c>
      <c r="AD132" s="90"/>
      <c r="AE132" s="90"/>
      <c r="AF132" s="90"/>
    </row>
    <row r="133" spans="1:32" x14ac:dyDescent="0.3">
      <c r="A133" s="134">
        <f>'Ufs Acumulada'!A133</f>
        <v>44115</v>
      </c>
      <c r="B133" s="112">
        <f>'Ufs Acumulada'!B133/'Ufs Acumulada'!$AC133</f>
        <v>2.026946880734585E-3</v>
      </c>
      <c r="C133" s="111">
        <f>'Ufs Acumulada'!C133/'Ufs Acumulada'!$AC133</f>
        <v>8.9119377053984462E-3</v>
      </c>
      <c r="D133" s="111">
        <f>'Ufs Acumulada'!D133/'Ufs Acumulada'!$AC133</f>
        <v>1.1522896475694081E-2</v>
      </c>
      <c r="E133" s="111">
        <f>'Ufs Acumulada'!E133/'Ufs Acumulada'!$AC133</f>
        <v>1.9023995422798093E-3</v>
      </c>
      <c r="F133" s="111">
        <f>'Ufs Acumulada'!F133/'Ufs Acumulada'!$AC133</f>
        <v>4.4640277981286502E-2</v>
      </c>
      <c r="G133" s="111">
        <f>'Ufs Acumulada'!G133/'Ufs Acumulada'!$AC133</f>
        <v>2.675325672102094E-2</v>
      </c>
      <c r="H133" s="111">
        <f>'Ufs Acumulada'!H133/'Ufs Acumulada'!$AC133</f>
        <v>1.9516602823073007E-2</v>
      </c>
      <c r="I133" s="111">
        <f>'Ufs Acumulada'!I133/'Ufs Acumulada'!$AC133</f>
        <v>2.3411062036436201E-2</v>
      </c>
      <c r="J133" s="111">
        <f>'Ufs Acumulada'!J133/'Ufs Acumulada'!$AC133</f>
        <v>3.791751268150071E-2</v>
      </c>
      <c r="K133" s="111">
        <f>'Ufs Acumulada'!K133/'Ufs Acumulada'!$AC133</f>
        <v>1.2818607442139562E-2</v>
      </c>
      <c r="L133" s="111">
        <f>'Ufs Acumulada'!L133/'Ufs Acumulada'!$AC133</f>
        <v>0.10826443109427222</v>
      </c>
      <c r="M133" s="111">
        <f>'Ufs Acumulada'!M133/'Ufs Acumulada'!$AC133</f>
        <v>1.3632526043302005E-2</v>
      </c>
      <c r="N133" s="111">
        <f>'Ufs Acumulada'!N133/'Ufs Acumulada'!$AC133</f>
        <v>1.9843844849601239E-2</v>
      </c>
      <c r="O133" s="111">
        <f>'Ufs Acumulada'!O133/'Ufs Acumulada'!$AC133</f>
        <v>2.2315254781292083E-2</v>
      </c>
      <c r="P133" s="111">
        <f>'Ufs Acumulada'!P133/'Ufs Acumulada'!$AC133</f>
        <v>1.2076556492858588E-2</v>
      </c>
      <c r="Q133" s="111">
        <f>'Ufs Acumulada'!Q133/'Ufs Acumulada'!$AC133</f>
        <v>2.816165337463979E-2</v>
      </c>
      <c r="R133" s="111">
        <f>'Ufs Acumulada'!R133/'Ufs Acumulada'!$AC133</f>
        <v>7.2991020032235785E-3</v>
      </c>
      <c r="S133" s="111">
        <f>'Ufs Acumulada'!S133/'Ufs Acumulada'!$AC133</f>
        <v>6.9541023869828841E-2</v>
      </c>
      <c r="T133" s="111">
        <f>'Ufs Acumulada'!T133/'Ufs Acumulada'!$AC133</f>
        <v>9.8463916159057766E-2</v>
      </c>
      <c r="U133" s="111">
        <f>'Ufs Acumulada'!U133/'Ufs Acumulada'!$AC133</f>
        <v>1.1133206343890202E-2</v>
      </c>
      <c r="V133" s="111">
        <f>'Ufs Acumulada'!V133/'Ufs Acumulada'!$AC133</f>
        <v>6.4426210062866751E-3</v>
      </c>
      <c r="W133" s="111">
        <f>'Ufs Acumulada'!W133/'Ufs Acumulada'!$AC133</f>
        <v>1.7004025983993749E-3</v>
      </c>
      <c r="X133" s="111">
        <f>'Ufs Acumulada'!X133/'Ufs Acumulada'!$AC133</f>
        <v>5.8983456485183404E-2</v>
      </c>
      <c r="Y133" s="111">
        <f>'Ufs Acumulada'!Y133/'Ufs Acumulada'!$AC133</f>
        <v>4.9320397155994671E-2</v>
      </c>
      <c r="Z133" s="111">
        <f>'Ufs Acumulada'!Z133/'Ufs Acumulada'!$AC133</f>
        <v>6.8560344406533675E-3</v>
      </c>
      <c r="AA133" s="111">
        <f>'Ufs Acumulada'!AA133/'Ufs Acumulada'!$AC133</f>
        <v>0.290590919557072</v>
      </c>
      <c r="AB133" s="113">
        <f>'Ufs Acumulada'!AB133/'Ufs Acumulada'!$AC133</f>
        <v>5.9531534548803722E-3</v>
      </c>
      <c r="AC133" s="111">
        <f>'Ufs Acumulada'!AC133/'Ufs Acumulada'!$AC133</f>
        <v>1</v>
      </c>
      <c r="AD133" s="90"/>
      <c r="AE133" s="90"/>
      <c r="AF133" s="90"/>
    </row>
    <row r="134" spans="1:32" x14ac:dyDescent="0.3">
      <c r="A134" s="134">
        <f>'Ufs Acumulada'!A134</f>
        <v>44146</v>
      </c>
      <c r="B134" s="112">
        <f>'Ufs Acumulada'!B134/'Ufs Acumulada'!$AC134</f>
        <v>2.0195349402655819E-3</v>
      </c>
      <c r="C134" s="111">
        <f>'Ufs Acumulada'!C134/'Ufs Acumulada'!$AC134</f>
        <v>8.9256542672687816E-3</v>
      </c>
      <c r="D134" s="111">
        <f>'Ufs Acumulada'!D134/'Ufs Acumulada'!$AC134</f>
        <v>1.1428307301098445E-2</v>
      </c>
      <c r="E134" s="111">
        <f>'Ufs Acumulada'!E134/'Ufs Acumulada'!$AC134</f>
        <v>1.8384448029663324E-3</v>
      </c>
      <c r="F134" s="111">
        <f>'Ufs Acumulada'!F134/'Ufs Acumulada'!$AC134</f>
        <v>4.4800496921467668E-2</v>
      </c>
      <c r="G134" s="111">
        <f>'Ufs Acumulada'!G134/'Ufs Acumulada'!$AC134</f>
        <v>2.6876372422631457E-2</v>
      </c>
      <c r="H134" s="111">
        <f>'Ufs Acumulada'!H134/'Ufs Acumulada'!$AC134</f>
        <v>1.9520060481573127E-2</v>
      </c>
      <c r="I134" s="111">
        <f>'Ufs Acumulada'!I134/'Ufs Acumulada'!$AC134</f>
        <v>2.3377723633655919E-2</v>
      </c>
      <c r="J134" s="111">
        <f>'Ufs Acumulada'!J134/'Ufs Acumulada'!$AC134</f>
        <v>3.7686693800638757E-2</v>
      </c>
      <c r="K134" s="111">
        <f>'Ufs Acumulada'!K134/'Ufs Acumulada'!$AC134</f>
        <v>1.2751025122140866E-2</v>
      </c>
      <c r="L134" s="111">
        <f>'Ufs Acumulada'!L134/'Ufs Acumulada'!$AC134</f>
        <v>0.1079370034267826</v>
      </c>
      <c r="M134" s="111">
        <f>'Ufs Acumulada'!M134/'Ufs Acumulada'!$AC134</f>
        <v>1.3572895745268229E-2</v>
      </c>
      <c r="N134" s="111">
        <f>'Ufs Acumulada'!N134/'Ufs Acumulada'!$AC134</f>
        <v>1.9605540091836762E-2</v>
      </c>
      <c r="O134" s="111">
        <f>'Ufs Acumulada'!O134/'Ufs Acumulada'!$AC134</f>
        <v>2.2222799121649515E-2</v>
      </c>
      <c r="P134" s="111">
        <f>'Ufs Acumulada'!P134/'Ufs Acumulada'!$AC134</f>
        <v>1.2080801659444168E-2</v>
      </c>
      <c r="Q134" s="111">
        <f>'Ufs Acumulada'!Q134/'Ufs Acumulada'!$AC134</f>
        <v>2.8310846919314847E-2</v>
      </c>
      <c r="R134" s="111">
        <f>'Ufs Acumulada'!R134/'Ufs Acumulada'!$AC134</f>
        <v>7.2749480157333138E-3</v>
      </c>
      <c r="S134" s="111">
        <f>'Ufs Acumulada'!S134/'Ufs Acumulada'!$AC134</f>
        <v>6.9546844092789065E-2</v>
      </c>
      <c r="T134" s="111">
        <f>'Ufs Acumulada'!T134/'Ufs Acumulada'!$AC134</f>
        <v>9.8591865886923771E-2</v>
      </c>
      <c r="U134" s="111">
        <f>'Ufs Acumulada'!U134/'Ufs Acumulada'!$AC134</f>
        <v>1.1106967284737014E-2</v>
      </c>
      <c r="V134" s="111">
        <f>'Ufs Acumulada'!V134/'Ufs Acumulada'!$AC134</f>
        <v>6.4245841891847396E-3</v>
      </c>
      <c r="W134" s="111">
        <f>'Ufs Acumulada'!W134/'Ufs Acumulada'!$AC134</f>
        <v>1.6915465097725355E-3</v>
      </c>
      <c r="X134" s="111">
        <f>'Ufs Acumulada'!X134/'Ufs Acumulada'!$AC134</f>
        <v>5.9308286330100726E-2</v>
      </c>
      <c r="Y134" s="111">
        <f>'Ufs Acumulada'!Y134/'Ufs Acumulada'!$AC134</f>
        <v>4.9418612013747656E-2</v>
      </c>
      <c r="Z134" s="111">
        <f>'Ufs Acumulada'!Z134/'Ufs Acumulada'!$AC134</f>
        <v>6.8959884102312132E-3</v>
      </c>
      <c r="AA134" s="111">
        <f>'Ufs Acumulada'!AA134/'Ufs Acumulada'!$AC134</f>
        <v>0.29087888235726173</v>
      </c>
      <c r="AB134" s="113">
        <f>'Ufs Acumulada'!AB134/'Ufs Acumulada'!$AC134</f>
        <v>5.907274251515205E-3</v>
      </c>
      <c r="AC134" s="111">
        <f>'Ufs Acumulada'!AC134/'Ufs Acumulada'!$AC134</f>
        <v>1</v>
      </c>
      <c r="AD134" s="90"/>
      <c r="AE134" s="90"/>
      <c r="AF134" s="90"/>
    </row>
    <row r="135" spans="1:32" ht="13.5" thickBot="1" x14ac:dyDescent="0.35">
      <c r="A135" s="134">
        <f>'Ufs Acumulada'!A135</f>
        <v>44176</v>
      </c>
      <c r="B135" s="112">
        <f>'Ufs Acumulada'!B135/'Ufs Acumulada'!$AC135</f>
        <v>2.0159608199577174E-3</v>
      </c>
      <c r="C135" s="111">
        <f>'Ufs Acumulada'!C135/'Ufs Acumulada'!$AC135</f>
        <v>8.9760080614847415E-3</v>
      </c>
      <c r="D135" s="111">
        <f>'Ufs Acumulada'!D135/'Ufs Acumulada'!$AC135</f>
        <v>1.1417095453887477E-2</v>
      </c>
      <c r="E135" s="111">
        <f>'Ufs Acumulada'!E135/'Ufs Acumulada'!$AC135</f>
        <v>1.8694366129499687E-3</v>
      </c>
      <c r="F135" s="111">
        <f>'Ufs Acumulada'!F135/'Ufs Acumulada'!$AC135</f>
        <v>4.5321971466990338E-2</v>
      </c>
      <c r="G135" s="111">
        <f>'Ufs Acumulada'!G135/'Ufs Acumulada'!$AC135</f>
        <v>2.7146483817035192E-2</v>
      </c>
      <c r="H135" s="111">
        <f>'Ufs Acumulada'!H135/'Ufs Acumulada'!$AC135</f>
        <v>1.9606236093835636E-2</v>
      </c>
      <c r="I135" s="111">
        <f>'Ufs Acumulada'!I135/'Ufs Acumulada'!$AC135</f>
        <v>2.3360734637585492E-2</v>
      </c>
      <c r="J135" s="111">
        <f>'Ufs Acumulada'!J135/'Ufs Acumulada'!$AC135</f>
        <v>3.7618394949661418E-2</v>
      </c>
      <c r="K135" s="111">
        <f>'Ufs Acumulada'!K135/'Ufs Acumulada'!$AC135</f>
        <v>1.2827206685513355E-2</v>
      </c>
      <c r="L135" s="111">
        <f>'Ufs Acumulada'!L135/'Ufs Acumulada'!$AC135</f>
        <v>0.10797743232394763</v>
      </c>
      <c r="M135" s="111">
        <f>'Ufs Acumulada'!M135/'Ufs Acumulada'!$AC135</f>
        <v>1.3448091957059267E-2</v>
      </c>
      <c r="N135" s="111">
        <f>'Ufs Acumulada'!N135/'Ufs Acumulada'!$AC135</f>
        <v>1.948712989739473E-2</v>
      </c>
      <c r="O135" s="111">
        <f>'Ufs Acumulada'!O135/'Ufs Acumulada'!$AC135</f>
        <v>2.2105107680551284E-2</v>
      </c>
      <c r="P135" s="111">
        <f>'Ufs Acumulada'!P135/'Ufs Acumulada'!$AC135</f>
        <v>1.2133501536440452E-2</v>
      </c>
      <c r="Q135" s="111">
        <f>'Ufs Acumulada'!Q135/'Ufs Acumulada'!$AC135</f>
        <v>2.852033251855654E-2</v>
      </c>
      <c r="R135" s="111">
        <f>'Ufs Acumulada'!R135/'Ufs Acumulada'!$AC135</f>
        <v>7.3489112838675081E-3</v>
      </c>
      <c r="S135" s="111">
        <f>'Ufs Acumulada'!S135/'Ufs Acumulada'!$AC135</f>
        <v>6.9050932934661705E-2</v>
      </c>
      <c r="T135" s="111">
        <f>'Ufs Acumulada'!T135/'Ufs Acumulada'!$AC135</f>
        <v>9.8530011371103954E-2</v>
      </c>
      <c r="U135" s="111">
        <f>'Ufs Acumulada'!U135/'Ufs Acumulada'!$AC135</f>
        <v>1.1246691044127961E-2</v>
      </c>
      <c r="V135" s="111">
        <f>'Ufs Acumulada'!V135/'Ufs Acumulada'!$AC135</f>
        <v>6.4202367324099462E-3</v>
      </c>
      <c r="W135" s="111">
        <f>'Ufs Acumulada'!W135/'Ufs Acumulada'!$AC135</f>
        <v>1.7005062897800691E-3</v>
      </c>
      <c r="X135" s="111">
        <f>'Ufs Acumulada'!X135/'Ufs Acumulada'!$AC135</f>
        <v>5.9423673417884973E-2</v>
      </c>
      <c r="Y135" s="111">
        <f>'Ufs Acumulada'!Y135/'Ufs Acumulada'!$AC135</f>
        <v>4.9107720646440034E-2</v>
      </c>
      <c r="Z135" s="111">
        <f>'Ufs Acumulada'!Z135/'Ufs Acumulada'!$AC135</f>
        <v>7.0036802045796336E-3</v>
      </c>
      <c r="AA135" s="111">
        <f>'Ufs Acumulada'!AA135/'Ufs Acumulada'!$AC135</f>
        <v>0.29041599018376257</v>
      </c>
      <c r="AB135" s="113">
        <f>'Ufs Acumulada'!AB135/'Ufs Acumulada'!$AC135</f>
        <v>5.9205213785304004E-3</v>
      </c>
      <c r="AC135" s="111">
        <f>'Ufs Acumulada'!AC135/'Ufs Acumulada'!$AC135</f>
        <v>1</v>
      </c>
      <c r="AD135" s="90"/>
      <c r="AE135" s="90"/>
      <c r="AF135" s="90"/>
    </row>
    <row r="136" spans="1:32" x14ac:dyDescent="0.3">
      <c r="A136" s="135">
        <f>'Ufs Acumulada'!A136</f>
        <v>44207</v>
      </c>
      <c r="B136" s="108">
        <f>'Ufs Acumulada'!B136/'Ufs Acumulada'!$AC136</f>
        <v>1.9078150255949441E-3</v>
      </c>
      <c r="C136" s="109">
        <f>'Ufs Acumulada'!C136/'Ufs Acumulada'!$AC136</f>
        <v>9.6551091394324051E-3</v>
      </c>
      <c r="D136" s="109">
        <f>'Ufs Acumulada'!D136/'Ufs Acumulada'!$AC136</f>
        <v>1.1131169703789455E-2</v>
      </c>
      <c r="E136" s="109">
        <f>'Ufs Acumulada'!E136/'Ufs Acumulada'!$AC136</f>
        <v>1.9995628486079967E-3</v>
      </c>
      <c r="F136" s="109">
        <f>'Ufs Acumulada'!F136/'Ufs Acumulada'!$AC136</f>
        <v>4.8448247481657179E-2</v>
      </c>
      <c r="G136" s="109">
        <f>'Ufs Acumulada'!G136/'Ufs Acumulada'!$AC136</f>
        <v>3.0614089767149421E-2</v>
      </c>
      <c r="H136" s="109">
        <f>'Ufs Acumulada'!H136/'Ufs Acumulada'!$AC136</f>
        <v>1.8128290441226075E-2</v>
      </c>
      <c r="I136" s="109">
        <f>'Ufs Acumulada'!I136/'Ufs Acumulada'!$AC136</f>
        <v>2.245123198437049E-2</v>
      </c>
      <c r="J136" s="109">
        <f>'Ufs Acumulada'!J136/'Ufs Acumulada'!$AC136</f>
        <v>3.9429976172550674E-2</v>
      </c>
      <c r="K136" s="109">
        <f>'Ufs Acumulada'!K136/'Ufs Acumulada'!$AC136</f>
        <v>1.2963427698667767E-2</v>
      </c>
      <c r="L136" s="109">
        <f>'Ufs Acumulada'!L136/'Ufs Acumulada'!$AC136</f>
        <v>0.11039421880776402</v>
      </c>
      <c r="M136" s="109">
        <f>'Ufs Acumulada'!M136/'Ufs Acumulada'!$AC136</f>
        <v>1.2898664529482084E-2</v>
      </c>
      <c r="N136" s="109">
        <f>'Ufs Acumulada'!N136/'Ufs Acumulada'!$AC136</f>
        <v>1.8740842083107338E-2</v>
      </c>
      <c r="O136" s="109">
        <f>'Ufs Acumulada'!O136/'Ufs Acumulada'!$AC136</f>
        <v>2.0378810570428597E-2</v>
      </c>
      <c r="P136" s="109">
        <f>'Ufs Acumulada'!P136/'Ufs Acumulada'!$AC136</f>
        <v>1.3751379590426924E-2</v>
      </c>
      <c r="Q136" s="109">
        <f>'Ufs Acumulada'!Q136/'Ufs Acumulada'!$AC136</f>
        <v>3.2783655934869836E-2</v>
      </c>
      <c r="R136" s="109">
        <f>'Ufs Acumulada'!R136/'Ufs Acumulada'!$AC136</f>
        <v>8.4920705594728283E-3</v>
      </c>
      <c r="S136" s="109">
        <f>'Ufs Acumulada'!S136/'Ufs Acumulada'!$AC136</f>
        <v>6.6417328465301781E-2</v>
      </c>
      <c r="T136" s="109">
        <f>'Ufs Acumulada'!T136/'Ufs Acumulada'!$AC136</f>
        <v>9.731475709763858E-2</v>
      </c>
      <c r="U136" s="109">
        <f>'Ufs Acumulada'!U136/'Ufs Acumulada'!$AC136</f>
        <v>1.2491196256688821E-2</v>
      </c>
      <c r="V136" s="109">
        <f>'Ufs Acumulada'!V136/'Ufs Acumulada'!$AC136</f>
        <v>5.3240722001397806E-3</v>
      </c>
      <c r="W136" s="109">
        <f>'Ufs Acumulada'!W136/'Ufs Acumulada'!$AC136</f>
        <v>1.6649531411486289E-3</v>
      </c>
      <c r="X136" s="109">
        <f>'Ufs Acumulada'!X136/'Ufs Acumulada'!$AC136</f>
        <v>6.1174210226644106E-2</v>
      </c>
      <c r="Y136" s="109">
        <f>'Ufs Acumulada'!Y136/'Ufs Acumulada'!$AC136</f>
        <v>4.8343007331730442E-2</v>
      </c>
      <c r="Z136" s="109">
        <f>'Ufs Acumulada'!Z136/'Ufs Acumulada'!$AC136</f>
        <v>8.6296922939924064E-3</v>
      </c>
      <c r="AA136" s="109">
        <f>'Ufs Acumulada'!AA136/'Ufs Acumulada'!$AC136</f>
        <v>0.27808765155256204</v>
      </c>
      <c r="AB136" s="110">
        <f>'Ufs Acumulada'!AB136/'Ufs Acumulada'!$AC136</f>
        <v>6.3845690955553576E-3</v>
      </c>
      <c r="AC136" s="109">
        <f>'Ufs Acumulada'!AC136/'Ufs Acumulada'!$AC136</f>
        <v>1</v>
      </c>
      <c r="AD136" s="90"/>
      <c r="AE136" s="90"/>
      <c r="AF136" s="90"/>
    </row>
    <row r="137" spans="1:32" x14ac:dyDescent="0.3">
      <c r="A137" s="134">
        <f>'Ufs Acumulada'!A137</f>
        <v>44238</v>
      </c>
      <c r="B137" s="112">
        <f>'Ufs Acumulada'!B137/'Ufs Acumulada'!$AC137</f>
        <v>1.7245433879438739E-3</v>
      </c>
      <c r="C137" s="111">
        <f>'Ufs Acumulada'!C137/'Ufs Acumulada'!$AC137</f>
        <v>9.1140438302780551E-3</v>
      </c>
      <c r="D137" s="111">
        <f>'Ufs Acumulada'!D137/'Ufs Acumulada'!$AC137</f>
        <v>1.0149889696413174E-2</v>
      </c>
      <c r="E137" s="111">
        <f>'Ufs Acumulada'!E137/'Ufs Acumulada'!$AC137</f>
        <v>2.0310977726514293E-3</v>
      </c>
      <c r="F137" s="111">
        <f>'Ufs Acumulada'!F137/'Ufs Acumulada'!$AC137</f>
        <v>4.8182230484103965E-2</v>
      </c>
      <c r="G137" s="111">
        <f>'Ufs Acumulada'!G137/'Ufs Acumulada'!$AC137</f>
        <v>2.9373229263485592E-2</v>
      </c>
      <c r="H137" s="111">
        <f>'Ufs Acumulada'!H137/'Ufs Acumulada'!$AC137</f>
        <v>1.7985923694554252E-2</v>
      </c>
      <c r="I137" s="111">
        <f>'Ufs Acumulada'!I137/'Ufs Acumulada'!$AC137</f>
        <v>2.2171300910424529E-2</v>
      </c>
      <c r="J137" s="111">
        <f>'Ufs Acumulada'!J137/'Ufs Acumulada'!$AC137</f>
        <v>3.8981399567744317E-2</v>
      </c>
      <c r="K137" s="111">
        <f>'Ufs Acumulada'!K137/'Ufs Acumulada'!$AC137</f>
        <v>1.2669514776201301E-2</v>
      </c>
      <c r="L137" s="111">
        <f>'Ufs Acumulada'!L137/'Ufs Acumulada'!$AC137</f>
        <v>0.11081451080079284</v>
      </c>
      <c r="M137" s="111">
        <f>'Ufs Acumulada'!M137/'Ufs Acumulada'!$AC137</f>
        <v>1.3053057705013494E-2</v>
      </c>
      <c r="N137" s="111">
        <f>'Ufs Acumulada'!N137/'Ufs Acumulada'!$AC137</f>
        <v>1.9363318738171761E-2</v>
      </c>
      <c r="O137" s="111">
        <f>'Ufs Acumulada'!O137/'Ufs Acumulada'!$AC137</f>
        <v>2.035017189442211E-2</v>
      </c>
      <c r="P137" s="111">
        <f>'Ufs Acumulada'!P137/'Ufs Acumulada'!$AC137</f>
        <v>1.3576579804925028E-2</v>
      </c>
      <c r="Q137" s="111">
        <f>'Ufs Acumulada'!Q137/'Ufs Acumulada'!$AC137</f>
        <v>3.1216754946863906E-2</v>
      </c>
      <c r="R137" s="111">
        <f>'Ufs Acumulada'!R137/'Ufs Acumulada'!$AC137</f>
        <v>8.1047940066518095E-3</v>
      </c>
      <c r="S137" s="111">
        <f>'Ufs Acumulada'!S137/'Ufs Acumulada'!$AC137</f>
        <v>6.7499356095812937E-2</v>
      </c>
      <c r="T137" s="111">
        <f>'Ufs Acumulada'!T137/'Ufs Acumulada'!$AC137</f>
        <v>9.4376756738597301E-2</v>
      </c>
      <c r="U137" s="111">
        <f>'Ufs Acumulada'!U137/'Ufs Acumulada'!$AC137</f>
        <v>1.1948622045039698E-2</v>
      </c>
      <c r="V137" s="111">
        <f>'Ufs Acumulada'!V137/'Ufs Acumulada'!$AC137</f>
        <v>5.5781699683087153E-3</v>
      </c>
      <c r="W137" s="111">
        <f>'Ufs Acumulada'!W137/'Ufs Acumulada'!$AC137</f>
        <v>1.5635673411796324E-3</v>
      </c>
      <c r="X137" s="111">
        <f>'Ufs Acumulada'!X137/'Ufs Acumulada'!$AC137</f>
        <v>5.8750657902104167E-2</v>
      </c>
      <c r="Y137" s="111">
        <f>'Ufs Acumulada'!Y137/'Ufs Acumulada'!$AC137</f>
        <v>4.9510632817836707E-2</v>
      </c>
      <c r="Z137" s="111">
        <f>'Ufs Acumulada'!Z137/'Ufs Acumulada'!$AC137</f>
        <v>8.2237763020862487E-3</v>
      </c>
      <c r="AA137" s="111">
        <f>'Ufs Acumulada'!AA137/'Ufs Acumulada'!$AC137</f>
        <v>0.28720366409478271</v>
      </c>
      <c r="AB137" s="113">
        <f>'Ufs Acumulada'!AB137/'Ufs Acumulada'!$AC137</f>
        <v>6.4824354136104548E-3</v>
      </c>
      <c r="AC137" s="111">
        <f>'Ufs Acumulada'!AC137/'Ufs Acumulada'!$AC137</f>
        <v>1</v>
      </c>
      <c r="AD137" s="90"/>
      <c r="AE137" s="90"/>
      <c r="AF137" s="90"/>
    </row>
    <row r="138" spans="1:32" x14ac:dyDescent="0.3">
      <c r="A138" s="134">
        <f>'Ufs Acumulada'!A138</f>
        <v>44266</v>
      </c>
      <c r="B138" s="112">
        <f>'Ufs Acumulada'!B138/'Ufs Acumulada'!$AC138</f>
        <v>1.7193412287333529E-3</v>
      </c>
      <c r="C138" s="111">
        <f>'Ufs Acumulada'!C138/'Ufs Acumulada'!$AC138</f>
        <v>9.6857160545011471E-3</v>
      </c>
      <c r="D138" s="111">
        <f>'Ufs Acumulada'!D138/'Ufs Acumulada'!$AC138</f>
        <v>1.0773787972302941E-2</v>
      </c>
      <c r="E138" s="111">
        <f>'Ufs Acumulada'!E138/'Ufs Acumulada'!$AC138</f>
        <v>1.9913592081838016E-3</v>
      </c>
      <c r="F138" s="111">
        <f>'Ufs Acumulada'!F138/'Ufs Acumulada'!$AC138</f>
        <v>4.7996165484482781E-2</v>
      </c>
      <c r="G138" s="111">
        <f>'Ufs Acumulada'!G138/'Ufs Acumulada'!$AC138</f>
        <v>2.7665166503143216E-2</v>
      </c>
      <c r="H138" s="111">
        <f>'Ufs Acumulada'!H138/'Ufs Acumulada'!$AC138</f>
        <v>1.847940073501134E-2</v>
      </c>
      <c r="I138" s="111">
        <f>'Ufs Acumulada'!I138/'Ufs Acumulada'!$AC138</f>
        <v>2.2398335625162975E-2</v>
      </c>
      <c r="J138" s="111">
        <f>'Ufs Acumulada'!J138/'Ufs Acumulada'!$AC138</f>
        <v>3.8473660217651903E-2</v>
      </c>
      <c r="K138" s="111">
        <f>'Ufs Acumulada'!K138/'Ufs Acumulada'!$AC138</f>
        <v>1.2489377228905944E-2</v>
      </c>
      <c r="L138" s="111">
        <f>'Ufs Acumulada'!L138/'Ufs Acumulada'!$AC138</f>
        <v>0.11040553190770899</v>
      </c>
      <c r="M138" s="111">
        <f>'Ufs Acumulada'!M138/'Ufs Acumulada'!$AC138</f>
        <v>1.3055925020588947E-2</v>
      </c>
      <c r="N138" s="111">
        <f>'Ufs Acumulada'!N138/'Ufs Acumulada'!$AC138</f>
        <v>1.9684721781886603E-2</v>
      </c>
      <c r="O138" s="111">
        <f>'Ufs Acumulada'!O138/'Ufs Acumulada'!$AC138</f>
        <v>2.2359877910826879E-2</v>
      </c>
      <c r="P138" s="111">
        <f>'Ufs Acumulada'!P138/'Ufs Acumulada'!$AC138</f>
        <v>1.32510275713672E-2</v>
      </c>
      <c r="Q138" s="111">
        <f>'Ufs Acumulada'!Q138/'Ufs Acumulada'!$AC138</f>
        <v>3.1252989852791374E-2</v>
      </c>
      <c r="R138" s="111">
        <f>'Ufs Acumulada'!R138/'Ufs Acumulada'!$AC138</f>
        <v>7.9644988397026186E-3</v>
      </c>
      <c r="S138" s="111">
        <f>'Ufs Acumulada'!S138/'Ufs Acumulada'!$AC138</f>
        <v>6.7558010179100389E-2</v>
      </c>
      <c r="T138" s="111">
        <f>'Ufs Acumulada'!T138/'Ufs Acumulada'!$AC138</f>
        <v>9.6250279052927198E-2</v>
      </c>
      <c r="U138" s="111">
        <f>'Ufs Acumulada'!U138/'Ufs Acumulada'!$AC138</f>
        <v>1.1625485645892622E-2</v>
      </c>
      <c r="V138" s="111">
        <f>'Ufs Acumulada'!V138/'Ufs Acumulada'!$AC138</f>
        <v>5.8465105721194699E-3</v>
      </c>
      <c r="W138" s="111">
        <f>'Ufs Acumulada'!W138/'Ufs Acumulada'!$AC138</f>
        <v>1.6217899533442265E-3</v>
      </c>
      <c r="X138" s="111">
        <f>'Ufs Acumulada'!X138/'Ufs Acumulada'!$AC138</f>
        <v>5.9035405485008061E-2</v>
      </c>
      <c r="Y138" s="111">
        <f>'Ufs Acumulada'!Y138/'Ufs Acumulada'!$AC138</f>
        <v>5.1008999105154648E-2</v>
      </c>
      <c r="Z138" s="111">
        <f>'Ufs Acumulada'!Z138/'Ufs Acumulada'!$AC138</f>
        <v>8.06861606631986E-3</v>
      </c>
      <c r="AA138" s="111">
        <f>'Ufs Acumulada'!AA138/'Ufs Acumulada'!$AC138</f>
        <v>0.28305159149277836</v>
      </c>
      <c r="AB138" s="113">
        <f>'Ufs Acumulada'!AB138/'Ufs Acumulada'!$AC138</f>
        <v>6.2864293044031265E-3</v>
      </c>
      <c r="AC138" s="111">
        <f>'Ufs Acumulada'!AC138/'Ufs Acumulada'!$AC138</f>
        <v>1</v>
      </c>
      <c r="AD138" s="90"/>
      <c r="AE138" s="90"/>
      <c r="AF138" s="90"/>
    </row>
    <row r="139" spans="1:32" x14ac:dyDescent="0.3">
      <c r="A139" s="134">
        <f>'Ufs Acumulada'!A139</f>
        <v>44297</v>
      </c>
      <c r="B139" s="112">
        <f>'Ufs Acumulada'!B139/'Ufs Acumulada'!$AC139</f>
        <v>1.7276477883721856E-3</v>
      </c>
      <c r="C139" s="111">
        <f>'Ufs Acumulada'!C139/'Ufs Acumulada'!$AC139</f>
        <v>1.0037568565343631E-2</v>
      </c>
      <c r="D139" s="111">
        <f>'Ufs Acumulada'!D139/'Ufs Acumulada'!$AC139</f>
        <v>1.1064466790328355E-2</v>
      </c>
      <c r="E139" s="111">
        <f>'Ufs Acumulada'!E139/'Ufs Acumulada'!$AC139</f>
        <v>1.98509551238244E-3</v>
      </c>
      <c r="F139" s="111">
        <f>'Ufs Acumulada'!F139/'Ufs Acumulada'!$AC139</f>
        <v>4.8061006432577262E-2</v>
      </c>
      <c r="G139" s="111">
        <f>'Ufs Acumulada'!G139/'Ufs Acumulada'!$AC139</f>
        <v>2.7126745998170384E-2</v>
      </c>
      <c r="H139" s="111">
        <f>'Ufs Acumulada'!H139/'Ufs Acumulada'!$AC139</f>
        <v>1.8575287187998307E-2</v>
      </c>
      <c r="I139" s="111">
        <f>'Ufs Acumulada'!I139/'Ufs Acumulada'!$AC139</f>
        <v>2.2052277797664891E-2</v>
      </c>
      <c r="J139" s="111">
        <f>'Ufs Acumulada'!J139/'Ufs Acumulada'!$AC139</f>
        <v>3.8427688647350855E-2</v>
      </c>
      <c r="K139" s="111">
        <f>'Ufs Acumulada'!K139/'Ufs Acumulada'!$AC139</f>
        <v>1.2392925972931831E-2</v>
      </c>
      <c r="L139" s="111">
        <f>'Ufs Acumulada'!L139/'Ufs Acumulada'!$AC139</f>
        <v>0.10896764185839652</v>
      </c>
      <c r="M139" s="111">
        <f>'Ufs Acumulada'!M139/'Ufs Acumulada'!$AC139</f>
        <v>1.291360676306493E-2</v>
      </c>
      <c r="N139" s="111">
        <f>'Ufs Acumulada'!N139/'Ufs Acumulada'!$AC139</f>
        <v>1.94185008009083E-2</v>
      </c>
      <c r="O139" s="111">
        <f>'Ufs Acumulada'!O139/'Ufs Acumulada'!$AC139</f>
        <v>2.2766044380805681E-2</v>
      </c>
      <c r="P139" s="111">
        <f>'Ufs Acumulada'!P139/'Ufs Acumulada'!$AC139</f>
        <v>1.3153698460737414E-2</v>
      </c>
      <c r="Q139" s="111">
        <f>'Ufs Acumulada'!Q139/'Ufs Acumulada'!$AC139</f>
        <v>3.0785251716619479E-2</v>
      </c>
      <c r="R139" s="111">
        <f>'Ufs Acumulada'!R139/'Ufs Acumulada'!$AC139</f>
        <v>8.0531962207252648E-3</v>
      </c>
      <c r="S139" s="111">
        <f>'Ufs Acumulada'!S139/'Ufs Acumulada'!$AC139</f>
        <v>6.8378404764229225E-2</v>
      </c>
      <c r="T139" s="111">
        <f>'Ufs Acumulada'!T139/'Ufs Acumulada'!$AC139</f>
        <v>9.6174080944167836E-2</v>
      </c>
      <c r="U139" s="111">
        <f>'Ufs Acumulada'!U139/'Ufs Acumulada'!$AC139</f>
        <v>1.1386999613105245E-2</v>
      </c>
      <c r="V139" s="111">
        <f>'Ufs Acumulada'!V139/'Ufs Acumulada'!$AC139</f>
        <v>5.9697498924287948E-3</v>
      </c>
      <c r="W139" s="111">
        <f>'Ufs Acumulada'!W139/'Ufs Acumulada'!$AC139</f>
        <v>1.6480993343240731E-3</v>
      </c>
      <c r="X139" s="111">
        <f>'Ufs Acumulada'!X139/'Ufs Acumulada'!$AC139</f>
        <v>5.9617950470239836E-2</v>
      </c>
      <c r="Y139" s="111">
        <f>'Ufs Acumulada'!Y139/'Ufs Acumulada'!$AC139</f>
        <v>5.1558968907401984E-2</v>
      </c>
      <c r="Z139" s="111">
        <f>'Ufs Acumulada'!Z139/'Ufs Acumulada'!$AC139</f>
        <v>7.9577380758675299E-3</v>
      </c>
      <c r="AA139" s="111">
        <f>'Ufs Acumulada'!AA139/'Ufs Acumulada'!$AC139</f>
        <v>0.28351285973076462</v>
      </c>
      <c r="AB139" s="113">
        <f>'Ufs Acumulada'!AB139/'Ufs Acumulada'!$AC139</f>
        <v>6.2864973730930966E-3</v>
      </c>
      <c r="AC139" s="111">
        <f>'Ufs Acumulada'!AC139/'Ufs Acumulada'!$AC139</f>
        <v>1</v>
      </c>
      <c r="AD139" s="90"/>
      <c r="AE139" s="90"/>
      <c r="AF139" s="90"/>
    </row>
    <row r="140" spans="1:32" x14ac:dyDescent="0.3">
      <c r="A140" s="134">
        <f>'Ufs Acumulada'!A140</f>
        <v>44327</v>
      </c>
      <c r="B140" s="112">
        <f>'Ufs Acumulada'!B140/'Ufs Acumulada'!$AC140</f>
        <v>1.8366166731083866E-3</v>
      </c>
      <c r="C140" s="111">
        <f>'Ufs Acumulada'!C140/'Ufs Acumulada'!$AC140</f>
        <v>1.020484669191046E-2</v>
      </c>
      <c r="D140" s="111">
        <f>'Ufs Acumulada'!D140/'Ufs Acumulada'!$AC140</f>
        <v>1.1237652966629954E-2</v>
      </c>
      <c r="E140" s="111">
        <f>'Ufs Acumulada'!E140/'Ufs Acumulada'!$AC140</f>
        <v>2.0260904184986822E-3</v>
      </c>
      <c r="F140" s="111">
        <f>'Ufs Acumulada'!F140/'Ufs Acumulada'!$AC140</f>
        <v>4.826698361865793E-2</v>
      </c>
      <c r="G140" s="111">
        <f>'Ufs Acumulada'!G140/'Ufs Acumulada'!$AC140</f>
        <v>2.7020932199203165E-2</v>
      </c>
      <c r="H140" s="111">
        <f>'Ufs Acumulada'!H140/'Ufs Acumulada'!$AC140</f>
        <v>1.8799166548003406E-2</v>
      </c>
      <c r="I140" s="111">
        <f>'Ufs Acumulada'!I140/'Ufs Acumulada'!$AC140</f>
        <v>2.2264908706783566E-2</v>
      </c>
      <c r="J140" s="111">
        <f>'Ufs Acumulada'!J140/'Ufs Acumulada'!$AC140</f>
        <v>3.8606147434984639E-2</v>
      </c>
      <c r="K140" s="111">
        <f>'Ufs Acumulada'!K140/'Ufs Acumulada'!$AC140</f>
        <v>1.2631389290083722E-2</v>
      </c>
      <c r="L140" s="111">
        <f>'Ufs Acumulada'!L140/'Ufs Acumulada'!$AC140</f>
        <v>0.10844582126116283</v>
      </c>
      <c r="M140" s="111">
        <f>'Ufs Acumulada'!M140/'Ufs Acumulada'!$AC140</f>
        <v>1.2811563710546887E-2</v>
      </c>
      <c r="N140" s="111">
        <f>'Ufs Acumulada'!N140/'Ufs Acumulada'!$AC140</f>
        <v>1.9379211940333207E-2</v>
      </c>
      <c r="O140" s="111">
        <f>'Ufs Acumulada'!O140/'Ufs Acumulada'!$AC140</f>
        <v>2.2914699036066851E-2</v>
      </c>
      <c r="P140" s="111">
        <f>'Ufs Acumulada'!P140/'Ufs Acumulada'!$AC140</f>
        <v>1.3080662925625743E-2</v>
      </c>
      <c r="Q140" s="111">
        <f>'Ufs Acumulada'!Q140/'Ufs Acumulada'!$AC140</f>
        <v>3.0273371092467256E-2</v>
      </c>
      <c r="R140" s="111">
        <f>'Ufs Acumulada'!R140/'Ufs Acumulada'!$AC140</f>
        <v>8.11772945357748E-3</v>
      </c>
      <c r="S140" s="111">
        <f>'Ufs Acumulada'!S140/'Ufs Acumulada'!$AC140</f>
        <v>6.8207642301466684E-2</v>
      </c>
      <c r="T140" s="111">
        <f>'Ufs Acumulada'!T140/'Ufs Acumulada'!$AC140</f>
        <v>9.5922536623356994E-2</v>
      </c>
      <c r="U140" s="111">
        <f>'Ufs Acumulada'!U140/'Ufs Acumulada'!$AC140</f>
        <v>1.1374236801497191E-2</v>
      </c>
      <c r="V140" s="111">
        <f>'Ufs Acumulada'!V140/'Ufs Acumulada'!$AC140</f>
        <v>6.1456913612177467E-3</v>
      </c>
      <c r="W140" s="111">
        <f>'Ufs Acumulada'!W140/'Ufs Acumulada'!$AC140</f>
        <v>1.6744596946915386E-3</v>
      </c>
      <c r="X140" s="111">
        <f>'Ufs Acumulada'!X140/'Ufs Acumulada'!$AC140</f>
        <v>5.9297726605659219E-2</v>
      </c>
      <c r="Y140" s="111">
        <f>'Ufs Acumulada'!Y140/'Ufs Acumulada'!$AC140</f>
        <v>5.1326461519684057E-2</v>
      </c>
      <c r="Z140" s="111">
        <f>'Ufs Acumulada'!Z140/'Ufs Acumulada'!$AC140</f>
        <v>7.7951591201676201E-3</v>
      </c>
      <c r="AA140" s="111">
        <f>'Ufs Acumulada'!AA140/'Ufs Acumulada'!$AC140</f>
        <v>0.28397697254664916</v>
      </c>
      <c r="AB140" s="113">
        <f>'Ufs Acumulada'!AB140/'Ufs Acumulada'!$AC140</f>
        <v>6.3613194579655984E-3</v>
      </c>
      <c r="AC140" s="111">
        <f>'Ufs Acumulada'!AC140/'Ufs Acumulada'!$AC140</f>
        <v>1</v>
      </c>
      <c r="AD140" s="90"/>
      <c r="AE140" s="90"/>
      <c r="AF140" s="90"/>
    </row>
    <row r="141" spans="1:32" x14ac:dyDescent="0.3">
      <c r="A141" s="134">
        <f>'Ufs Acumulada'!A141</f>
        <v>44358</v>
      </c>
      <c r="B141" s="112">
        <f>'Ufs Acumulada'!B141/'Ufs Acumulada'!$AC141</f>
        <v>1.8982845900917368E-3</v>
      </c>
      <c r="C141" s="111">
        <f>'Ufs Acumulada'!C141/'Ufs Acumulada'!$AC141</f>
        <v>1.0176176842280124E-2</v>
      </c>
      <c r="D141" s="111">
        <f>'Ufs Acumulada'!D141/'Ufs Acumulada'!$AC141</f>
        <v>1.1265119032729594E-2</v>
      </c>
      <c r="E141" s="111">
        <f>'Ufs Acumulada'!E141/'Ufs Acumulada'!$AC141</f>
        <v>2.0716461184160646E-3</v>
      </c>
      <c r="F141" s="111">
        <f>'Ufs Acumulada'!F141/'Ufs Acumulada'!$AC141</f>
        <v>4.7983959953969861E-2</v>
      </c>
      <c r="G141" s="111">
        <f>'Ufs Acumulada'!G141/'Ufs Acumulada'!$AC141</f>
        <v>2.722258895885054E-2</v>
      </c>
      <c r="H141" s="111">
        <f>'Ufs Acumulada'!H141/'Ufs Acumulada'!$AC141</f>
        <v>1.8807069866627519E-2</v>
      </c>
      <c r="I141" s="111">
        <f>'Ufs Acumulada'!I141/'Ufs Acumulada'!$AC141</f>
        <v>2.2435589431610808E-2</v>
      </c>
      <c r="J141" s="111">
        <f>'Ufs Acumulada'!J141/'Ufs Acumulada'!$AC141</f>
        <v>3.8402234480400733E-2</v>
      </c>
      <c r="K141" s="111">
        <f>'Ufs Acumulada'!K141/'Ufs Acumulada'!$AC141</f>
        <v>1.2685814342841497E-2</v>
      </c>
      <c r="L141" s="111">
        <f>'Ufs Acumulada'!L141/'Ufs Acumulada'!$AC141</f>
        <v>0.10839924532201542</v>
      </c>
      <c r="M141" s="111">
        <f>'Ufs Acumulada'!M141/'Ufs Acumulada'!$AC141</f>
        <v>1.2735070264538103E-2</v>
      </c>
      <c r="N141" s="111">
        <f>'Ufs Acumulada'!N141/'Ufs Acumulada'!$AC141</f>
        <v>1.9486511845324815E-2</v>
      </c>
      <c r="O141" s="111">
        <f>'Ufs Acumulada'!O141/'Ufs Acumulada'!$AC141</f>
        <v>2.2791487610928439E-2</v>
      </c>
      <c r="P141" s="111">
        <f>'Ufs Acumulada'!P141/'Ufs Acumulada'!$AC141</f>
        <v>1.2933059753710733E-2</v>
      </c>
      <c r="Q141" s="111">
        <f>'Ufs Acumulada'!Q141/'Ufs Acumulada'!$AC141</f>
        <v>2.9974642858350109E-2</v>
      </c>
      <c r="R141" s="111">
        <f>'Ufs Acumulada'!R141/'Ufs Acumulada'!$AC141</f>
        <v>8.2209099114021189E-3</v>
      </c>
      <c r="S141" s="111">
        <f>'Ufs Acumulada'!S141/'Ufs Acumulada'!$AC141</f>
        <v>6.7868865283605459E-2</v>
      </c>
      <c r="T141" s="111">
        <f>'Ufs Acumulada'!T141/'Ufs Acumulada'!$AC141</f>
        <v>9.572115739826359E-2</v>
      </c>
      <c r="U141" s="111">
        <f>'Ufs Acumulada'!U141/'Ufs Acumulada'!$AC141</f>
        <v>1.1370874394019365E-2</v>
      </c>
      <c r="V141" s="111">
        <f>'Ufs Acumulada'!V141/'Ufs Acumulada'!$AC141</f>
        <v>6.2352202053585614E-3</v>
      </c>
      <c r="W141" s="111">
        <f>'Ufs Acumulada'!W141/'Ufs Acumulada'!$AC141</f>
        <v>1.676150041263907E-3</v>
      </c>
      <c r="X141" s="111">
        <f>'Ufs Acumulada'!X141/'Ufs Acumulada'!$AC141</f>
        <v>5.9385740024347877E-2</v>
      </c>
      <c r="Y141" s="111">
        <f>'Ufs Acumulada'!Y141/'Ufs Acumulada'!$AC141</f>
        <v>5.1187526469021645E-2</v>
      </c>
      <c r="Z141" s="111">
        <f>'Ufs Acumulada'!Z141/'Ufs Acumulada'!$AC141</f>
        <v>7.674265760808415E-3</v>
      </c>
      <c r="AA141" s="111">
        <f>'Ufs Acumulada'!AA141/'Ufs Acumulada'!$AC141</f>
        <v>0.28504933077138156</v>
      </c>
      <c r="AB141" s="113">
        <f>'Ufs Acumulada'!AB141/'Ufs Acumulada'!$AC141</f>
        <v>6.3414584678414361E-3</v>
      </c>
      <c r="AC141" s="111">
        <f>'Ufs Acumulada'!AC141/'Ufs Acumulada'!$AC141</f>
        <v>1</v>
      </c>
      <c r="AD141" s="90"/>
      <c r="AE141" s="90"/>
      <c r="AF141" s="90"/>
    </row>
    <row r="142" spans="1:32" x14ac:dyDescent="0.3">
      <c r="A142" s="134">
        <f>'Ufs Acumulada'!A142</f>
        <v>44388</v>
      </c>
      <c r="B142" s="112">
        <f>'Ufs Acumulada'!B142/'Ufs Acumulada'!$AC142</f>
        <v>1.9625667681056223E-3</v>
      </c>
      <c r="C142" s="111">
        <f>'Ufs Acumulada'!C142/'Ufs Acumulada'!$AC142</f>
        <v>1.0514629987215819E-2</v>
      </c>
      <c r="D142" s="111">
        <f>'Ufs Acumulada'!D142/'Ufs Acumulada'!$AC142</f>
        <v>1.131820709552841E-2</v>
      </c>
      <c r="E142" s="111">
        <f>'Ufs Acumulada'!E142/'Ufs Acumulada'!$AC142</f>
        <v>2.1168798389562525E-3</v>
      </c>
      <c r="F142" s="111">
        <f>'Ufs Acumulada'!F142/'Ufs Acumulada'!$AC142</f>
        <v>4.8450200176064648E-2</v>
      </c>
      <c r="G142" s="111">
        <f>'Ufs Acumulada'!G142/'Ufs Acumulada'!$AC142</f>
        <v>2.7499738365471628E-2</v>
      </c>
      <c r="H142" s="111">
        <f>'Ufs Acumulada'!H142/'Ufs Acumulada'!$AC142</f>
        <v>1.8749448515454906E-2</v>
      </c>
      <c r="I142" s="111">
        <f>'Ufs Acumulada'!I142/'Ufs Acumulada'!$AC142</f>
        <v>2.2618356278510467E-2</v>
      </c>
      <c r="J142" s="111">
        <f>'Ufs Acumulada'!J142/'Ufs Acumulada'!$AC142</f>
        <v>3.8132565598445377E-2</v>
      </c>
      <c r="K142" s="111">
        <f>'Ufs Acumulada'!K142/'Ufs Acumulada'!$AC142</f>
        <v>1.2767354577373026E-2</v>
      </c>
      <c r="L142" s="111">
        <f>'Ufs Acumulada'!L142/'Ufs Acumulada'!$AC142</f>
        <v>0.10835691464147862</v>
      </c>
      <c r="M142" s="111">
        <f>'Ufs Acumulada'!M142/'Ufs Acumulada'!$AC142</f>
        <v>1.2763250506339764E-2</v>
      </c>
      <c r="N142" s="111">
        <f>'Ufs Acumulada'!N142/'Ufs Acumulada'!$AC142</f>
        <v>1.9534967711221145E-2</v>
      </c>
      <c r="O142" s="111">
        <f>'Ufs Acumulada'!O142/'Ufs Acumulada'!$AC142</f>
        <v>2.2575263532661222E-2</v>
      </c>
      <c r="P142" s="111">
        <f>'Ufs Acumulada'!P142/'Ufs Acumulada'!$AC142</f>
        <v>1.30903449676907E-2</v>
      </c>
      <c r="Q142" s="111">
        <f>'Ufs Acumulada'!Q142/'Ufs Acumulada'!$AC142</f>
        <v>2.9788578780721536E-2</v>
      </c>
      <c r="R142" s="111">
        <f>'Ufs Acumulada'!R142/'Ufs Acumulada'!$AC142</f>
        <v>8.2598533615419814E-3</v>
      </c>
      <c r="S142" s="111">
        <f>'Ufs Acumulada'!S142/'Ufs Acumulada'!$AC142</f>
        <v>6.776354805148968E-2</v>
      </c>
      <c r="T142" s="111">
        <f>'Ufs Acumulada'!T142/'Ufs Acumulada'!$AC142</f>
        <v>9.5703653238830261E-2</v>
      </c>
      <c r="U142" s="111">
        <f>'Ufs Acumulada'!U142/'Ufs Acumulada'!$AC142</f>
        <v>1.14671848740358E-2</v>
      </c>
      <c r="V142" s="111">
        <f>'Ufs Acumulada'!V142/'Ufs Acumulada'!$AC142</f>
        <v>6.2989282218496642E-3</v>
      </c>
      <c r="W142" s="111">
        <f>'Ufs Acumulada'!W142/'Ufs Acumulada'!$AC142</f>
        <v>1.7007270361835422E-3</v>
      </c>
      <c r="X142" s="111">
        <f>'Ufs Acumulada'!X142/'Ufs Acumulada'!$AC142</f>
        <v>5.9280843632841598E-2</v>
      </c>
      <c r="Y142" s="111">
        <f>'Ufs Acumulada'!Y142/'Ufs Acumulada'!$AC142</f>
        <v>5.0961070834214001E-2</v>
      </c>
      <c r="Z142" s="111">
        <f>'Ufs Acumulada'!Z142/'Ufs Acumulada'!$AC142</f>
        <v>7.7690064659639126E-3</v>
      </c>
      <c r="AA142" s="111">
        <f>'Ufs Acumulada'!AA142/'Ufs Acumulada'!$AC142</f>
        <v>0.28425575749865079</v>
      </c>
      <c r="AB142" s="113">
        <f>'Ufs Acumulada'!AB142/'Ufs Acumulada'!$AC142</f>
        <v>6.3001594431596423E-3</v>
      </c>
      <c r="AC142" s="111">
        <f>'Ufs Acumulada'!AC142/'Ufs Acumulada'!$AC142</f>
        <v>1</v>
      </c>
      <c r="AD142" s="90"/>
      <c r="AE142" s="90"/>
      <c r="AF142" s="90"/>
    </row>
    <row r="143" spans="1:32" x14ac:dyDescent="0.3">
      <c r="A143" s="134">
        <f>'Ufs Acumulada'!A143</f>
        <v>44419</v>
      </c>
      <c r="B143" s="112">
        <f>'Ufs Acumulada'!B143/'Ufs Acumulada'!$AC143</f>
        <v>1.9725495717453729E-3</v>
      </c>
      <c r="C143" s="111">
        <f>'Ufs Acumulada'!C143/'Ufs Acumulada'!$AC143</f>
        <v>1.054260717714396E-2</v>
      </c>
      <c r="D143" s="111">
        <f>'Ufs Acumulada'!D143/'Ufs Acumulada'!$AC143</f>
        <v>1.124409999499947E-2</v>
      </c>
      <c r="E143" s="111">
        <f>'Ufs Acumulada'!E143/'Ufs Acumulada'!$AC143</f>
        <v>2.1353327888311564E-3</v>
      </c>
      <c r="F143" s="111">
        <f>'Ufs Acumulada'!F143/'Ufs Acumulada'!$AC143</f>
        <v>4.8824680347313423E-2</v>
      </c>
      <c r="G143" s="111">
        <f>'Ufs Acumulada'!G143/'Ufs Acumulada'!$AC143</f>
        <v>2.7645839044636293E-2</v>
      </c>
      <c r="H143" s="111">
        <f>'Ufs Acumulada'!H143/'Ufs Acumulada'!$AC143</f>
        <v>1.8716878137079073E-2</v>
      </c>
      <c r="I143" s="111">
        <f>'Ufs Acumulada'!I143/'Ufs Acumulada'!$AC143</f>
        <v>2.2683965427540011E-2</v>
      </c>
      <c r="J143" s="111">
        <f>'Ufs Acumulada'!J143/'Ufs Acumulada'!$AC143</f>
        <v>3.7880966811729332E-2</v>
      </c>
      <c r="K143" s="111">
        <f>'Ufs Acumulada'!K143/'Ufs Acumulada'!$AC143</f>
        <v>1.2787880700826081E-2</v>
      </c>
      <c r="L143" s="111">
        <f>'Ufs Acumulada'!L143/'Ufs Acumulada'!$AC143</f>
        <v>0.10806216687514031</v>
      </c>
      <c r="M143" s="111">
        <f>'Ufs Acumulada'!M143/'Ufs Acumulada'!$AC143</f>
        <v>1.2773340152023211E-2</v>
      </c>
      <c r="N143" s="111">
        <f>'Ufs Acumulada'!N143/'Ufs Acumulada'!$AC143</f>
        <v>1.9432556856205676E-2</v>
      </c>
      <c r="O143" s="111">
        <f>'Ufs Acumulada'!O143/'Ufs Acumulada'!$AC143</f>
        <v>2.2380387140338638E-2</v>
      </c>
      <c r="P143" s="111">
        <f>'Ufs Acumulada'!P143/'Ufs Acumulada'!$AC143</f>
        <v>1.3238283066183259E-2</v>
      </c>
      <c r="Q143" s="111">
        <f>'Ufs Acumulada'!Q143/'Ufs Acumulada'!$AC143</f>
        <v>3.0085104768200598E-2</v>
      </c>
      <c r="R143" s="111">
        <f>'Ufs Acumulada'!R143/'Ufs Acumulada'!$AC143</f>
        <v>8.2661246706654361E-3</v>
      </c>
      <c r="S143" s="111">
        <f>'Ufs Acumulada'!S143/'Ufs Acumulada'!$AC143</f>
        <v>6.7581988303015109E-2</v>
      </c>
      <c r="T143" s="111">
        <f>'Ufs Acumulada'!T143/'Ufs Acumulada'!$AC143</f>
        <v>9.5341314557820134E-2</v>
      </c>
      <c r="U143" s="111">
        <f>'Ufs Acumulada'!U143/'Ufs Acumulada'!$AC143</f>
        <v>1.1533492380929751E-2</v>
      </c>
      <c r="V143" s="111">
        <f>'Ufs Acumulada'!V143/'Ufs Acumulada'!$AC143</f>
        <v>6.3449989910277721E-3</v>
      </c>
      <c r="W143" s="111">
        <f>'Ufs Acumulada'!W143/'Ufs Acumulada'!$AC143</f>
        <v>1.7359996680499103E-3</v>
      </c>
      <c r="X143" s="111">
        <f>'Ufs Acumulada'!X143/'Ufs Acumulada'!$AC143</f>
        <v>5.9503826824191641E-2</v>
      </c>
      <c r="Y143" s="111">
        <f>'Ufs Acumulada'!Y143/'Ufs Acumulada'!$AC143</f>
        <v>5.0931286686070616E-2</v>
      </c>
      <c r="Z143" s="111">
        <f>'Ufs Acumulada'!Z143/'Ufs Acumulada'!$AC143</f>
        <v>7.7550775773743384E-3</v>
      </c>
      <c r="AA143" s="111">
        <f>'Ufs Acumulada'!AA143/'Ufs Acumulada'!$AC143</f>
        <v>0.28429326371838715</v>
      </c>
      <c r="AB143" s="113">
        <f>'Ufs Acumulada'!AB143/'Ufs Acumulada'!$AC143</f>
        <v>6.3059877625322681E-3</v>
      </c>
      <c r="AC143" s="111">
        <f>'Ufs Acumulada'!AC143/'Ufs Acumulada'!$AC143</f>
        <v>1</v>
      </c>
      <c r="AD143" s="90"/>
      <c r="AE143" s="90"/>
      <c r="AF143" s="90"/>
    </row>
    <row r="144" spans="1:32" x14ac:dyDescent="0.3">
      <c r="A144" s="134">
        <f>'Ufs Acumulada'!A144</f>
        <v>44450</v>
      </c>
      <c r="B144" s="112">
        <f>'Ufs Acumulada'!B144/'Ufs Acumulada'!$AC144</f>
        <v>2.0207965718765501E-3</v>
      </c>
      <c r="C144" s="111">
        <f>'Ufs Acumulada'!C144/'Ufs Acumulada'!$AC144</f>
        <v>1.0562562872398051E-2</v>
      </c>
      <c r="D144" s="111">
        <f>'Ufs Acumulada'!D144/'Ufs Acumulada'!$AC144</f>
        <v>1.1198739570951778E-2</v>
      </c>
      <c r="E144" s="111">
        <f>'Ufs Acumulada'!E144/'Ufs Acumulada'!$AC144</f>
        <v>2.1650938788765235E-3</v>
      </c>
      <c r="F144" s="111">
        <f>'Ufs Acumulada'!F144/'Ufs Acumulada'!$AC144</f>
        <v>4.9179376458037077E-2</v>
      </c>
      <c r="G144" s="111">
        <f>'Ufs Acumulada'!G144/'Ufs Acumulada'!$AC144</f>
        <v>2.7758996223533335E-2</v>
      </c>
      <c r="H144" s="111">
        <f>'Ufs Acumulada'!H144/'Ufs Acumulada'!$AC144</f>
        <v>1.8676511442935015E-2</v>
      </c>
      <c r="I144" s="111">
        <f>'Ufs Acumulada'!I144/'Ufs Acumulada'!$AC144</f>
        <v>2.2673388278365045E-2</v>
      </c>
      <c r="J144" s="111">
        <f>'Ufs Acumulada'!J144/'Ufs Acumulada'!$AC144</f>
        <v>3.7719316049793034E-2</v>
      </c>
      <c r="K144" s="111">
        <f>'Ufs Acumulada'!K144/'Ufs Acumulada'!$AC144</f>
        <v>1.2735902311674572E-2</v>
      </c>
      <c r="L144" s="111">
        <f>'Ufs Acumulada'!L144/'Ufs Acumulada'!$AC144</f>
        <v>0.10785224716891854</v>
      </c>
      <c r="M144" s="111">
        <f>'Ufs Acumulada'!M144/'Ufs Acumulada'!$AC144</f>
        <v>1.2791401275905331E-2</v>
      </c>
      <c r="N144" s="111">
        <f>'Ufs Acumulada'!N144/'Ufs Acumulada'!$AC144</f>
        <v>1.9403072168950264E-2</v>
      </c>
      <c r="O144" s="111">
        <f>'Ufs Acumulada'!O144/'Ufs Acumulada'!$AC144</f>
        <v>2.2329928974011263E-2</v>
      </c>
      <c r="P144" s="111">
        <f>'Ufs Acumulada'!P144/'Ufs Acumulada'!$AC144</f>
        <v>1.338476448776676E-2</v>
      </c>
      <c r="Q144" s="111">
        <f>'Ufs Acumulada'!Q144/'Ufs Acumulada'!$AC144</f>
        <v>3.0125789195271362E-2</v>
      </c>
      <c r="R144" s="111">
        <f>'Ufs Acumulada'!R144/'Ufs Acumulada'!$AC144</f>
        <v>8.2947166254600073E-3</v>
      </c>
      <c r="S144" s="111">
        <f>'Ufs Acumulada'!S144/'Ufs Acumulada'!$AC144</f>
        <v>6.7464858055849078E-2</v>
      </c>
      <c r="T144" s="111">
        <f>'Ufs Acumulada'!T144/'Ufs Acumulada'!$AC144</f>
        <v>9.496792477004401E-2</v>
      </c>
      <c r="U144" s="111">
        <f>'Ufs Acumulada'!U144/'Ufs Acumulada'!$AC144</f>
        <v>1.1543150286120947E-2</v>
      </c>
      <c r="V144" s="111">
        <f>'Ufs Acumulada'!V144/'Ufs Acumulada'!$AC144</f>
        <v>6.3896750361218972E-3</v>
      </c>
      <c r="W144" s="111">
        <f>'Ufs Acumulada'!W144/'Ufs Acumulada'!$AC144</f>
        <v>1.7496444894919848E-3</v>
      </c>
      <c r="X144" s="111">
        <f>'Ufs Acumulada'!X144/'Ufs Acumulada'!$AC144</f>
        <v>5.9653140987665908E-2</v>
      </c>
      <c r="Y144" s="111">
        <f>'Ufs Acumulada'!Y144/'Ufs Acumulada'!$AC144</f>
        <v>5.1094566429405949E-2</v>
      </c>
      <c r="Z144" s="111">
        <f>'Ufs Acumulada'!Z144/'Ufs Acumulada'!$AC144</f>
        <v>7.7298957380601118E-3</v>
      </c>
      <c r="AA144" s="111">
        <f>'Ufs Acumulada'!AA144/'Ufs Acumulada'!$AC144</f>
        <v>0.28424508088894751</v>
      </c>
      <c r="AB144" s="113">
        <f>'Ufs Acumulada'!AB144/'Ufs Acumulada'!$AC144</f>
        <v>6.2894597635680697E-3</v>
      </c>
      <c r="AC144" s="111">
        <f>'Ufs Acumulada'!AC144/'Ufs Acumulada'!$AC144</f>
        <v>1</v>
      </c>
      <c r="AD144" s="90"/>
      <c r="AE144" s="90"/>
      <c r="AF144" s="90"/>
    </row>
    <row r="145" spans="1:32" x14ac:dyDescent="0.3">
      <c r="A145" s="134">
        <f>'Ufs Acumulada'!A145</f>
        <v>44480</v>
      </c>
      <c r="B145" s="112">
        <f>'Ufs Acumulada'!B145/'Ufs Acumulada'!$AC145</f>
        <v>2.037399854668543E-3</v>
      </c>
      <c r="C145" s="111">
        <f>'Ufs Acumulada'!C145/'Ufs Acumulada'!$AC145</f>
        <v>1.0580796931482657E-2</v>
      </c>
      <c r="D145" s="111">
        <f>'Ufs Acumulada'!D145/'Ufs Acumulada'!$AC145</f>
        <v>1.1140162072169026E-2</v>
      </c>
      <c r="E145" s="111">
        <f>'Ufs Acumulada'!E145/'Ufs Acumulada'!$AC145</f>
        <v>2.1716359906914281E-3</v>
      </c>
      <c r="F145" s="111">
        <f>'Ufs Acumulada'!F145/'Ufs Acumulada'!$AC145</f>
        <v>4.9327612056992008E-2</v>
      </c>
      <c r="G145" s="111">
        <f>'Ufs Acumulada'!G145/'Ufs Acumulada'!$AC145</f>
        <v>2.7742613850639735E-2</v>
      </c>
      <c r="H145" s="111">
        <f>'Ufs Acumulada'!H145/'Ufs Acumulada'!$AC145</f>
        <v>1.8605070964062657E-2</v>
      </c>
      <c r="I145" s="111">
        <f>'Ufs Acumulada'!I145/'Ufs Acumulada'!$AC145</f>
        <v>2.2628418278650073E-2</v>
      </c>
      <c r="J145" s="111">
        <f>'Ufs Acumulada'!J145/'Ufs Acumulada'!$AC145</f>
        <v>3.7448432627831894E-2</v>
      </c>
      <c r="K145" s="111">
        <f>'Ufs Acumulada'!K145/'Ufs Acumulada'!$AC145</f>
        <v>1.265585189068867E-2</v>
      </c>
      <c r="L145" s="111">
        <f>'Ufs Acumulada'!L145/'Ufs Acumulada'!$AC145</f>
        <v>0.10726128388384522</v>
      </c>
      <c r="M145" s="111">
        <f>'Ufs Acumulada'!M145/'Ufs Acumulada'!$AC145</f>
        <v>1.2734611422316657E-2</v>
      </c>
      <c r="N145" s="111">
        <f>'Ufs Acumulada'!N145/'Ufs Acumulada'!$AC145</f>
        <v>1.9366796361194663E-2</v>
      </c>
      <c r="O145" s="111">
        <f>'Ufs Acumulada'!O145/'Ufs Acumulada'!$AC145</f>
        <v>2.2149537330868219E-2</v>
      </c>
      <c r="P145" s="111">
        <f>'Ufs Acumulada'!P145/'Ufs Acumulada'!$AC145</f>
        <v>1.3460406376187718E-2</v>
      </c>
      <c r="Q145" s="111">
        <f>'Ufs Acumulada'!Q145/'Ufs Acumulada'!$AC145</f>
        <v>3.0119197089691584E-2</v>
      </c>
      <c r="R145" s="111">
        <f>'Ufs Acumulada'!R145/'Ufs Acumulada'!$AC145</f>
        <v>8.27894901441357E-3</v>
      </c>
      <c r="S145" s="111">
        <f>'Ufs Acumulada'!S145/'Ufs Acumulada'!$AC145</f>
        <v>6.7319278493703838E-2</v>
      </c>
      <c r="T145" s="111">
        <f>'Ufs Acumulada'!T145/'Ufs Acumulada'!$AC145</f>
        <v>9.4656884387906218E-2</v>
      </c>
      <c r="U145" s="111">
        <f>'Ufs Acumulada'!U145/'Ufs Acumulada'!$AC145</f>
        <v>1.1527635972295041E-2</v>
      </c>
      <c r="V145" s="111">
        <f>'Ufs Acumulada'!V145/'Ufs Acumulada'!$AC145</f>
        <v>6.358826126548746E-3</v>
      </c>
      <c r="W145" s="111">
        <f>'Ufs Acumulada'!W145/'Ufs Acumulada'!$AC145</f>
        <v>1.7493814214888197E-3</v>
      </c>
      <c r="X145" s="111">
        <f>'Ufs Acumulada'!X145/'Ufs Acumulada'!$AC145</f>
        <v>5.9834823440676248E-2</v>
      </c>
      <c r="Y145" s="111">
        <f>'Ufs Acumulada'!Y145/'Ufs Acumulada'!$AC145</f>
        <v>5.1081592575218229E-2</v>
      </c>
      <c r="Z145" s="111">
        <f>'Ufs Acumulada'!Z145/'Ufs Acumulada'!$AC145</f>
        <v>7.6641072693323029E-3</v>
      </c>
      <c r="AA145" s="111">
        <f>'Ufs Acumulada'!AA145/'Ufs Acumulada'!$AC145</f>
        <v>0.28586806801144254</v>
      </c>
      <c r="AB145" s="113">
        <f>'Ufs Acumulada'!AB145/'Ufs Acumulada'!$AC145</f>
        <v>6.2306263049936991E-3</v>
      </c>
      <c r="AC145" s="111">
        <f>'Ufs Acumulada'!AC145/'Ufs Acumulada'!$AC145</f>
        <v>1</v>
      </c>
      <c r="AD145" s="90"/>
      <c r="AE145" s="90"/>
      <c r="AF145" s="90"/>
    </row>
    <row r="146" spans="1:32" x14ac:dyDescent="0.3">
      <c r="A146" s="134">
        <f>'Ufs Acumulada'!A146</f>
        <v>44511</v>
      </c>
      <c r="B146" s="112">
        <f>'Ufs Acumulada'!B146/'Ufs Acumulada'!$AC146</f>
        <v>2.0318320352184218E-3</v>
      </c>
      <c r="C146" s="111">
        <f>'Ufs Acumulada'!C146/'Ufs Acumulada'!$AC146</f>
        <v>1.0498587603300569E-2</v>
      </c>
      <c r="D146" s="111">
        <f>'Ufs Acumulada'!D146/'Ufs Acumulada'!$AC146</f>
        <v>1.1077270614366272E-2</v>
      </c>
      <c r="E146" s="111">
        <f>'Ufs Acumulada'!E146/'Ufs Acumulada'!$AC146</f>
        <v>2.1832729322533353E-3</v>
      </c>
      <c r="F146" s="111">
        <f>'Ufs Acumulada'!F146/'Ufs Acumulada'!$AC146</f>
        <v>4.9356323603956816E-2</v>
      </c>
      <c r="G146" s="111">
        <f>'Ufs Acumulada'!G146/'Ufs Acumulada'!$AC146</f>
        <v>2.7744182671375357E-2</v>
      </c>
      <c r="H146" s="111">
        <f>'Ufs Acumulada'!H146/'Ufs Acumulada'!$AC146</f>
        <v>1.8515490090086299E-2</v>
      </c>
      <c r="I146" s="111">
        <f>'Ufs Acumulada'!I146/'Ufs Acumulada'!$AC146</f>
        <v>2.2556280275033497E-2</v>
      </c>
      <c r="J146" s="111">
        <f>'Ufs Acumulada'!J146/'Ufs Acumulada'!$AC146</f>
        <v>3.7182946913655548E-2</v>
      </c>
      <c r="K146" s="111">
        <f>'Ufs Acumulada'!K146/'Ufs Acumulada'!$AC146</f>
        <v>1.2625070199165813E-2</v>
      </c>
      <c r="L146" s="111">
        <f>'Ufs Acumulada'!L146/'Ufs Acumulada'!$AC146</f>
        <v>0.10664252376254908</v>
      </c>
      <c r="M146" s="111">
        <f>'Ufs Acumulada'!M146/'Ufs Acumulada'!$AC146</f>
        <v>1.2714462395332256E-2</v>
      </c>
      <c r="N146" s="111">
        <f>'Ufs Acumulada'!N146/'Ufs Acumulada'!$AC146</f>
        <v>1.9284000058893681E-2</v>
      </c>
      <c r="O146" s="111">
        <f>'Ufs Acumulada'!O146/'Ufs Acumulada'!$AC146</f>
        <v>2.2135348198379163E-2</v>
      </c>
      <c r="P146" s="111">
        <f>'Ufs Acumulada'!P146/'Ufs Acumulada'!$AC146</f>
        <v>1.341224736187854E-2</v>
      </c>
      <c r="Q146" s="111">
        <f>'Ufs Acumulada'!Q146/'Ufs Acumulada'!$AC146</f>
        <v>3.0079948173559683E-2</v>
      </c>
      <c r="R146" s="111">
        <f>'Ufs Acumulada'!R146/'Ufs Acumulada'!$AC146</f>
        <v>8.2001564889269355E-3</v>
      </c>
      <c r="S146" s="111">
        <f>'Ufs Acumulada'!S146/'Ufs Acumulada'!$AC146</f>
        <v>6.7112242944852379E-2</v>
      </c>
      <c r="T146" s="111">
        <f>'Ufs Acumulada'!T146/'Ufs Acumulada'!$AC146</f>
        <v>9.4385801995233817E-2</v>
      </c>
      <c r="U146" s="111">
        <f>'Ufs Acumulada'!U146/'Ufs Acumulada'!$AC146</f>
        <v>1.150477564662108E-2</v>
      </c>
      <c r="V146" s="111">
        <f>'Ufs Acumulada'!V146/'Ufs Acumulada'!$AC146</f>
        <v>6.3250237152238063E-3</v>
      </c>
      <c r="W146" s="111">
        <f>'Ufs Acumulada'!W146/'Ufs Acumulada'!$AC146</f>
        <v>1.7673363018553612E-3</v>
      </c>
      <c r="X146" s="111">
        <f>'Ufs Acumulada'!X146/'Ufs Acumulada'!$AC146</f>
        <v>5.9761575237730659E-2</v>
      </c>
      <c r="Y146" s="111">
        <f>'Ufs Acumulada'!Y146/'Ufs Acumulada'!$AC146</f>
        <v>5.0950133877959672E-2</v>
      </c>
      <c r="Z146" s="111">
        <f>'Ufs Acumulada'!Z146/'Ufs Acumulada'!$AC146</f>
        <v>7.5999141834916803E-3</v>
      </c>
      <c r="AA146" s="111">
        <f>'Ufs Acumulada'!AA146/'Ufs Acumulada'!$AC146</f>
        <v>0.28815180056916539</v>
      </c>
      <c r="AB146" s="113">
        <f>'Ufs Acumulada'!AB146/'Ufs Acumulada'!$AC146</f>
        <v>6.2014521499349018E-3</v>
      </c>
      <c r="AC146" s="111">
        <f>'Ufs Acumulada'!AC146/'Ufs Acumulada'!$AC146</f>
        <v>1</v>
      </c>
      <c r="AD146" s="90"/>
      <c r="AE146" s="90"/>
      <c r="AF146" s="90"/>
    </row>
    <row r="147" spans="1:32" s="171" customFormat="1" ht="13.5" thickBot="1" x14ac:dyDescent="0.35">
      <c r="A147" s="133">
        <f>'Ufs Acumulada'!A147</f>
        <v>44541</v>
      </c>
      <c r="B147" s="166">
        <f>'Ufs Acumulada'!B147/'Ufs Acumulada'!$AC147</f>
        <v>2.0284761433834813E-3</v>
      </c>
      <c r="C147" s="167">
        <f>'Ufs Acumulada'!C147/'Ufs Acumulada'!$AC147</f>
        <v>1.0486094044703952E-2</v>
      </c>
      <c r="D147" s="167">
        <f>'Ufs Acumulada'!D147/'Ufs Acumulada'!$AC147</f>
        <v>1.1048421879611013E-2</v>
      </c>
      <c r="E147" s="167">
        <f>'Ufs Acumulada'!E147/'Ufs Acumulada'!$AC147</f>
        <v>2.1706002473354199E-3</v>
      </c>
      <c r="F147" s="167">
        <f>'Ufs Acumulada'!F147/'Ufs Acumulada'!$AC147</f>
        <v>4.9493485485082395E-2</v>
      </c>
      <c r="G147" s="167">
        <f>'Ufs Acumulada'!G147/'Ufs Acumulada'!$AC147</f>
        <v>2.778427534965984E-2</v>
      </c>
      <c r="H147" s="167">
        <f>'Ufs Acumulada'!H147/'Ufs Acumulada'!$AC147</f>
        <v>1.8615049955635565E-2</v>
      </c>
      <c r="I147" s="167">
        <f>'Ufs Acumulada'!I147/'Ufs Acumulada'!$AC147</f>
        <v>2.2567876596798851E-2</v>
      </c>
      <c r="J147" s="167">
        <f>'Ufs Acumulada'!J147/'Ufs Acumulada'!$AC147</f>
        <v>3.71691543319723E-2</v>
      </c>
      <c r="K147" s="167">
        <f>'Ufs Acumulada'!K147/'Ufs Acumulada'!$AC147</f>
        <v>1.2632513454908661E-2</v>
      </c>
      <c r="L147" s="167">
        <f>'Ufs Acumulada'!L147/'Ufs Acumulada'!$AC147</f>
        <v>0.10661577834166831</v>
      </c>
      <c r="M147" s="167">
        <f>'Ufs Acumulada'!M147/'Ufs Acumulada'!$AC147</f>
        <v>1.2682602331822277E-2</v>
      </c>
      <c r="N147" s="167">
        <f>'Ufs Acumulada'!N147/'Ufs Acumulada'!$AC147</f>
        <v>1.9226726437748164E-2</v>
      </c>
      <c r="O147" s="167">
        <f>'Ufs Acumulada'!O147/'Ufs Acumulada'!$AC147</f>
        <v>2.2073403151799401E-2</v>
      </c>
      <c r="P147" s="167">
        <f>'Ufs Acumulada'!P147/'Ufs Acumulada'!$AC147</f>
        <v>1.3344367690848491E-2</v>
      </c>
      <c r="Q147" s="167">
        <f>'Ufs Acumulada'!Q147/'Ufs Acumulada'!$AC147</f>
        <v>3.0043949905201248E-2</v>
      </c>
      <c r="R147" s="167">
        <f>'Ufs Acumulada'!R147/'Ufs Acumulada'!$AC147</f>
        <v>8.1516562886461592E-3</v>
      </c>
      <c r="S147" s="167">
        <f>'Ufs Acumulada'!S147/'Ufs Acumulada'!$AC147</f>
        <v>6.6765512007019356E-2</v>
      </c>
      <c r="T147" s="167">
        <f>'Ufs Acumulada'!T147/'Ufs Acumulada'!$AC147</f>
        <v>9.396475914405758E-2</v>
      </c>
      <c r="U147" s="167">
        <f>'Ufs Acumulada'!U147/'Ufs Acumulada'!$AC147</f>
        <v>1.1545362756970743E-2</v>
      </c>
      <c r="V147" s="167">
        <f>'Ufs Acumulada'!V147/'Ufs Acumulada'!$AC147</f>
        <v>6.3785593945513168E-3</v>
      </c>
      <c r="W147" s="167">
        <f>'Ufs Acumulada'!W147/'Ufs Acumulada'!$AC147</f>
        <v>1.781486164119783E-3</v>
      </c>
      <c r="X147" s="167">
        <f>'Ufs Acumulada'!X147/'Ufs Acumulada'!$AC147</f>
        <v>5.9721732848137435E-2</v>
      </c>
      <c r="Y147" s="167">
        <f>'Ufs Acumulada'!Y147/'Ufs Acumulada'!$AC147</f>
        <v>5.0684268342151936E-2</v>
      </c>
      <c r="Z147" s="167">
        <f>'Ufs Acumulada'!Z147/'Ufs Acumulada'!$AC147</f>
        <v>7.57847175135388E-3</v>
      </c>
      <c r="AA147" s="167">
        <f>'Ufs Acumulada'!AA147/'Ufs Acumulada'!$AC147</f>
        <v>0.28926869252733173</v>
      </c>
      <c r="AB147" s="168">
        <f>'Ufs Acumulada'!AB147/'Ufs Acumulada'!$AC147</f>
        <v>6.1767234274806822E-3</v>
      </c>
      <c r="AC147" s="167">
        <f>'Ufs Acumulada'!AC147/'Ufs Acumulada'!$AC147</f>
        <v>1</v>
      </c>
      <c r="AD147" s="170"/>
      <c r="AE147" s="170"/>
      <c r="AF147" s="170"/>
    </row>
    <row r="148" spans="1:32" x14ac:dyDescent="0.3">
      <c r="A148" s="135">
        <f>'Ufs Acumulada'!A148</f>
        <v>44562</v>
      </c>
      <c r="B148" s="108">
        <f>'Ufs Acumulada'!B148/'Ufs Acumulada'!$AC148</f>
        <v>2.1225515364117981E-3</v>
      </c>
      <c r="C148" s="109">
        <f>'Ufs Acumulada'!C148/'Ufs Acumulada'!$AC148</f>
        <v>1.0039095104650396E-2</v>
      </c>
      <c r="D148" s="109">
        <f>'Ufs Acumulada'!D148/'Ufs Acumulada'!$AC148</f>
        <v>1.0822144522813127E-2</v>
      </c>
      <c r="E148" s="109">
        <f>'Ufs Acumulada'!E148/'Ufs Acumulada'!$AC148</f>
        <v>1.7984321801759423E-3</v>
      </c>
      <c r="F148" s="109">
        <f>'Ufs Acumulada'!F148/'Ufs Acumulada'!$AC148</f>
        <v>4.9300561902494572E-2</v>
      </c>
      <c r="G148" s="109">
        <f>'Ufs Acumulada'!G148/'Ufs Acumulada'!$AC148</f>
        <v>2.8654445741559273E-2</v>
      </c>
      <c r="H148" s="109">
        <f>'Ufs Acumulada'!H148/'Ufs Acumulada'!$AC148</f>
        <v>1.8546511127619847E-2</v>
      </c>
      <c r="I148" s="109">
        <f>'Ufs Acumulada'!I148/'Ufs Acumulada'!$AC148</f>
        <v>2.1483663523951847E-2</v>
      </c>
      <c r="J148" s="109">
        <f>'Ufs Acumulada'!J148/'Ufs Acumulada'!$AC148</f>
        <v>3.810553670436586E-2</v>
      </c>
      <c r="K148" s="109">
        <f>'Ufs Acumulada'!K148/'Ufs Acumulada'!$AC148</f>
        <v>1.2643523206085413E-2</v>
      </c>
      <c r="L148" s="109">
        <f>'Ufs Acumulada'!L148/'Ufs Acumulada'!$AC148</f>
        <v>0.10845951519775583</v>
      </c>
      <c r="M148" s="109">
        <f>'Ufs Acumulada'!M148/'Ufs Acumulada'!$AC148</f>
        <v>1.3025008820062127E-2</v>
      </c>
      <c r="N148" s="109">
        <f>'Ufs Acumulada'!N148/'Ufs Acumulada'!$AC148</f>
        <v>1.992330131340047E-2</v>
      </c>
      <c r="O148" s="109">
        <f>'Ufs Acumulada'!O148/'Ufs Acumulada'!$AC148</f>
        <v>2.0519910393905407E-2</v>
      </c>
      <c r="P148" s="109">
        <f>'Ufs Acumulada'!P148/'Ufs Acumulada'!$AC148</f>
        <v>1.3756428606258085E-2</v>
      </c>
      <c r="Q148" s="109">
        <f>'Ufs Acumulada'!Q148/'Ufs Acumulada'!$AC148</f>
        <v>3.0054182430436241E-2</v>
      </c>
      <c r="R148" s="109">
        <f>'Ufs Acumulada'!R148/'Ufs Acumulada'!$AC148</f>
        <v>7.3859056841356482E-3</v>
      </c>
      <c r="S148" s="109">
        <f>'Ufs Acumulada'!S148/'Ufs Acumulada'!$AC148</f>
        <v>6.7832731465679197E-2</v>
      </c>
      <c r="T148" s="109">
        <f>'Ufs Acumulada'!T148/'Ufs Acumulada'!$AC148</f>
        <v>8.9439732443773901E-2</v>
      </c>
      <c r="U148" s="109">
        <f>'Ufs Acumulada'!U148/'Ufs Acumulada'!$AC148</f>
        <v>1.1407280351769893E-2</v>
      </c>
      <c r="V148" s="109">
        <f>'Ufs Acumulada'!V148/'Ufs Acumulada'!$AC148</f>
        <v>6.4192842412021675E-3</v>
      </c>
      <c r="W148" s="109">
        <f>'Ufs Acumulada'!W148/'Ufs Acumulada'!$AC148</f>
        <v>1.8644033765779307E-3</v>
      </c>
      <c r="X148" s="109">
        <f>'Ufs Acumulada'!X148/'Ufs Acumulada'!$AC148</f>
        <v>5.8843438877686532E-2</v>
      </c>
      <c r="Y148" s="109">
        <f>'Ufs Acumulada'!Y148/'Ufs Acumulada'!$AC148</f>
        <v>5.2794166998912907E-2</v>
      </c>
      <c r="Z148" s="109">
        <f>'Ufs Acumulada'!Z148/'Ufs Acumulada'!$AC148</f>
        <v>7.285514733089144E-3</v>
      </c>
      <c r="AA148" s="109">
        <f>'Ufs Acumulada'!AA148/'Ufs Acumulada'!$AC148</f>
        <v>0.2912570954890043</v>
      </c>
      <c r="AB148" s="110">
        <f>'Ufs Acumulada'!AB148/'Ufs Acumulada'!$AC148</f>
        <v>6.2156340262221168E-3</v>
      </c>
      <c r="AC148" s="109">
        <f>'Ufs Acumulada'!AC148/'Ufs Acumulada'!$AC148</f>
        <v>1</v>
      </c>
      <c r="AD148" s="90"/>
      <c r="AE148" s="90"/>
      <c r="AF148" s="90"/>
    </row>
    <row r="149" spans="1:32" x14ac:dyDescent="0.3">
      <c r="A149" s="134">
        <f>'Ufs Acumulada'!A149</f>
        <v>44593</v>
      </c>
      <c r="B149" s="112">
        <f>'Ufs Acumulada'!B149/'Ufs Acumulada'!$AC149</f>
        <v>1.9895931188562499E-3</v>
      </c>
      <c r="C149" s="111">
        <f>'Ufs Acumulada'!C149/'Ufs Acumulada'!$AC149</f>
        <v>9.6142088310313227E-3</v>
      </c>
      <c r="D149" s="111">
        <f>'Ufs Acumulada'!D149/'Ufs Acumulada'!$AC149</f>
        <v>1.0792427749573093E-2</v>
      </c>
      <c r="E149" s="111">
        <f>'Ufs Acumulada'!E149/'Ufs Acumulada'!$AC149</f>
        <v>1.8486096585179186E-3</v>
      </c>
      <c r="F149" s="111">
        <f>'Ufs Acumulada'!F149/'Ufs Acumulada'!$AC149</f>
        <v>4.878027727706271E-2</v>
      </c>
      <c r="G149" s="111">
        <f>'Ufs Acumulada'!G149/'Ufs Acumulada'!$AC149</f>
        <v>2.8126200337497142E-2</v>
      </c>
      <c r="H149" s="111">
        <f>'Ufs Acumulada'!H149/'Ufs Acumulada'!$AC149</f>
        <v>1.8162410069096281E-2</v>
      </c>
      <c r="I149" s="111">
        <f>'Ufs Acumulada'!I149/'Ufs Acumulada'!$AC149</f>
        <v>2.1170536758560069E-2</v>
      </c>
      <c r="J149" s="111">
        <f>'Ufs Acumulada'!J149/'Ufs Acumulada'!$AC149</f>
        <v>3.7569214966689059E-2</v>
      </c>
      <c r="K149" s="111">
        <f>'Ufs Acumulada'!K149/'Ufs Acumulada'!$AC149</f>
        <v>1.2420930577154637E-2</v>
      </c>
      <c r="L149" s="111">
        <f>'Ufs Acumulada'!L149/'Ufs Acumulada'!$AC149</f>
        <v>0.10706255205958133</v>
      </c>
      <c r="M149" s="111">
        <f>'Ufs Acumulada'!M149/'Ufs Acumulada'!$AC149</f>
        <v>1.299349605893684E-2</v>
      </c>
      <c r="N149" s="111">
        <f>'Ufs Acumulada'!N149/'Ufs Acumulada'!$AC149</f>
        <v>2.0104529165593705E-2</v>
      </c>
      <c r="O149" s="111">
        <f>'Ufs Acumulada'!O149/'Ufs Acumulada'!$AC149</f>
        <v>2.0586462422872695E-2</v>
      </c>
      <c r="P149" s="111">
        <f>'Ufs Acumulada'!P149/'Ufs Acumulada'!$AC149</f>
        <v>1.3645184911317087E-2</v>
      </c>
      <c r="Q149" s="111">
        <f>'Ufs Acumulada'!Q149/'Ufs Acumulada'!$AC149</f>
        <v>2.9133225054199508E-2</v>
      </c>
      <c r="R149" s="111">
        <f>'Ufs Acumulada'!R149/'Ufs Acumulada'!$AC149</f>
        <v>7.3498418251891412E-3</v>
      </c>
      <c r="S149" s="111">
        <f>'Ufs Acumulada'!S149/'Ufs Acumulada'!$AC149</f>
        <v>6.817413471401218E-2</v>
      </c>
      <c r="T149" s="111">
        <f>'Ufs Acumulada'!T149/'Ufs Acumulada'!$AC149</f>
        <v>8.7385289095217061E-2</v>
      </c>
      <c r="U149" s="111">
        <f>'Ufs Acumulada'!U149/'Ufs Acumulada'!$AC149</f>
        <v>1.1054254175915709E-2</v>
      </c>
      <c r="V149" s="111">
        <f>'Ufs Acumulada'!V149/'Ufs Acumulada'!$AC149</f>
        <v>6.3269924343671638E-3</v>
      </c>
      <c r="W149" s="111">
        <f>'Ufs Acumulada'!W149/'Ufs Acumulada'!$AC149</f>
        <v>1.8673115461138197E-3</v>
      </c>
      <c r="X149" s="111">
        <f>'Ufs Acumulada'!X149/'Ufs Acumulada'!$AC149</f>
        <v>5.8175817883895801E-2</v>
      </c>
      <c r="Y149" s="111">
        <f>'Ufs Acumulada'!Y149/'Ufs Acumulada'!$AC149</f>
        <v>5.2825639424729939E-2</v>
      </c>
      <c r="Z149" s="111">
        <f>'Ufs Acumulada'!Z149/'Ufs Acumulada'!$AC149</f>
        <v>7.0606818708217464E-3</v>
      </c>
      <c r="AA149" s="111">
        <f>'Ufs Acumulada'!AA149/'Ufs Acumulada'!$AC149</f>
        <v>0.29937981663518515</v>
      </c>
      <c r="AB149" s="113">
        <f>'Ufs Acumulada'!AB149/'Ufs Acumulada'!$AC149</f>
        <v>6.4003613780126223E-3</v>
      </c>
      <c r="AC149" s="111">
        <f>'Ufs Acumulada'!AC149/'Ufs Acumulada'!$AC149</f>
        <v>1</v>
      </c>
      <c r="AD149" s="90"/>
      <c r="AE149" s="90"/>
      <c r="AF149" s="90"/>
    </row>
    <row r="150" spans="1:32" x14ac:dyDescent="0.3">
      <c r="A150" s="134">
        <f>'Ufs Acumulada'!A150</f>
        <v>44621</v>
      </c>
      <c r="B150" s="112">
        <f>'Ufs Acumulada'!B150/'Ufs Acumulada'!$AC150</f>
        <v>2.0628822769811414E-3</v>
      </c>
      <c r="C150" s="111">
        <f>'Ufs Acumulada'!C150/'Ufs Acumulada'!$AC150</f>
        <v>9.3594612751101997E-3</v>
      </c>
      <c r="D150" s="111">
        <f>'Ufs Acumulada'!D150/'Ufs Acumulada'!$AC150</f>
        <v>1.0994753950690368E-2</v>
      </c>
      <c r="E150" s="111">
        <f>'Ufs Acumulada'!E150/'Ufs Acumulada'!$AC150</f>
        <v>1.9099002195910153E-3</v>
      </c>
      <c r="F150" s="111">
        <f>'Ufs Acumulada'!F150/'Ufs Acumulada'!$AC150</f>
        <v>4.9019822103721834E-2</v>
      </c>
      <c r="G150" s="111">
        <f>'Ufs Acumulada'!G150/'Ufs Acumulada'!$AC150</f>
        <v>2.7952007343138754E-2</v>
      </c>
      <c r="H150" s="111">
        <f>'Ufs Acumulada'!H150/'Ufs Acumulada'!$AC150</f>
        <v>1.8679964386537198E-2</v>
      </c>
      <c r="I150" s="111">
        <f>'Ufs Acumulada'!I150/'Ufs Acumulada'!$AC150</f>
        <v>2.0870173344824407E-2</v>
      </c>
      <c r="J150" s="111">
        <f>'Ufs Acumulada'!J150/'Ufs Acumulada'!$AC150</f>
        <v>3.8579984435738512E-2</v>
      </c>
      <c r="K150" s="111">
        <f>'Ufs Acumulada'!K150/'Ufs Acumulada'!$AC150</f>
        <v>1.2394397245942887E-2</v>
      </c>
      <c r="L150" s="111">
        <f>'Ufs Acumulada'!L150/'Ufs Acumulada'!$AC150</f>
        <v>0.10643845417807302</v>
      </c>
      <c r="M150" s="111">
        <f>'Ufs Acumulada'!M150/'Ufs Acumulada'!$AC150</f>
        <v>1.3611602311264326E-2</v>
      </c>
      <c r="N150" s="111">
        <f>'Ufs Acumulada'!N150/'Ufs Acumulada'!$AC150</f>
        <v>2.064972715032435E-2</v>
      </c>
      <c r="O150" s="111">
        <f>'Ufs Acumulada'!O150/'Ufs Acumulada'!$AC150</f>
        <v>2.0664930336151941E-2</v>
      </c>
      <c r="P150" s="111">
        <f>'Ufs Acumulada'!P150/'Ufs Acumulada'!$AC150</f>
        <v>1.3470022643244891E-2</v>
      </c>
      <c r="Q150" s="111">
        <f>'Ufs Acumulada'!Q150/'Ufs Acumulada'!$AC150</f>
        <v>2.8926911634332975E-2</v>
      </c>
      <c r="R150" s="111">
        <f>'Ufs Acumulada'!R150/'Ufs Acumulada'!$AC150</f>
        <v>7.46381404223255E-3</v>
      </c>
      <c r="S150" s="111">
        <f>'Ufs Acumulada'!S150/'Ufs Acumulada'!$AC150</f>
        <v>6.873740392299206E-2</v>
      </c>
      <c r="T150" s="111">
        <f>'Ufs Acumulada'!T150/'Ufs Acumulada'!$AC150</f>
        <v>8.4581974152683689E-2</v>
      </c>
      <c r="U150" s="111">
        <f>'Ufs Acumulada'!U150/'Ufs Acumulada'!$AC150</f>
        <v>1.1130632424024454E-2</v>
      </c>
      <c r="V150" s="111">
        <f>'Ufs Acumulada'!V150/'Ufs Acumulada'!$AC150</f>
        <v>6.5715770739758518E-3</v>
      </c>
      <c r="W150" s="111">
        <f>'Ufs Acumulada'!W150/'Ufs Acumulada'!$AC150</f>
        <v>1.9431571885888687E-3</v>
      </c>
      <c r="X150" s="111">
        <f>'Ufs Acumulada'!X150/'Ufs Acumulada'!$AC150</f>
        <v>5.9207857006435702E-2</v>
      </c>
      <c r="Y150" s="111">
        <f>'Ufs Acumulada'!Y150/'Ufs Acumulada'!$AC150</f>
        <v>5.3873439179179999E-2</v>
      </c>
      <c r="Z150" s="111">
        <f>'Ufs Acumulada'!Z150/'Ufs Acumulada'!$AC150</f>
        <v>6.9773120957496645E-3</v>
      </c>
      <c r="AA150" s="111">
        <f>'Ufs Acumulada'!AA150/'Ufs Acumulada'!$AC150</f>
        <v>0.29728119527446978</v>
      </c>
      <c r="AB150" s="113">
        <f>'Ufs Acumulada'!AB150/'Ufs Acumulada'!$AC150</f>
        <v>6.6466428039995782E-3</v>
      </c>
      <c r="AC150" s="111">
        <f>'Ufs Acumulada'!AC150/'Ufs Acumulada'!$AC150</f>
        <v>1</v>
      </c>
      <c r="AD150" s="90"/>
      <c r="AE150" s="90"/>
      <c r="AF150" s="90"/>
    </row>
    <row r="151" spans="1:32" x14ac:dyDescent="0.3">
      <c r="A151" s="134">
        <f>'Ufs Acumulada'!A151</f>
        <v>44652</v>
      </c>
      <c r="B151" s="112">
        <f>'Ufs Acumulada'!B151/'Ufs Acumulada'!$AC151</f>
        <v>2.0686820043752112E-3</v>
      </c>
      <c r="C151" s="111">
        <f>'Ufs Acumulada'!C151/'Ufs Acumulada'!$AC151</f>
        <v>9.4037673797184012E-3</v>
      </c>
      <c r="D151" s="111">
        <f>'Ufs Acumulada'!D151/'Ufs Acumulada'!$AC151</f>
        <v>1.1114944722585191E-2</v>
      </c>
      <c r="E151" s="111">
        <f>'Ufs Acumulada'!E151/'Ufs Acumulada'!$AC151</f>
        <v>1.9321401829366768E-3</v>
      </c>
      <c r="F151" s="111">
        <f>'Ufs Acumulada'!F151/'Ufs Acumulada'!$AC151</f>
        <v>4.9348857012817313E-2</v>
      </c>
      <c r="G151" s="111">
        <f>'Ufs Acumulada'!G151/'Ufs Acumulada'!$AC151</f>
        <v>2.7659996182701766E-2</v>
      </c>
      <c r="H151" s="111">
        <f>'Ufs Acumulada'!H151/'Ufs Acumulada'!$AC151</f>
        <v>1.896683355111509E-2</v>
      </c>
      <c r="I151" s="111">
        <f>'Ufs Acumulada'!I151/'Ufs Acumulada'!$AC151</f>
        <v>2.0669201744211656E-2</v>
      </c>
      <c r="J151" s="111">
        <f>'Ufs Acumulada'!J151/'Ufs Acumulada'!$AC151</f>
        <v>3.8761727180631617E-2</v>
      </c>
      <c r="K151" s="111">
        <f>'Ufs Acumulada'!K151/'Ufs Acumulada'!$AC151</f>
        <v>1.250825857790959E-2</v>
      </c>
      <c r="L151" s="111">
        <f>'Ufs Acumulada'!L151/'Ufs Acumulada'!$AC151</f>
        <v>0.10545800237847044</v>
      </c>
      <c r="M151" s="111">
        <f>'Ufs Acumulada'!M151/'Ufs Acumulada'!$AC151</f>
        <v>1.3687216455491771E-2</v>
      </c>
      <c r="N151" s="111">
        <f>'Ufs Acumulada'!N151/'Ufs Acumulada'!$AC151</f>
        <v>2.0864471230785043E-2</v>
      </c>
      <c r="O151" s="111">
        <f>'Ufs Acumulada'!O151/'Ufs Acumulada'!$AC151</f>
        <v>2.0968712836399409E-2</v>
      </c>
      <c r="P151" s="111">
        <f>'Ufs Acumulada'!P151/'Ufs Acumulada'!$AC151</f>
        <v>1.3452305794952357E-2</v>
      </c>
      <c r="Q151" s="111">
        <f>'Ufs Acumulada'!Q151/'Ufs Acumulada'!$AC151</f>
        <v>2.8618725316028246E-2</v>
      </c>
      <c r="R151" s="111">
        <f>'Ufs Acumulada'!R151/'Ufs Acumulada'!$AC151</f>
        <v>7.5142047540044925E-3</v>
      </c>
      <c r="S151" s="111">
        <f>'Ufs Acumulada'!S151/'Ufs Acumulada'!$AC151</f>
        <v>6.8944810676689519E-2</v>
      </c>
      <c r="T151" s="111">
        <f>'Ufs Acumulada'!T151/'Ufs Acumulada'!$AC151</f>
        <v>8.3760332398584658E-2</v>
      </c>
      <c r="U151" s="111">
        <f>'Ufs Acumulada'!U151/'Ufs Acumulada'!$AC151</f>
        <v>1.1190556591446316E-2</v>
      </c>
      <c r="V151" s="111">
        <f>'Ufs Acumulada'!V151/'Ufs Acumulada'!$AC151</f>
        <v>6.7698315984202262E-3</v>
      </c>
      <c r="W151" s="111">
        <f>'Ufs Acumulada'!W151/'Ufs Acumulada'!$AC151</f>
        <v>1.9820586983013023E-3</v>
      </c>
      <c r="X151" s="111">
        <f>'Ufs Acumulada'!X151/'Ufs Acumulada'!$AC151</f>
        <v>5.9328889606671466E-2</v>
      </c>
      <c r="Y151" s="111">
        <f>'Ufs Acumulada'!Y151/'Ufs Acumulada'!$AC151</f>
        <v>5.4210773590168987E-2</v>
      </c>
      <c r="Z151" s="111">
        <f>'Ufs Acumulada'!Z151/'Ufs Acumulada'!$AC151</f>
        <v>6.9430782105680431E-3</v>
      </c>
      <c r="AA151" s="111">
        <f>'Ufs Acumulada'!AA151/'Ufs Acumulada'!$AC151</f>
        <v>0.29710913068373684</v>
      </c>
      <c r="AB151" s="113">
        <f>'Ufs Acumulada'!AB151/'Ufs Acumulada'!$AC151</f>
        <v>6.7624906402783689E-3</v>
      </c>
      <c r="AC151" s="111">
        <f>'Ufs Acumulada'!AC151/'Ufs Acumulada'!$AC151</f>
        <v>1</v>
      </c>
      <c r="AD151" s="90"/>
      <c r="AE151" s="90"/>
      <c r="AF151" s="90"/>
    </row>
    <row r="152" spans="1:32" x14ac:dyDescent="0.3">
      <c r="A152" s="134">
        <f>'Ufs Acumulada'!A152</f>
        <v>44682</v>
      </c>
      <c r="B152" s="112">
        <f>'Ufs Acumulada'!B152/'Ufs Acumulada'!$AC152</f>
        <v>2.0721470778615487E-3</v>
      </c>
      <c r="C152" s="111">
        <f>'Ufs Acumulada'!C152/'Ufs Acumulada'!$AC152</f>
        <v>9.3290041535577361E-3</v>
      </c>
      <c r="D152" s="111">
        <f>'Ufs Acumulada'!D152/'Ufs Acumulada'!$AC152</f>
        <v>1.1247144211941449E-2</v>
      </c>
      <c r="E152" s="111">
        <f>'Ufs Acumulada'!E152/'Ufs Acumulada'!$AC152</f>
        <v>1.9499836150426646E-3</v>
      </c>
      <c r="F152" s="111">
        <f>'Ufs Acumulada'!F152/'Ufs Acumulada'!$AC152</f>
        <v>5.0018700852365164E-2</v>
      </c>
      <c r="G152" s="111">
        <f>'Ufs Acumulada'!G152/'Ufs Acumulada'!$AC152</f>
        <v>2.7779160881753872E-2</v>
      </c>
      <c r="H152" s="111">
        <f>'Ufs Acumulada'!H152/'Ufs Acumulada'!$AC152</f>
        <v>1.9024498695572125E-2</v>
      </c>
      <c r="I152" s="111">
        <f>'Ufs Acumulada'!I152/'Ufs Acumulada'!$AC152</f>
        <v>2.084652911022155E-2</v>
      </c>
      <c r="J152" s="111">
        <f>'Ufs Acumulada'!J152/'Ufs Acumulada'!$AC152</f>
        <v>3.8753608453943218E-2</v>
      </c>
      <c r="K152" s="111">
        <f>'Ufs Acumulada'!K152/'Ufs Acumulada'!$AC152</f>
        <v>1.2757107771333157E-2</v>
      </c>
      <c r="L152" s="111">
        <f>'Ufs Acumulada'!L152/'Ufs Acumulada'!$AC152</f>
        <v>0.10458871441193056</v>
      </c>
      <c r="M152" s="111">
        <f>'Ufs Acumulada'!M152/'Ufs Acumulada'!$AC152</f>
        <v>1.3542196186415655E-2</v>
      </c>
      <c r="N152" s="111">
        <f>'Ufs Acumulada'!N152/'Ufs Acumulada'!$AC152</f>
        <v>2.0886478299484597E-2</v>
      </c>
      <c r="O152" s="111">
        <f>'Ufs Acumulada'!O152/'Ufs Acumulada'!$AC152</f>
        <v>2.1250652792911509E-2</v>
      </c>
      <c r="P152" s="111">
        <f>'Ufs Acumulada'!P152/'Ufs Acumulada'!$AC152</f>
        <v>1.3279342100539951E-2</v>
      </c>
      <c r="Q152" s="111">
        <f>'Ufs Acumulada'!Q152/'Ufs Acumulada'!$AC152</f>
        <v>2.8339607478951409E-2</v>
      </c>
      <c r="R152" s="111">
        <f>'Ufs Acumulada'!R152/'Ufs Acumulada'!$AC152</f>
        <v>7.6088731202169531E-3</v>
      </c>
      <c r="S152" s="111">
        <f>'Ufs Acumulada'!S152/'Ufs Acumulada'!$AC152</f>
        <v>6.8721869112560605E-2</v>
      </c>
      <c r="T152" s="111">
        <f>'Ufs Acumulada'!T152/'Ufs Acumulada'!$AC152</f>
        <v>8.3471804556986648E-2</v>
      </c>
      <c r="U152" s="111">
        <f>'Ufs Acumulada'!U152/'Ufs Acumulada'!$AC152</f>
        <v>1.1122664854092823E-2</v>
      </c>
      <c r="V152" s="111">
        <f>'Ufs Acumulada'!V152/'Ufs Acumulada'!$AC152</f>
        <v>6.8457857079170029E-3</v>
      </c>
      <c r="W152" s="111">
        <f>'Ufs Acumulada'!W152/'Ufs Acumulada'!$AC152</f>
        <v>1.9876169092759703E-3</v>
      </c>
      <c r="X152" s="111">
        <f>'Ufs Acumulada'!X152/'Ufs Acumulada'!$AC152</f>
        <v>5.8760046642125897E-2</v>
      </c>
      <c r="Y152" s="111">
        <f>'Ufs Acumulada'!Y152/'Ufs Acumulada'!$AC152</f>
        <v>5.3936616268930995E-2</v>
      </c>
      <c r="Z152" s="111">
        <f>'Ufs Acumulada'!Z152/'Ufs Acumulada'!$AC152</f>
        <v>6.95868559061692E-3</v>
      </c>
      <c r="AA152" s="111">
        <f>'Ufs Acumulada'!AA152/'Ufs Acumulada'!$AC152</f>
        <v>0.29820969734725805</v>
      </c>
      <c r="AB152" s="113">
        <f>'Ufs Acumulada'!AB152/'Ufs Acumulada'!$AC152</f>
        <v>6.7114637961919734E-3</v>
      </c>
      <c r="AC152" s="111">
        <f>'Ufs Acumulada'!AC152/'Ufs Acumulada'!$AC152</f>
        <v>1</v>
      </c>
      <c r="AD152" s="90"/>
      <c r="AE152" s="90"/>
      <c r="AF152" s="90"/>
    </row>
    <row r="153" spans="1:32" x14ac:dyDescent="0.3">
      <c r="A153" s="134">
        <f>'Ufs Acumulada'!A153</f>
        <v>44713</v>
      </c>
      <c r="B153" s="112">
        <f>'Ufs Acumulada'!B153/'Ufs Acumulada'!$AC153</f>
        <v>2.0933476181877243E-3</v>
      </c>
      <c r="C153" s="111">
        <f>'Ufs Acumulada'!C153/'Ufs Acumulada'!$AC153</f>
        <v>9.1717092105842828E-3</v>
      </c>
      <c r="D153" s="111">
        <f>'Ufs Acumulada'!D153/'Ufs Acumulada'!$AC153</f>
        <v>1.1295556574365399E-2</v>
      </c>
      <c r="E153" s="111">
        <f>'Ufs Acumulada'!E153/'Ufs Acumulada'!$AC153</f>
        <v>1.9466583655718872E-3</v>
      </c>
      <c r="F153" s="111">
        <f>'Ufs Acumulada'!F153/'Ufs Acumulada'!$AC153</f>
        <v>4.9122502954360277E-2</v>
      </c>
      <c r="G153" s="111">
        <f>'Ufs Acumulada'!G153/'Ufs Acumulada'!$AC153</f>
        <v>2.7932441611141799E-2</v>
      </c>
      <c r="H153" s="111">
        <f>'Ufs Acumulada'!H153/'Ufs Acumulada'!$AC153</f>
        <v>1.9258410788970323E-2</v>
      </c>
      <c r="I153" s="111">
        <f>'Ufs Acumulada'!I153/'Ufs Acumulada'!$AC153</f>
        <v>2.0904912928067561E-2</v>
      </c>
      <c r="J153" s="111">
        <f>'Ufs Acumulada'!J153/'Ufs Acumulada'!$AC153</f>
        <v>3.8960762319355573E-2</v>
      </c>
      <c r="K153" s="111">
        <f>'Ufs Acumulada'!K153/'Ufs Acumulada'!$AC153</f>
        <v>1.2784234633090481E-2</v>
      </c>
      <c r="L153" s="111">
        <f>'Ufs Acumulada'!L153/'Ufs Acumulada'!$AC153</f>
        <v>0.10452359639444594</v>
      </c>
      <c r="M153" s="111">
        <f>'Ufs Acumulada'!M153/'Ufs Acumulada'!$AC153</f>
        <v>1.3639679878543235E-2</v>
      </c>
      <c r="N153" s="111">
        <f>'Ufs Acumulada'!N153/'Ufs Acumulada'!$AC153</f>
        <v>2.1028848402224836E-2</v>
      </c>
      <c r="O153" s="111">
        <f>'Ufs Acumulada'!O153/'Ufs Acumulada'!$AC153</f>
        <v>2.1300441374889803E-2</v>
      </c>
      <c r="P153" s="111">
        <f>'Ufs Acumulada'!P153/'Ufs Acumulada'!$AC153</f>
        <v>1.2911074844923317E-2</v>
      </c>
      <c r="Q153" s="111">
        <f>'Ufs Acumulada'!Q153/'Ufs Acumulada'!$AC153</f>
        <v>2.7773649284877789E-2</v>
      </c>
      <c r="R153" s="111">
        <f>'Ufs Acumulada'!R153/'Ufs Acumulada'!$AC153</f>
        <v>7.6481742997524683E-3</v>
      </c>
      <c r="S153" s="111">
        <f>'Ufs Acumulada'!S153/'Ufs Acumulada'!$AC153</f>
        <v>6.8977353212712492E-2</v>
      </c>
      <c r="T153" s="111">
        <f>'Ufs Acumulada'!T153/'Ufs Acumulada'!$AC153</f>
        <v>8.3424066042115788E-2</v>
      </c>
      <c r="U153" s="111">
        <f>'Ufs Acumulada'!U153/'Ufs Acumulada'!$AC153</f>
        <v>1.1089320199400558E-2</v>
      </c>
      <c r="V153" s="111">
        <f>'Ufs Acumulada'!V153/'Ufs Acumulada'!$AC153</f>
        <v>6.9181168972947691E-3</v>
      </c>
      <c r="W153" s="111">
        <f>'Ufs Acumulada'!W153/'Ufs Acumulada'!$AC153</f>
        <v>1.9907135536512311E-3</v>
      </c>
      <c r="X153" s="111">
        <f>'Ufs Acumulada'!X153/'Ufs Acumulada'!$AC153</f>
        <v>5.895455586318879E-2</v>
      </c>
      <c r="Y153" s="111">
        <f>'Ufs Acumulada'!Y153/'Ufs Acumulada'!$AC153</f>
        <v>5.3835923955904148E-2</v>
      </c>
      <c r="Z153" s="111">
        <f>'Ufs Acumulada'!Z153/'Ufs Acumulada'!$AC153</f>
        <v>6.827585906406447E-3</v>
      </c>
      <c r="AA153" s="111">
        <f>'Ufs Acumulada'!AA153/'Ufs Acumulada'!$AC153</f>
        <v>0.29898706956023724</v>
      </c>
      <c r="AB153" s="113">
        <f>'Ufs Acumulada'!AB153/'Ufs Acumulada'!$AC153</f>
        <v>6.6992933257358309E-3</v>
      </c>
      <c r="AC153" s="111">
        <f>'Ufs Acumulada'!AC153/'Ufs Acumulada'!$AC153</f>
        <v>1</v>
      </c>
      <c r="AD153" s="90"/>
      <c r="AE153" s="90"/>
      <c r="AF153" s="90"/>
    </row>
    <row r="154" spans="1:32" x14ac:dyDescent="0.3">
      <c r="A154" s="134">
        <f>'Ufs Acumulada'!A154</f>
        <v>44743</v>
      </c>
      <c r="B154" s="112">
        <f>'Ufs Acumulada'!B154/'Ufs Acumulada'!$AC154</f>
        <v>2.0681268756860233E-3</v>
      </c>
      <c r="C154" s="111">
        <f>'Ufs Acumulada'!C154/'Ufs Acumulada'!$AC154</f>
        <v>9.1037602723707672E-3</v>
      </c>
      <c r="D154" s="111">
        <f>'Ufs Acumulada'!D154/'Ufs Acumulada'!$AC154</f>
        <v>1.1285694573386821E-2</v>
      </c>
      <c r="E154" s="111">
        <f>'Ufs Acumulada'!E154/'Ufs Acumulada'!$AC154</f>
        <v>1.8976241761989071E-3</v>
      </c>
      <c r="F154" s="111">
        <f>'Ufs Acumulada'!F154/'Ufs Acumulada'!$AC154</f>
        <v>4.9631293123321811E-2</v>
      </c>
      <c r="G154" s="111">
        <f>'Ufs Acumulada'!G154/'Ufs Acumulada'!$AC154</f>
        <v>2.803081054648825E-2</v>
      </c>
      <c r="H154" s="111">
        <f>'Ufs Acumulada'!H154/'Ufs Acumulada'!$AC154</f>
        <v>1.9310160251693666E-2</v>
      </c>
      <c r="I154" s="111">
        <f>'Ufs Acumulada'!I154/'Ufs Acumulada'!$AC154</f>
        <v>2.1045202391706815E-2</v>
      </c>
      <c r="J154" s="111">
        <f>'Ufs Acumulada'!J154/'Ufs Acumulada'!$AC154</f>
        <v>3.8765393704906934E-2</v>
      </c>
      <c r="K154" s="111">
        <f>'Ufs Acumulada'!K154/'Ufs Acumulada'!$AC154</f>
        <v>1.2701825796266365E-2</v>
      </c>
      <c r="L154" s="111">
        <f>'Ufs Acumulada'!L154/'Ufs Acumulada'!$AC154</f>
        <v>0.10450814973722157</v>
      </c>
      <c r="M154" s="111">
        <f>'Ufs Acumulada'!M154/'Ufs Acumulada'!$AC154</f>
        <v>1.3743184581886943E-2</v>
      </c>
      <c r="N154" s="111">
        <f>'Ufs Acumulada'!N154/'Ufs Acumulada'!$AC154</f>
        <v>2.0931811843392645E-2</v>
      </c>
      <c r="O154" s="111">
        <f>'Ufs Acumulada'!O154/'Ufs Acumulada'!$AC154</f>
        <v>2.0949737555074666E-2</v>
      </c>
      <c r="P154" s="111">
        <f>'Ufs Acumulada'!P154/'Ufs Acumulada'!$AC154</f>
        <v>1.2850234013912854E-2</v>
      </c>
      <c r="Q154" s="111">
        <f>'Ufs Acumulada'!Q154/'Ufs Acumulada'!$AC154</f>
        <v>2.7844466520398417E-2</v>
      </c>
      <c r="R154" s="111">
        <f>'Ufs Acumulada'!R154/'Ufs Acumulada'!$AC154</f>
        <v>7.6467751019368519E-3</v>
      </c>
      <c r="S154" s="111">
        <f>'Ufs Acumulada'!S154/'Ufs Acumulada'!$AC154</f>
        <v>6.9337069663067491E-2</v>
      </c>
      <c r="T154" s="111">
        <f>'Ufs Acumulada'!T154/'Ufs Acumulada'!$AC154</f>
        <v>8.3323710422217215E-2</v>
      </c>
      <c r="U154" s="111">
        <f>'Ufs Acumulada'!U154/'Ufs Acumulada'!$AC154</f>
        <v>1.1030148962664077E-2</v>
      </c>
      <c r="V154" s="111">
        <f>'Ufs Acumulada'!V154/'Ufs Acumulada'!$AC154</f>
        <v>6.8447037234204422E-3</v>
      </c>
      <c r="W154" s="111">
        <f>'Ufs Acumulada'!W154/'Ufs Acumulada'!$AC154</f>
        <v>2.0018434301641371E-3</v>
      </c>
      <c r="X154" s="111">
        <f>'Ufs Acumulada'!X154/'Ufs Acumulada'!$AC154</f>
        <v>5.9098153276507435E-2</v>
      </c>
      <c r="Y154" s="111">
        <f>'Ufs Acumulada'!Y154/'Ufs Acumulada'!$AC154</f>
        <v>5.3822991517803356E-2</v>
      </c>
      <c r="Z154" s="111">
        <f>'Ufs Acumulada'!Z154/'Ufs Acumulada'!$AC154</f>
        <v>6.7863409411999141E-3</v>
      </c>
      <c r="AA154" s="111">
        <f>'Ufs Acumulada'!AA154/'Ufs Acumulada'!$AC154</f>
        <v>0.29887163898116925</v>
      </c>
      <c r="AB154" s="113">
        <f>'Ufs Acumulada'!AB154/'Ufs Acumulada'!$AC154</f>
        <v>6.569148015936375E-3</v>
      </c>
      <c r="AC154" s="111">
        <f>'Ufs Acumulada'!AC154/'Ufs Acumulada'!$AC154</f>
        <v>1</v>
      </c>
      <c r="AD154" s="90"/>
      <c r="AE154" s="90"/>
      <c r="AF154" s="90"/>
    </row>
    <row r="155" spans="1:32" x14ac:dyDescent="0.3">
      <c r="A155" s="134">
        <f>'Ufs Acumulada'!A155</f>
        <v>44774</v>
      </c>
      <c r="B155" s="112">
        <f>'Ufs Acumulada'!B155/'Ufs Acumulada'!$AC155</f>
        <v>2.071172219814817E-3</v>
      </c>
      <c r="C155" s="111">
        <f>'Ufs Acumulada'!C155/'Ufs Acumulada'!$AC155</f>
        <v>9.1010765320923177E-3</v>
      </c>
      <c r="D155" s="111">
        <f>'Ufs Acumulada'!D155/'Ufs Acumulada'!$AC155</f>
        <v>1.1198292132945672E-2</v>
      </c>
      <c r="E155" s="111">
        <f>'Ufs Acumulada'!E155/'Ufs Acumulada'!$AC155</f>
        <v>1.8982731068089697E-3</v>
      </c>
      <c r="F155" s="111">
        <f>'Ufs Acumulada'!F155/'Ufs Acumulada'!$AC155</f>
        <v>4.9989908189847568E-2</v>
      </c>
      <c r="G155" s="111">
        <f>'Ufs Acumulada'!G155/'Ufs Acumulada'!$AC155</f>
        <v>2.7985783207661964E-2</v>
      </c>
      <c r="H155" s="111">
        <f>'Ufs Acumulada'!H155/'Ufs Acumulada'!$AC155</f>
        <v>1.9275719104773246E-2</v>
      </c>
      <c r="I155" s="111">
        <f>'Ufs Acumulada'!I155/'Ufs Acumulada'!$AC155</f>
        <v>2.1126246013011562E-2</v>
      </c>
      <c r="J155" s="111">
        <f>'Ufs Acumulada'!J155/'Ufs Acumulada'!$AC155</f>
        <v>3.8806808029174376E-2</v>
      </c>
      <c r="K155" s="111">
        <f>'Ufs Acumulada'!K155/'Ufs Acumulada'!$AC155</f>
        <v>1.2730511050712974E-2</v>
      </c>
      <c r="L155" s="111">
        <f>'Ufs Acumulada'!L155/'Ufs Acumulada'!$AC155</f>
        <v>0.10434569983990555</v>
      </c>
      <c r="M155" s="111">
        <f>'Ufs Acumulada'!M155/'Ufs Acumulada'!$AC155</f>
        <v>1.3672413331606754E-2</v>
      </c>
      <c r="N155" s="111">
        <f>'Ufs Acumulada'!N155/'Ufs Acumulada'!$AC155</f>
        <v>2.0904515560558456E-2</v>
      </c>
      <c r="O155" s="111">
        <f>'Ufs Acumulada'!O155/'Ufs Acumulada'!$AC155</f>
        <v>2.0899813283426497E-2</v>
      </c>
      <c r="P155" s="111">
        <f>'Ufs Acumulada'!P155/'Ufs Acumulada'!$AC155</f>
        <v>1.2793449221556107E-2</v>
      </c>
      <c r="Q155" s="111">
        <f>'Ufs Acumulada'!Q155/'Ufs Acumulada'!$AC155</f>
        <v>2.7911993628052773E-2</v>
      </c>
      <c r="R155" s="111">
        <f>'Ufs Acumulada'!R155/'Ufs Acumulada'!$AC155</f>
        <v>7.5731981778314403E-3</v>
      </c>
      <c r="S155" s="111">
        <f>'Ufs Acumulada'!S155/'Ufs Acumulada'!$AC155</f>
        <v>6.9408142463081704E-2</v>
      </c>
      <c r="T155" s="111">
        <f>'Ufs Acumulada'!T155/'Ufs Acumulada'!$AC155</f>
        <v>8.2517005966104534E-2</v>
      </c>
      <c r="U155" s="111">
        <f>'Ufs Acumulada'!U155/'Ufs Acumulada'!$AC155</f>
        <v>1.1081820345523324E-2</v>
      </c>
      <c r="V155" s="111">
        <f>'Ufs Acumulada'!V155/'Ufs Acumulada'!$AC155</f>
        <v>6.8381960907438208E-3</v>
      </c>
      <c r="W155" s="111">
        <f>'Ufs Acumulada'!W155/'Ufs Acumulada'!$AC155</f>
        <v>1.9847226633118932E-3</v>
      </c>
      <c r="X155" s="111">
        <f>'Ufs Acumulada'!X155/'Ufs Acumulada'!$AC155</f>
        <v>5.9359376232087036E-2</v>
      </c>
      <c r="Y155" s="111">
        <f>'Ufs Acumulada'!Y155/'Ufs Acumulada'!$AC155</f>
        <v>5.3864584546581121E-2</v>
      </c>
      <c r="Z155" s="111">
        <f>'Ufs Acumulada'!Z155/'Ufs Acumulada'!$AC155</f>
        <v>6.7846624741646046E-3</v>
      </c>
      <c r="AA155" s="111">
        <f>'Ufs Acumulada'!AA155/'Ufs Acumulada'!$AC155</f>
        <v>0.29935311135209275</v>
      </c>
      <c r="AB155" s="113">
        <f>'Ufs Acumulada'!AB155/'Ufs Acumulada'!$AC155</f>
        <v>6.5235052365281571E-3</v>
      </c>
      <c r="AC155" s="111">
        <f>'Ufs Acumulada'!AC155/'Ufs Acumulada'!$AC155</f>
        <v>1</v>
      </c>
      <c r="AD155" s="90"/>
      <c r="AE155" s="90"/>
      <c r="AF155" s="90"/>
    </row>
    <row r="156" spans="1:32" x14ac:dyDescent="0.3">
      <c r="A156" s="134">
        <f>'Ufs Acumulada'!A156</f>
        <v>44805</v>
      </c>
      <c r="B156" s="112">
        <f>'Ufs Acumulada'!B156/'Ufs Acumulada'!$AC156</f>
        <v>2.0361224283121314E-3</v>
      </c>
      <c r="C156" s="111">
        <f>'Ufs Acumulada'!C156/'Ufs Acumulada'!$AC156</f>
        <v>9.0955241010939811E-3</v>
      </c>
      <c r="D156" s="111">
        <f>'Ufs Acumulada'!D156/'Ufs Acumulada'!$AC156</f>
        <v>1.1107951815988804E-2</v>
      </c>
      <c r="E156" s="111">
        <f>'Ufs Acumulada'!E156/'Ufs Acumulada'!$AC156</f>
        <v>1.8790232325042132E-3</v>
      </c>
      <c r="F156" s="111">
        <f>'Ufs Acumulada'!F156/'Ufs Acumulada'!$AC156</f>
        <v>5.0077965344696412E-2</v>
      </c>
      <c r="G156" s="111">
        <f>'Ufs Acumulada'!G156/'Ufs Acumulada'!$AC156</f>
        <v>2.8074989548359287E-2</v>
      </c>
      <c r="H156" s="111">
        <f>'Ufs Acumulada'!H156/'Ufs Acumulada'!$AC156</f>
        <v>1.9189472016868041E-2</v>
      </c>
      <c r="I156" s="111">
        <f>'Ufs Acumulada'!I156/'Ufs Acumulada'!$AC156</f>
        <v>2.1221050253565892E-2</v>
      </c>
      <c r="J156" s="111">
        <f>'Ufs Acumulada'!J156/'Ufs Acumulada'!$AC156</f>
        <v>3.8711319191809028E-2</v>
      </c>
      <c r="K156" s="111">
        <f>'Ufs Acumulada'!K156/'Ufs Acumulada'!$AC156</f>
        <v>1.2729254466940357E-2</v>
      </c>
      <c r="L156" s="111">
        <f>'Ufs Acumulada'!L156/'Ufs Acumulada'!$AC156</f>
        <v>0.10435865876236994</v>
      </c>
      <c r="M156" s="111">
        <f>'Ufs Acumulada'!M156/'Ufs Acumulada'!$AC156</f>
        <v>1.3711124440739846E-2</v>
      </c>
      <c r="N156" s="111">
        <f>'Ufs Acumulada'!N156/'Ufs Acumulada'!$AC156</f>
        <v>2.0930546575367366E-2</v>
      </c>
      <c r="O156" s="111">
        <f>'Ufs Acumulada'!O156/'Ufs Acumulada'!$AC156</f>
        <v>2.0782535762788004E-2</v>
      </c>
      <c r="P156" s="111">
        <f>'Ufs Acumulada'!P156/'Ufs Acumulada'!$AC156</f>
        <v>1.2742237871552582E-2</v>
      </c>
      <c r="Q156" s="111">
        <f>'Ufs Acumulada'!Q156/'Ufs Acumulada'!$AC156</f>
        <v>2.7896143149825893E-2</v>
      </c>
      <c r="R156" s="111">
        <f>'Ufs Acumulada'!R156/'Ufs Acumulada'!$AC156</f>
        <v>7.5384893029729399E-3</v>
      </c>
      <c r="S156" s="111">
        <f>'Ufs Acumulada'!S156/'Ufs Acumulada'!$AC156</f>
        <v>6.9628700594899604E-2</v>
      </c>
      <c r="T156" s="111">
        <f>'Ufs Acumulada'!T156/'Ufs Acumulada'!$AC156</f>
        <v>8.2174239886576975E-2</v>
      </c>
      <c r="U156" s="111">
        <f>'Ufs Acumulada'!U156/'Ufs Acumulada'!$AC156</f>
        <v>1.1125154827100001E-2</v>
      </c>
      <c r="V156" s="111">
        <f>'Ufs Acumulada'!V156/'Ufs Acumulada'!$AC156</f>
        <v>6.7955139740383842E-3</v>
      </c>
      <c r="W156" s="111">
        <f>'Ufs Acumulada'!W156/'Ufs Acumulada'!$AC156</f>
        <v>1.9734775010581476E-3</v>
      </c>
      <c r="X156" s="111">
        <f>'Ufs Acumulada'!X156/'Ufs Acumulada'!$AC156</f>
        <v>5.9568509531117322E-2</v>
      </c>
      <c r="Y156" s="111">
        <f>'Ufs Acumulada'!Y156/'Ufs Acumulada'!$AC156</f>
        <v>5.4208960107190986E-2</v>
      </c>
      <c r="Z156" s="111">
        <f>'Ufs Acumulada'!Z156/'Ufs Acumulada'!$AC156</f>
        <v>6.7549408346251824E-3</v>
      </c>
      <c r="AA156" s="111">
        <f>'Ufs Acumulada'!AA156/'Ufs Acumulada'!$AC156</f>
        <v>0.29919639217152638</v>
      </c>
      <c r="AB156" s="113">
        <f>'Ufs Acumulada'!AB156/'Ufs Acumulada'!$AC156</f>
        <v>6.4917023061123276E-3</v>
      </c>
      <c r="AC156" s="111">
        <f>'Ufs Acumulada'!AC156/'Ufs Acumulada'!$AC156</f>
        <v>1</v>
      </c>
      <c r="AD156" s="90"/>
      <c r="AE156" s="90"/>
      <c r="AF156" s="90"/>
    </row>
    <row r="157" spans="1:32" x14ac:dyDescent="0.3">
      <c r="A157" s="134">
        <f>'Ufs Acumulada'!A157</f>
        <v>44835</v>
      </c>
      <c r="B157" s="112">
        <f>'Ufs Acumulada'!B157/'Ufs Acumulada'!$AC157</f>
        <v>2.0247600413368749E-3</v>
      </c>
      <c r="C157" s="111">
        <f>'Ufs Acumulada'!C157/'Ufs Acumulada'!$AC157</f>
        <v>9.0536291719555319E-3</v>
      </c>
      <c r="D157" s="111">
        <f>'Ufs Acumulada'!D157/'Ufs Acumulada'!$AC157</f>
        <v>1.1054976443493576E-2</v>
      </c>
      <c r="E157" s="111">
        <f>'Ufs Acumulada'!E157/'Ufs Acumulada'!$AC157</f>
        <v>1.8667979362384333E-3</v>
      </c>
      <c r="F157" s="111">
        <f>'Ufs Acumulada'!F157/'Ufs Acumulada'!$AC157</f>
        <v>4.9945661628574486E-2</v>
      </c>
      <c r="G157" s="111">
        <f>'Ufs Acumulada'!G157/'Ufs Acumulada'!$AC157</f>
        <v>2.8201718497303234E-2</v>
      </c>
      <c r="H157" s="111">
        <f>'Ufs Acumulada'!H157/'Ufs Acumulada'!$AC157</f>
        <v>1.911993472875417E-2</v>
      </c>
      <c r="I157" s="111">
        <f>'Ufs Acumulada'!I157/'Ufs Acumulada'!$AC157</f>
        <v>2.1272427729373277E-2</v>
      </c>
      <c r="J157" s="111">
        <f>'Ufs Acumulada'!J157/'Ufs Acumulada'!$AC157</f>
        <v>3.8652408388647239E-2</v>
      </c>
      <c r="K157" s="111">
        <f>'Ufs Acumulada'!K157/'Ufs Acumulada'!$AC157</f>
        <v>1.2687943045918368E-2</v>
      </c>
      <c r="L157" s="111">
        <f>'Ufs Acumulada'!L157/'Ufs Acumulada'!$AC157</f>
        <v>0.104264473018561</v>
      </c>
      <c r="M157" s="111">
        <f>'Ufs Acumulada'!M157/'Ufs Acumulada'!$AC157</f>
        <v>1.3632455670587663E-2</v>
      </c>
      <c r="N157" s="111">
        <f>'Ufs Acumulada'!N157/'Ufs Acumulada'!$AC157</f>
        <v>2.0873817914443812E-2</v>
      </c>
      <c r="O157" s="111">
        <f>'Ufs Acumulada'!O157/'Ufs Acumulada'!$AC157</f>
        <v>2.062101927345137E-2</v>
      </c>
      <c r="P157" s="111">
        <f>'Ufs Acumulada'!P157/'Ufs Acumulada'!$AC157</f>
        <v>1.2660677541848844E-2</v>
      </c>
      <c r="Q157" s="111">
        <f>'Ufs Acumulada'!Q157/'Ufs Acumulada'!$AC157</f>
        <v>2.782918872974462E-2</v>
      </c>
      <c r="R157" s="111">
        <f>'Ufs Acumulada'!R157/'Ufs Acumulada'!$AC157</f>
        <v>7.4926790639752456E-3</v>
      </c>
      <c r="S157" s="111">
        <f>'Ufs Acumulada'!S157/'Ufs Acumulada'!$AC157</f>
        <v>6.9735379392080021E-2</v>
      </c>
      <c r="T157" s="111">
        <f>'Ufs Acumulada'!T157/'Ufs Acumulada'!$AC157</f>
        <v>8.1892830565341329E-2</v>
      </c>
      <c r="U157" s="111">
        <f>'Ufs Acumulada'!U157/'Ufs Acumulada'!$AC157</f>
        <v>1.1111878365029975E-2</v>
      </c>
      <c r="V157" s="111">
        <f>'Ufs Acumulada'!V157/'Ufs Acumulada'!$AC157</f>
        <v>6.7381358752686173E-3</v>
      </c>
      <c r="W157" s="111">
        <f>'Ufs Acumulada'!W157/'Ufs Acumulada'!$AC157</f>
        <v>1.976749045040538E-3</v>
      </c>
      <c r="X157" s="111">
        <f>'Ufs Acumulada'!X157/'Ufs Acumulada'!$AC157</f>
        <v>5.9963363460727448E-2</v>
      </c>
      <c r="Y157" s="111">
        <f>'Ufs Acumulada'!Y157/'Ufs Acumulada'!$AC157</f>
        <v>5.4504335363329139E-2</v>
      </c>
      <c r="Z157" s="111">
        <f>'Ufs Acumulada'!Z157/'Ufs Acumulada'!$AC157</f>
        <v>6.7514722631287103E-3</v>
      </c>
      <c r="AA157" s="111">
        <f>'Ufs Acumulada'!AA157/'Ufs Acumulada'!$AC157</f>
        <v>0.29962447695427724</v>
      </c>
      <c r="AB157" s="113">
        <f>'Ufs Acumulada'!AB157/'Ufs Acumulada'!$AC157</f>
        <v>6.4468098915692398E-3</v>
      </c>
      <c r="AC157" s="111">
        <f>'Ufs Acumulada'!AC157/'Ufs Acumulada'!$AC157</f>
        <v>1</v>
      </c>
      <c r="AD157" s="90"/>
      <c r="AE157" s="90"/>
      <c r="AF157" s="90"/>
    </row>
    <row r="158" spans="1:32" x14ac:dyDescent="0.3">
      <c r="A158" s="134">
        <f>'Ufs Acumulada'!A158</f>
        <v>44866</v>
      </c>
      <c r="B158" s="112">
        <f>'Ufs Acumulada'!B158/'Ufs Acumulada'!$AC158</f>
        <v>2.0117199795269859E-3</v>
      </c>
      <c r="C158" s="111">
        <f>'Ufs Acumulada'!C158/'Ufs Acumulada'!$AC158</f>
        <v>9.0598561962343879E-3</v>
      </c>
      <c r="D158" s="111">
        <f>'Ufs Acumulada'!D158/'Ufs Acumulada'!$AC158</f>
        <v>1.1043658429106715E-2</v>
      </c>
      <c r="E158" s="111">
        <f>'Ufs Acumulada'!E158/'Ufs Acumulada'!$AC158</f>
        <v>1.8661097714850325E-3</v>
      </c>
      <c r="F158" s="111">
        <f>'Ufs Acumulada'!F158/'Ufs Acumulada'!$AC158</f>
        <v>4.9834819998959924E-2</v>
      </c>
      <c r="G158" s="111">
        <f>'Ufs Acumulada'!G158/'Ufs Acumulada'!$AC158</f>
        <v>2.8362788380743322E-2</v>
      </c>
      <c r="H158" s="111">
        <f>'Ufs Acumulada'!H158/'Ufs Acumulada'!$AC158</f>
        <v>1.904346136265974E-2</v>
      </c>
      <c r="I158" s="111">
        <f>'Ufs Acumulada'!I158/'Ufs Acumulada'!$AC158</f>
        <v>2.1269217399872455E-2</v>
      </c>
      <c r="J158" s="111">
        <f>'Ufs Acumulada'!J158/'Ufs Acumulada'!$AC158</f>
        <v>3.8715072025049334E-2</v>
      </c>
      <c r="K158" s="111">
        <f>'Ufs Acumulada'!K158/'Ufs Acumulada'!$AC158</f>
        <v>1.2718996931784902E-2</v>
      </c>
      <c r="L158" s="111">
        <f>'Ufs Acumulada'!L158/'Ufs Acumulada'!$AC158</f>
        <v>0.10431301815474643</v>
      </c>
      <c r="M158" s="111">
        <f>'Ufs Acumulada'!M158/'Ufs Acumulada'!$AC158</f>
        <v>1.3606617053363952E-2</v>
      </c>
      <c r="N158" s="111">
        <f>'Ufs Acumulada'!N158/'Ufs Acumulada'!$AC158</f>
        <v>2.082992344515942E-2</v>
      </c>
      <c r="O158" s="111">
        <f>'Ufs Acumulada'!O158/'Ufs Acumulada'!$AC158</f>
        <v>2.059864407336346E-2</v>
      </c>
      <c r="P158" s="111">
        <f>'Ufs Acumulada'!P158/'Ufs Acumulada'!$AC158</f>
        <v>1.2745546161446686E-2</v>
      </c>
      <c r="Q158" s="111">
        <f>'Ufs Acumulada'!Q158/'Ufs Acumulada'!$AC158</f>
        <v>2.7868206339518118E-2</v>
      </c>
      <c r="R158" s="111">
        <f>'Ufs Acumulada'!R158/'Ufs Acumulada'!$AC158</f>
        <v>7.534780859373931E-3</v>
      </c>
      <c r="S158" s="111">
        <f>'Ufs Acumulada'!S158/'Ufs Acumulada'!$AC158</f>
        <v>6.9684064167024759E-2</v>
      </c>
      <c r="T158" s="111">
        <f>'Ufs Acumulada'!T158/'Ufs Acumulada'!$AC158</f>
        <v>8.1905468320200125E-2</v>
      </c>
      <c r="U158" s="111">
        <f>'Ufs Acumulada'!U158/'Ufs Acumulada'!$AC158</f>
        <v>1.1121937601099193E-2</v>
      </c>
      <c r="V158" s="111">
        <f>'Ufs Acumulada'!V158/'Ufs Acumulada'!$AC158</f>
        <v>6.6841106966025196E-3</v>
      </c>
      <c r="W158" s="111">
        <f>'Ufs Acumulada'!W158/'Ufs Acumulada'!$AC158</f>
        <v>1.9884551906481024E-3</v>
      </c>
      <c r="X158" s="111">
        <f>'Ufs Acumulada'!X158/'Ufs Acumulada'!$AC158</f>
        <v>6.0129352226166589E-2</v>
      </c>
      <c r="Y158" s="111">
        <f>'Ufs Acumulada'!Y158/'Ufs Acumulada'!$AC158</f>
        <v>5.4621071329842702E-2</v>
      </c>
      <c r="Z158" s="111">
        <f>'Ufs Acumulada'!Z158/'Ufs Acumulada'!$AC158</f>
        <v>6.7407673001075655E-3</v>
      </c>
      <c r="AA158" s="111">
        <f>'Ufs Acumulada'!AA158/'Ufs Acumulada'!$AC158</f>
        <v>0.29923335678059115</v>
      </c>
      <c r="AB158" s="113">
        <f>'Ufs Acumulada'!AB158/'Ufs Acumulada'!$AC158</f>
        <v>6.4689798253224906E-3</v>
      </c>
      <c r="AC158" s="111">
        <f>'Ufs Acumulada'!AC158/'Ufs Acumulada'!$AC158</f>
        <v>1</v>
      </c>
      <c r="AD158" s="90"/>
      <c r="AE158" s="90"/>
      <c r="AF158" s="90"/>
    </row>
    <row r="159" spans="1:32" s="171" customFormat="1" ht="13.5" thickBot="1" x14ac:dyDescent="0.35">
      <c r="A159" s="133">
        <f>'Ufs Acumulada'!A159</f>
        <v>44896</v>
      </c>
      <c r="B159" s="166">
        <f>'Ufs Acumulada'!B159/'Ufs Acumulada'!$AC159</f>
        <v>2.0094148493973178E-3</v>
      </c>
      <c r="C159" s="167">
        <f>'Ufs Acumulada'!C159/'Ufs Acumulada'!$AC159</f>
        <v>9.0965390537830707E-3</v>
      </c>
      <c r="D159" s="167">
        <f>'Ufs Acumulada'!D159/'Ufs Acumulada'!$AC159</f>
        <v>1.1059151163797952E-2</v>
      </c>
      <c r="E159" s="167">
        <f>'Ufs Acumulada'!E159/'Ufs Acumulada'!$AC159</f>
        <v>1.8480617589296912E-3</v>
      </c>
      <c r="F159" s="167">
        <f>'Ufs Acumulada'!F159/'Ufs Acumulada'!$AC159</f>
        <v>4.984827896501301E-2</v>
      </c>
      <c r="G159" s="167">
        <f>'Ufs Acumulada'!G159/'Ufs Acumulada'!$AC159</f>
        <v>2.8512694273387471E-2</v>
      </c>
      <c r="H159" s="167">
        <f>'Ufs Acumulada'!H159/'Ufs Acumulada'!$AC159</f>
        <v>1.9123444164461205E-2</v>
      </c>
      <c r="I159" s="167">
        <f>'Ufs Acumulada'!I159/'Ufs Acumulada'!$AC159</f>
        <v>2.1309985403234043E-2</v>
      </c>
      <c r="J159" s="167">
        <f>'Ufs Acumulada'!J159/'Ufs Acumulada'!$AC159</f>
        <v>3.8803349628099226E-2</v>
      </c>
      <c r="K159" s="167">
        <f>'Ufs Acumulada'!K159/'Ufs Acumulada'!$AC159</f>
        <v>1.2758271608449834E-2</v>
      </c>
      <c r="L159" s="167">
        <f>'Ufs Acumulada'!L159/'Ufs Acumulada'!$AC159</f>
        <v>0.10449551947808482</v>
      </c>
      <c r="M159" s="167">
        <f>'Ufs Acumulada'!M159/'Ufs Acumulada'!$AC159</f>
        <v>1.3534783356325287E-2</v>
      </c>
      <c r="N159" s="167">
        <f>'Ufs Acumulada'!N159/'Ufs Acumulada'!$AC159</f>
        <v>2.085126684155204E-2</v>
      </c>
      <c r="O159" s="167">
        <f>'Ufs Acumulada'!O159/'Ufs Acumulada'!$AC159</f>
        <v>2.0542523908830334E-2</v>
      </c>
      <c r="P159" s="167">
        <f>'Ufs Acumulada'!P159/'Ufs Acumulada'!$AC159</f>
        <v>1.2755944400414243E-2</v>
      </c>
      <c r="Q159" s="167">
        <f>'Ufs Acumulada'!Q159/'Ufs Acumulada'!$AC159</f>
        <v>2.7988813886708926E-2</v>
      </c>
      <c r="R159" s="167">
        <f>'Ufs Acumulada'!R159/'Ufs Acumulada'!$AC159</f>
        <v>7.5367925125960139E-3</v>
      </c>
      <c r="S159" s="167">
        <f>'Ufs Acumulada'!S159/'Ufs Acumulada'!$AC159</f>
        <v>6.9444663518040392E-2</v>
      </c>
      <c r="T159" s="167">
        <f>'Ufs Acumulada'!T159/'Ufs Acumulada'!$AC159</f>
        <v>8.2211468222620723E-2</v>
      </c>
      <c r="U159" s="167">
        <f>'Ufs Acumulada'!U159/'Ufs Acumulada'!$AC159</f>
        <v>1.1120951466076417E-2</v>
      </c>
      <c r="V159" s="167">
        <f>'Ufs Acumulada'!V159/'Ufs Acumulada'!$AC159</f>
        <v>6.6638309205788544E-3</v>
      </c>
      <c r="W159" s="167">
        <f>'Ufs Acumulada'!W159/'Ufs Acumulada'!$AC159</f>
        <v>2.0013989106080605E-3</v>
      </c>
      <c r="X159" s="167">
        <f>'Ufs Acumulada'!X159/'Ufs Acumulada'!$AC159</f>
        <v>6.0192201525872735E-2</v>
      </c>
      <c r="Y159" s="167">
        <f>'Ufs Acumulada'!Y159/'Ufs Acumulada'!$AC159</f>
        <v>5.441245108014775E-2</v>
      </c>
      <c r="Z159" s="167">
        <f>'Ufs Acumulada'!Z159/'Ufs Acumulada'!$AC159</f>
        <v>6.7359743696821682E-3</v>
      </c>
      <c r="AA159" s="167">
        <f>'Ufs Acumulada'!AA159/'Ufs Acumulada'!$AC159</f>
        <v>0.29867594791708418</v>
      </c>
      <c r="AB159" s="168">
        <f>'Ufs Acumulada'!AB159/'Ufs Acumulada'!$AC159</f>
        <v>6.46627681622426E-3</v>
      </c>
      <c r="AC159" s="167">
        <f>'Ufs Acumulada'!AC159/'Ufs Acumulada'!$AC159</f>
        <v>1</v>
      </c>
      <c r="AD159" s="170"/>
      <c r="AE159" s="170"/>
      <c r="AF159" s="170"/>
    </row>
    <row r="160" spans="1:32" x14ac:dyDescent="0.3">
      <c r="A160" s="135">
        <f>'Ufs Acumulada'!A160</f>
        <v>44927</v>
      </c>
      <c r="B160" s="108">
        <f>'Ufs Acumulada'!B160/'Ufs Acumulada'!$AC160</f>
        <v>1.9871384082655965E-3</v>
      </c>
      <c r="C160" s="109">
        <f>'Ufs Acumulada'!C160/'Ufs Acumulada'!$AC160</f>
        <v>9.2274050839263825E-3</v>
      </c>
      <c r="D160" s="109">
        <f>'Ufs Acumulada'!D160/'Ufs Acumulada'!$AC160</f>
        <v>1.064397899872958E-2</v>
      </c>
      <c r="E160" s="109">
        <f>'Ufs Acumulada'!E160/'Ufs Acumulada'!$AC160</f>
        <v>1.7679067309746253E-3</v>
      </c>
      <c r="F160" s="109">
        <f>'Ufs Acumulada'!F160/'Ufs Acumulada'!$AC160</f>
        <v>4.4785096743004259E-2</v>
      </c>
      <c r="G160" s="109">
        <f>'Ufs Acumulada'!G160/'Ufs Acumulada'!$AC160</f>
        <v>2.9770537511102119E-2</v>
      </c>
      <c r="H160" s="109">
        <f>'Ufs Acumulada'!H160/'Ufs Acumulada'!$AC160</f>
        <v>1.7974186875330252E-2</v>
      </c>
      <c r="I160" s="109">
        <f>'Ufs Acumulada'!I160/'Ufs Acumulada'!$AC160</f>
        <v>2.0841062655289105E-2</v>
      </c>
      <c r="J160" s="109">
        <f>'Ufs Acumulada'!J160/'Ufs Acumulada'!$AC160</f>
        <v>4.1150910092527013E-2</v>
      </c>
      <c r="K160" s="109">
        <f>'Ufs Acumulada'!K160/'Ufs Acumulada'!$AC160</f>
        <v>1.3122983349635176E-2</v>
      </c>
      <c r="L160" s="109">
        <f>'Ufs Acumulada'!L160/'Ufs Acumulada'!$AC160</f>
        <v>0.11219602684744848</v>
      </c>
      <c r="M160" s="109">
        <f>'Ufs Acumulada'!M160/'Ufs Acumulada'!$AC160</f>
        <v>1.307239142410649E-2</v>
      </c>
      <c r="N160" s="109">
        <f>'Ufs Acumulada'!N160/'Ufs Acumulada'!$AC160</f>
        <v>2.1214880771695505E-2</v>
      </c>
      <c r="O160" s="109">
        <f>'Ufs Acumulada'!O160/'Ufs Acumulada'!$AC160</f>
        <v>1.8986025385903965E-2</v>
      </c>
      <c r="P160" s="109">
        <f>'Ufs Acumulada'!P160/'Ufs Acumulada'!$AC160</f>
        <v>1.4531125276850259E-2</v>
      </c>
      <c r="Q160" s="109">
        <f>'Ufs Acumulada'!Q160/'Ufs Acumulada'!$AC160</f>
        <v>2.910722115417046E-2</v>
      </c>
      <c r="R160" s="109">
        <f>'Ufs Acumulada'!R160/'Ufs Acumulada'!$AC160</f>
        <v>7.9204470077686717E-3</v>
      </c>
      <c r="S160" s="109">
        <f>'Ufs Acumulada'!S160/'Ufs Acumulada'!$AC160</f>
        <v>7.0946743566393466E-2</v>
      </c>
      <c r="T160" s="109">
        <f>'Ufs Acumulada'!T160/'Ufs Acumulada'!$AC160</f>
        <v>8.9438092347128059E-2</v>
      </c>
      <c r="U160" s="109">
        <f>'Ufs Acumulada'!U160/'Ufs Acumulada'!$AC160</f>
        <v>1.0961583864548551E-2</v>
      </c>
      <c r="V160" s="109">
        <f>'Ufs Acumulada'!V160/'Ufs Acumulada'!$AC160</f>
        <v>6.4589024924955312E-3</v>
      </c>
      <c r="W160" s="109">
        <f>'Ufs Acumulada'!W160/'Ufs Acumulada'!$AC160</f>
        <v>2.0742689466761105E-3</v>
      </c>
      <c r="X160" s="109">
        <f>'Ufs Acumulada'!X160/'Ufs Acumulada'!$AC160</f>
        <v>5.8995806491506181E-2</v>
      </c>
      <c r="Y160" s="109">
        <f>'Ufs Acumulada'!Y160/'Ufs Acumulada'!$AC160</f>
        <v>5.5305406590441496E-2</v>
      </c>
      <c r="Z160" s="109">
        <f>'Ufs Acumulada'!Z160/'Ufs Acumulada'!$AC160</f>
        <v>6.3492866538500453E-3</v>
      </c>
      <c r="AA160" s="109">
        <f>'Ufs Acumulada'!AA160/'Ufs Acumulada'!$AC160</f>
        <v>0.28381789155339698</v>
      </c>
      <c r="AB160" s="110">
        <f>'Ufs Acumulada'!AB160/'Ufs Acumulada'!$AC160</f>
        <v>7.3526931768356438E-3</v>
      </c>
      <c r="AC160" s="109">
        <f>'Ufs Acumulada'!AC160/'Ufs Acumulada'!$AC160</f>
        <v>1</v>
      </c>
      <c r="AD160" s="90"/>
      <c r="AE160" s="90"/>
      <c r="AF160" s="90"/>
    </row>
    <row r="161" spans="1:32" x14ac:dyDescent="0.3">
      <c r="A161" s="134">
        <f>'Ufs Acumulada'!A161</f>
        <v>44958</v>
      </c>
      <c r="B161" s="112">
        <f>'Ufs Acumulada'!B161/'Ufs Acumulada'!$AC161</f>
        <v>1.9864948677161222E-3</v>
      </c>
      <c r="C161" s="111">
        <f>'Ufs Acumulada'!C161/'Ufs Acumulada'!$AC161</f>
        <v>8.7845532585339673E-3</v>
      </c>
      <c r="D161" s="111">
        <f>'Ufs Acumulada'!D161/'Ufs Acumulada'!$AC161</f>
        <v>1.0613341663469573E-2</v>
      </c>
      <c r="E161" s="111">
        <f>'Ufs Acumulada'!E161/'Ufs Acumulada'!$AC161</f>
        <v>1.7271890491058499E-3</v>
      </c>
      <c r="F161" s="111">
        <f>'Ufs Acumulada'!F161/'Ufs Acumulada'!$AC161</f>
        <v>4.3698337864866793E-2</v>
      </c>
      <c r="G161" s="111">
        <f>'Ufs Acumulada'!G161/'Ufs Acumulada'!$AC161</f>
        <v>2.8828438114619239E-2</v>
      </c>
      <c r="H161" s="111">
        <f>'Ufs Acumulada'!H161/'Ufs Acumulada'!$AC161</f>
        <v>1.8665469715051716E-2</v>
      </c>
      <c r="I161" s="111">
        <f>'Ufs Acumulada'!I161/'Ufs Acumulada'!$AC161</f>
        <v>2.0307739899583444E-2</v>
      </c>
      <c r="J161" s="111">
        <f>'Ufs Acumulada'!J161/'Ufs Acumulada'!$AC161</f>
        <v>4.0941507582799685E-2</v>
      </c>
      <c r="K161" s="111">
        <f>'Ufs Acumulada'!K161/'Ufs Acumulada'!$AC161</f>
        <v>1.2783321934997642E-2</v>
      </c>
      <c r="L161" s="111">
        <f>'Ufs Acumulada'!L161/'Ufs Acumulada'!$AC161</f>
        <v>0.10911922456945378</v>
      </c>
      <c r="M161" s="111">
        <f>'Ufs Acumulada'!M161/'Ufs Acumulada'!$AC161</f>
        <v>1.3520296366837364E-2</v>
      </c>
      <c r="N161" s="111">
        <f>'Ufs Acumulada'!N161/'Ufs Acumulada'!$AC161</f>
        <v>2.2015215640841728E-2</v>
      </c>
      <c r="O161" s="111">
        <f>'Ufs Acumulada'!O161/'Ufs Acumulada'!$AC161</f>
        <v>1.9508592727609093E-2</v>
      </c>
      <c r="P161" s="111">
        <f>'Ufs Acumulada'!P161/'Ufs Acumulada'!$AC161</f>
        <v>1.3969153222443449E-2</v>
      </c>
      <c r="Q161" s="111">
        <f>'Ufs Acumulada'!Q161/'Ufs Acumulada'!$AC161</f>
        <v>2.7668385768204861E-2</v>
      </c>
      <c r="R161" s="111">
        <f>'Ufs Acumulada'!R161/'Ufs Acumulada'!$AC161</f>
        <v>7.7382315343170784E-3</v>
      </c>
      <c r="S161" s="111">
        <f>'Ufs Acumulada'!S161/'Ufs Acumulada'!$AC161</f>
        <v>7.3354734909083744E-2</v>
      </c>
      <c r="T161" s="111">
        <f>'Ufs Acumulada'!T161/'Ufs Acumulada'!$AC161</f>
        <v>8.3766394269189762E-2</v>
      </c>
      <c r="U161" s="111">
        <f>'Ufs Acumulada'!U161/'Ufs Acumulada'!$AC161</f>
        <v>1.0639120604501003E-2</v>
      </c>
      <c r="V161" s="111">
        <f>'Ufs Acumulada'!V161/'Ufs Acumulada'!$AC161</f>
        <v>6.5630151049430362E-3</v>
      </c>
      <c r="W161" s="111">
        <f>'Ufs Acumulada'!W161/'Ufs Acumulada'!$AC161</f>
        <v>2.1426849222006723E-3</v>
      </c>
      <c r="X161" s="111">
        <f>'Ufs Acumulada'!X161/'Ufs Acumulada'!$AC161</f>
        <v>5.889881462363504E-2</v>
      </c>
      <c r="Y161" s="111">
        <f>'Ufs Acumulada'!Y161/'Ufs Acumulada'!$AC161</f>
        <v>5.7779705301211765E-2</v>
      </c>
      <c r="Z161" s="111">
        <f>'Ufs Acumulada'!Z161/'Ufs Acumulada'!$AC161</f>
        <v>6.1687489479917449E-3</v>
      </c>
      <c r="AA161" s="111">
        <f>'Ufs Acumulada'!AA161/'Ufs Acumulada'!$AC161</f>
        <v>0.29149916673364135</v>
      </c>
      <c r="AB161" s="113">
        <f>'Ufs Acumulada'!AB161/'Ufs Acumulada'!$AC161</f>
        <v>7.3121208031504898E-3</v>
      </c>
      <c r="AC161" s="111">
        <f>'Ufs Acumulada'!AC161/'Ufs Acumulada'!$AC161</f>
        <v>1</v>
      </c>
      <c r="AD161" s="90"/>
      <c r="AE161" s="90"/>
      <c r="AF161" s="90"/>
    </row>
    <row r="162" spans="1:32" x14ac:dyDescent="0.3">
      <c r="A162" s="134">
        <f>'Ufs Acumulada'!A162</f>
        <v>44986</v>
      </c>
      <c r="B162" s="112">
        <f>'Ufs Acumulada'!B162/'Ufs Acumulada'!$AC162</f>
        <v>1.9423855307693716E-3</v>
      </c>
      <c r="C162" s="111">
        <f>'Ufs Acumulada'!C162/'Ufs Acumulada'!$AC162</f>
        <v>8.8602070143626692E-3</v>
      </c>
      <c r="D162" s="111">
        <f>'Ufs Acumulada'!D162/'Ufs Acumulada'!$AC162</f>
        <v>1.0808373454449807E-2</v>
      </c>
      <c r="E162" s="111">
        <f>'Ufs Acumulada'!E162/'Ufs Acumulada'!$AC162</f>
        <v>1.72849188601203E-3</v>
      </c>
      <c r="F162" s="111">
        <f>'Ufs Acumulada'!F162/'Ufs Acumulada'!$AC162</f>
        <v>4.4412799318623492E-2</v>
      </c>
      <c r="G162" s="111">
        <f>'Ufs Acumulada'!G162/'Ufs Acumulada'!$AC162</f>
        <v>2.7945879126967076E-2</v>
      </c>
      <c r="H162" s="111">
        <f>'Ufs Acumulada'!H162/'Ufs Acumulada'!$AC162</f>
        <v>1.8923806651706957E-2</v>
      </c>
      <c r="I162" s="111">
        <f>'Ufs Acumulada'!I162/'Ufs Acumulada'!$AC162</f>
        <v>2.0881607940657038E-2</v>
      </c>
      <c r="J162" s="111">
        <f>'Ufs Acumulada'!J162/'Ufs Acumulada'!$AC162</f>
        <v>4.057812947117205E-2</v>
      </c>
      <c r="K162" s="111">
        <f>'Ufs Acumulada'!K162/'Ufs Acumulada'!$AC162</f>
        <v>1.2716073529312583E-2</v>
      </c>
      <c r="L162" s="111">
        <f>'Ufs Acumulada'!L162/'Ufs Acumulada'!$AC162</f>
        <v>0.1085539151690097</v>
      </c>
      <c r="M162" s="111">
        <f>'Ufs Acumulada'!M162/'Ufs Acumulada'!$AC162</f>
        <v>1.346759174062216E-2</v>
      </c>
      <c r="N162" s="111">
        <f>'Ufs Acumulada'!N162/'Ufs Acumulada'!$AC162</f>
        <v>2.2646712252348253E-2</v>
      </c>
      <c r="O162" s="111">
        <f>'Ufs Acumulada'!O162/'Ufs Acumulada'!$AC162</f>
        <v>1.9760111533010438E-2</v>
      </c>
      <c r="P162" s="111">
        <f>'Ufs Acumulada'!P162/'Ufs Acumulada'!$AC162</f>
        <v>1.3414600071875973E-2</v>
      </c>
      <c r="Q162" s="111">
        <f>'Ufs Acumulada'!Q162/'Ufs Acumulada'!$AC162</f>
        <v>2.7426560773254432E-2</v>
      </c>
      <c r="R162" s="111">
        <f>'Ufs Acumulada'!R162/'Ufs Acumulada'!$AC162</f>
        <v>7.8273512162551455E-3</v>
      </c>
      <c r="S162" s="111">
        <f>'Ufs Acumulada'!S162/'Ufs Acumulada'!$AC162</f>
        <v>7.3580377281411771E-2</v>
      </c>
      <c r="T162" s="111">
        <f>'Ufs Acumulada'!T162/'Ufs Acumulada'!$AC162</f>
        <v>8.1648599719240503E-2</v>
      </c>
      <c r="U162" s="111">
        <f>'Ufs Acumulada'!U162/'Ufs Acumulada'!$AC162</f>
        <v>1.050680268503968E-2</v>
      </c>
      <c r="V162" s="111">
        <f>'Ufs Acumulada'!V162/'Ufs Acumulada'!$AC162</f>
        <v>6.6316664723638811E-3</v>
      </c>
      <c r="W162" s="111">
        <f>'Ufs Acumulada'!W162/'Ufs Acumulada'!$AC162</f>
        <v>2.1244841742790004E-3</v>
      </c>
      <c r="X162" s="111">
        <f>'Ufs Acumulada'!X162/'Ufs Acumulada'!$AC162</f>
        <v>6.005401296272566E-2</v>
      </c>
      <c r="Y162" s="111">
        <f>'Ufs Acumulada'!Y162/'Ufs Acumulada'!$AC162</f>
        <v>5.7588455138698466E-2</v>
      </c>
      <c r="Z162" s="111">
        <f>'Ufs Acumulada'!Z162/'Ufs Acumulada'!$AC162</f>
        <v>6.1229464524004745E-3</v>
      </c>
      <c r="AA162" s="111">
        <f>'Ufs Acumulada'!AA162/'Ufs Acumulada'!$AC162</f>
        <v>0.29274139391212439</v>
      </c>
      <c r="AB162" s="113">
        <f>'Ufs Acumulada'!AB162/'Ufs Acumulada'!$AC162</f>
        <v>7.1066645213069867E-3</v>
      </c>
      <c r="AC162" s="111">
        <f>'Ufs Acumulada'!AC162/'Ufs Acumulada'!$AC162</f>
        <v>1</v>
      </c>
      <c r="AD162" s="90"/>
      <c r="AE162" s="90"/>
      <c r="AF162" s="90"/>
    </row>
    <row r="163" spans="1:32" x14ac:dyDescent="0.3">
      <c r="A163" s="134">
        <f>'Ufs Acumulada'!A163</f>
        <v>45017</v>
      </c>
      <c r="B163" s="112">
        <f>'Ufs Acumulada'!B163/'Ufs Acumulada'!$AC163</f>
        <v>1.870889895773255E-3</v>
      </c>
      <c r="C163" s="111">
        <f>'Ufs Acumulada'!C163/'Ufs Acumulada'!$AC163</f>
        <v>9.0133356074258101E-3</v>
      </c>
      <c r="D163" s="111">
        <f>'Ufs Acumulada'!D163/'Ufs Acumulada'!$AC163</f>
        <v>1.0937337531427734E-2</v>
      </c>
      <c r="E163" s="111">
        <f>'Ufs Acumulada'!E163/'Ufs Acumulada'!$AC163</f>
        <v>1.7856114279131386E-3</v>
      </c>
      <c r="F163" s="111">
        <f>'Ufs Acumulada'!F163/'Ufs Acumulada'!$AC163</f>
        <v>4.4832536278881535E-2</v>
      </c>
      <c r="G163" s="111">
        <f>'Ufs Acumulada'!G163/'Ufs Acumulada'!$AC163</f>
        <v>2.7603293544195565E-2</v>
      </c>
      <c r="H163" s="111">
        <f>'Ufs Acumulada'!H163/'Ufs Acumulada'!$AC163</f>
        <v>1.9032059467518254E-2</v>
      </c>
      <c r="I163" s="111">
        <f>'Ufs Acumulada'!I163/'Ufs Acumulada'!$AC163</f>
        <v>2.0803457817454706E-2</v>
      </c>
      <c r="J163" s="111">
        <f>'Ufs Acumulada'!J163/'Ufs Acumulada'!$AC163</f>
        <v>4.0344195865191203E-2</v>
      </c>
      <c r="K163" s="111">
        <f>'Ufs Acumulada'!K163/'Ufs Acumulada'!$AC163</f>
        <v>1.2887521441176185E-2</v>
      </c>
      <c r="L163" s="111">
        <f>'Ufs Acumulada'!L163/'Ufs Acumulada'!$AC163</f>
        <v>0.10783013426870347</v>
      </c>
      <c r="M163" s="111">
        <f>'Ufs Acumulada'!M163/'Ufs Acumulada'!$AC163</f>
        <v>1.347848626231208E-2</v>
      </c>
      <c r="N163" s="111">
        <f>'Ufs Acumulada'!N163/'Ufs Acumulada'!$AC163</f>
        <v>2.2818722663201667E-2</v>
      </c>
      <c r="O163" s="111">
        <f>'Ufs Acumulada'!O163/'Ufs Acumulada'!$AC163</f>
        <v>1.9809290415822297E-2</v>
      </c>
      <c r="P163" s="111">
        <f>'Ufs Acumulada'!P163/'Ufs Acumulada'!$AC163</f>
        <v>1.3145601014963379E-2</v>
      </c>
      <c r="Q163" s="111">
        <f>'Ufs Acumulada'!Q163/'Ufs Acumulada'!$AC163</f>
        <v>2.7362419275327517E-2</v>
      </c>
      <c r="R163" s="111">
        <f>'Ufs Acumulada'!R163/'Ufs Acumulada'!$AC163</f>
        <v>7.5808069587229776E-3</v>
      </c>
      <c r="S163" s="111">
        <f>'Ufs Acumulada'!S163/'Ufs Acumulada'!$AC163</f>
        <v>7.3214556884852372E-2</v>
      </c>
      <c r="T163" s="111">
        <f>'Ufs Acumulada'!T163/'Ufs Acumulada'!$AC163</f>
        <v>8.1978789599318369E-2</v>
      </c>
      <c r="U163" s="111">
        <f>'Ufs Acumulada'!U163/'Ufs Acumulada'!$AC163</f>
        <v>1.0545355801965445E-2</v>
      </c>
      <c r="V163" s="111">
        <f>'Ufs Acumulada'!V163/'Ufs Acumulada'!$AC163</f>
        <v>6.6831388759849104E-3</v>
      </c>
      <c r="W163" s="111">
        <f>'Ufs Acumulada'!W163/'Ufs Acumulada'!$AC163</f>
        <v>2.1469228312152107E-3</v>
      </c>
      <c r="X163" s="111">
        <f>'Ufs Acumulada'!X163/'Ufs Acumulada'!$AC163</f>
        <v>6.0093641742164292E-2</v>
      </c>
      <c r="Y163" s="111">
        <f>'Ufs Acumulada'!Y163/'Ufs Acumulada'!$AC163</f>
        <v>5.7456741749121222E-2</v>
      </c>
      <c r="Z163" s="111">
        <f>'Ufs Acumulada'!Z163/'Ufs Acumulada'!$AC163</f>
        <v>6.1400496859283799E-3</v>
      </c>
      <c r="AA163" s="111">
        <f>'Ufs Acumulada'!AA163/'Ufs Acumulada'!$AC163</f>
        <v>0.29357187366518628</v>
      </c>
      <c r="AB163" s="113">
        <f>'Ufs Acumulada'!AB163/'Ufs Acumulada'!$AC163</f>
        <v>7.0332294282527564E-3</v>
      </c>
      <c r="AC163" s="111">
        <f>'Ufs Acumulada'!AC163/'Ufs Acumulada'!$AC163</f>
        <v>1</v>
      </c>
      <c r="AD163" s="90"/>
      <c r="AE163" s="90"/>
      <c r="AF163" s="90"/>
    </row>
    <row r="164" spans="1:32" x14ac:dyDescent="0.3">
      <c r="A164" s="134">
        <f>'Ufs Acumulada'!A164</f>
        <v>45047</v>
      </c>
      <c r="B164" s="112">
        <f>'Ufs Acumulada'!B164/'Ufs Acumulada'!$AC164</f>
        <v>1.8713025256684656E-3</v>
      </c>
      <c r="C164" s="111">
        <f>'Ufs Acumulada'!C164/'Ufs Acumulada'!$AC164</f>
        <v>9.2332143219537068E-3</v>
      </c>
      <c r="D164" s="111">
        <f>'Ufs Acumulada'!D164/'Ufs Acumulada'!$AC164</f>
        <v>1.0961160443543535E-2</v>
      </c>
      <c r="E164" s="111">
        <f>'Ufs Acumulada'!E164/'Ufs Acumulada'!$AC164</f>
        <v>1.8170276730954836E-3</v>
      </c>
      <c r="F164" s="111">
        <f>'Ufs Acumulada'!F164/'Ufs Acumulada'!$AC164</f>
        <v>4.4866424868265496E-2</v>
      </c>
      <c r="G164" s="111">
        <f>'Ufs Acumulada'!G164/'Ufs Acumulada'!$AC164</f>
        <v>2.7815861943653264E-2</v>
      </c>
      <c r="H164" s="111">
        <f>'Ufs Acumulada'!H164/'Ufs Acumulada'!$AC164</f>
        <v>1.8992068792195747E-2</v>
      </c>
      <c r="I164" s="111">
        <f>'Ufs Acumulada'!I164/'Ufs Acumulada'!$AC164</f>
        <v>2.0845672996373025E-2</v>
      </c>
      <c r="J164" s="111">
        <f>'Ufs Acumulada'!J164/'Ufs Acumulada'!$AC164</f>
        <v>4.0102626666886909E-2</v>
      </c>
      <c r="K164" s="111">
        <f>'Ufs Acumulada'!K164/'Ufs Acumulada'!$AC164</f>
        <v>1.305900148429923E-2</v>
      </c>
      <c r="L164" s="111">
        <f>'Ufs Acumulada'!L164/'Ufs Acumulada'!$AC164</f>
        <v>0.10673621713716672</v>
      </c>
      <c r="M164" s="111">
        <f>'Ufs Acumulada'!M164/'Ufs Acumulada'!$AC164</f>
        <v>1.3427126571315976E-2</v>
      </c>
      <c r="N164" s="111">
        <f>'Ufs Acumulada'!N164/'Ufs Acumulada'!$AC164</f>
        <v>2.2817266010491565E-2</v>
      </c>
      <c r="O164" s="111">
        <f>'Ufs Acumulada'!O164/'Ufs Acumulada'!$AC164</f>
        <v>1.9958987089664416E-2</v>
      </c>
      <c r="P164" s="111">
        <f>'Ufs Acumulada'!P164/'Ufs Acumulada'!$AC164</f>
        <v>1.2903846199226465E-2</v>
      </c>
      <c r="Q164" s="111">
        <f>'Ufs Acumulada'!Q164/'Ufs Acumulada'!$AC164</f>
        <v>2.7389332395715591E-2</v>
      </c>
      <c r="R164" s="111">
        <f>'Ufs Acumulada'!R164/'Ufs Acumulada'!$AC164</f>
        <v>7.6403653877466261E-3</v>
      </c>
      <c r="S164" s="111">
        <f>'Ufs Acumulada'!S164/'Ufs Acumulada'!$AC164</f>
        <v>7.2556628729331316E-2</v>
      </c>
      <c r="T164" s="111">
        <f>'Ufs Acumulada'!T164/'Ufs Acumulada'!$AC164</f>
        <v>8.3074151247495689E-2</v>
      </c>
      <c r="U164" s="111">
        <f>'Ufs Acumulada'!U164/'Ufs Acumulada'!$AC164</f>
        <v>1.0593035356526786E-2</v>
      </c>
      <c r="V164" s="111">
        <f>'Ufs Acumulada'!V164/'Ufs Acumulada'!$AC164</f>
        <v>6.6793465307750212E-3</v>
      </c>
      <c r="W164" s="111">
        <f>'Ufs Acumulada'!W164/'Ufs Acumulada'!$AC164</f>
        <v>2.156245501676621E-3</v>
      </c>
      <c r="X164" s="111">
        <f>'Ufs Acumulada'!X164/'Ufs Acumulada'!$AC164</f>
        <v>5.968227973259016E-2</v>
      </c>
      <c r="Y164" s="111">
        <f>'Ufs Acumulada'!Y164/'Ufs Acumulada'!$AC164</f>
        <v>5.7464090105694379E-2</v>
      </c>
      <c r="Z164" s="111">
        <f>'Ufs Acumulada'!Z164/'Ufs Acumulada'!$AC164</f>
        <v>6.1265689562001943E-3</v>
      </c>
      <c r="AA164" s="111">
        <f>'Ufs Acumulada'!AA164/'Ufs Acumulada'!$AC164</f>
        <v>0.29428179031500651</v>
      </c>
      <c r="AB164" s="113">
        <f>'Ufs Acumulada'!AB164/'Ufs Acumulada'!$AC164</f>
        <v>6.948361017441106E-3</v>
      </c>
      <c r="AC164" s="111">
        <f>'Ufs Acumulada'!AC164/'Ufs Acumulada'!$AC164</f>
        <v>1</v>
      </c>
      <c r="AD164" s="90"/>
      <c r="AE164" s="90"/>
      <c r="AF164" s="90"/>
    </row>
    <row r="165" spans="1:32" x14ac:dyDescent="0.3">
      <c r="A165" s="134">
        <f>'Ufs Acumulada'!A165</f>
        <v>45078</v>
      </c>
      <c r="B165" s="112">
        <f>'Ufs Acumulada'!B165/'Ufs Acumulada'!$AC165</f>
        <v>1.8612158031264866E-3</v>
      </c>
      <c r="C165" s="111">
        <f>'Ufs Acumulada'!C165/'Ufs Acumulada'!$AC165</f>
        <v>9.0642791942379449E-3</v>
      </c>
      <c r="D165" s="111">
        <f>'Ufs Acumulada'!D165/'Ufs Acumulada'!$AC165</f>
        <v>1.0916099912279573E-2</v>
      </c>
      <c r="E165" s="111">
        <f>'Ufs Acumulada'!E165/'Ufs Acumulada'!$AC165</f>
        <v>1.8201741156505305E-3</v>
      </c>
      <c r="F165" s="111">
        <f>'Ufs Acumulada'!F165/'Ufs Acumulada'!$AC165</f>
        <v>4.4191018892032669E-2</v>
      </c>
      <c r="G165" s="111">
        <f>'Ufs Acumulada'!G165/'Ufs Acumulada'!$AC165</f>
        <v>2.782774754318525E-2</v>
      </c>
      <c r="H165" s="111">
        <f>'Ufs Acumulada'!H165/'Ufs Acumulada'!$AC165</f>
        <v>1.9000323388718186E-2</v>
      </c>
      <c r="I165" s="111">
        <f>'Ufs Acumulada'!I165/'Ufs Acumulada'!$AC165</f>
        <v>2.0961918258803936E-2</v>
      </c>
      <c r="J165" s="111">
        <f>'Ufs Acumulada'!J165/'Ufs Acumulada'!$AC165</f>
        <v>4.016003291246649E-2</v>
      </c>
      <c r="K165" s="111">
        <f>'Ufs Acumulada'!K165/'Ufs Acumulada'!$AC165</f>
        <v>1.3045322879405677E-2</v>
      </c>
      <c r="L165" s="111">
        <f>'Ufs Acumulada'!L165/'Ufs Acumulada'!$AC165</f>
        <v>0.10693189156687273</v>
      </c>
      <c r="M165" s="111">
        <f>'Ufs Acumulada'!M165/'Ufs Acumulada'!$AC165</f>
        <v>1.3429037933397748E-2</v>
      </c>
      <c r="N165" s="111">
        <f>'Ufs Acumulada'!N165/'Ufs Acumulada'!$AC165</f>
        <v>2.2734127992705459E-2</v>
      </c>
      <c r="O165" s="111">
        <f>'Ufs Acumulada'!O165/'Ufs Acumulada'!$AC165</f>
        <v>1.9996202407713069E-2</v>
      </c>
      <c r="P165" s="111">
        <f>'Ufs Acumulada'!P165/'Ufs Acumulada'!$AC165</f>
        <v>1.2645290046055696E-2</v>
      </c>
      <c r="Q165" s="111">
        <f>'Ufs Acumulada'!Q165/'Ufs Acumulada'!$AC165</f>
        <v>2.7283327086425883E-2</v>
      </c>
      <c r="R165" s="111">
        <f>'Ufs Acumulada'!R165/'Ufs Acumulada'!$AC165</f>
        <v>7.6253477417676805E-3</v>
      </c>
      <c r="S165" s="111">
        <f>'Ufs Acumulada'!S165/'Ufs Acumulada'!$AC165</f>
        <v>7.2503355034331612E-2</v>
      </c>
      <c r="T165" s="111">
        <f>'Ufs Acumulada'!T165/'Ufs Acumulada'!$AC165</f>
        <v>8.2752403905586316E-2</v>
      </c>
      <c r="U165" s="111">
        <f>'Ufs Acumulada'!U165/'Ufs Acumulada'!$AC165</f>
        <v>1.0560075635379714E-2</v>
      </c>
      <c r="V165" s="111">
        <f>'Ufs Acumulada'!V165/'Ufs Acumulada'!$AC165</f>
        <v>6.6813889298206926E-3</v>
      </c>
      <c r="W165" s="111">
        <f>'Ufs Acumulada'!W165/'Ufs Acumulada'!$AC165</f>
        <v>2.1114217532811098E-3</v>
      </c>
      <c r="X165" s="111">
        <f>'Ufs Acumulada'!X165/'Ufs Acumulada'!$AC165</f>
        <v>5.9718127668327785E-2</v>
      </c>
      <c r="Y165" s="111">
        <f>'Ufs Acumulada'!Y165/'Ufs Acumulada'!$AC165</f>
        <v>5.7520666714795873E-2</v>
      </c>
      <c r="Z165" s="111">
        <f>'Ufs Acumulada'!Z165/'Ufs Acumulada'!$AC165</f>
        <v>5.9940642841390199E-3</v>
      </c>
      <c r="AA165" s="111">
        <f>'Ufs Acumulada'!AA165/'Ufs Acumulada'!$AC165</f>
        <v>0.29574936682071312</v>
      </c>
      <c r="AB165" s="113">
        <f>'Ufs Acumulada'!AB165/'Ufs Acumulada'!$AC165</f>
        <v>6.9157715787797665E-3</v>
      </c>
      <c r="AC165" s="111">
        <f>'Ufs Acumulada'!AC165/'Ufs Acumulada'!$AC165</f>
        <v>1</v>
      </c>
      <c r="AD165" s="90"/>
      <c r="AE165" s="90"/>
      <c r="AF165" s="90"/>
    </row>
    <row r="166" spans="1:32" x14ac:dyDescent="0.3">
      <c r="A166" s="134">
        <f>'Ufs Acumulada'!A166</f>
        <v>45108</v>
      </c>
      <c r="B166" s="112">
        <f>'Ufs Acumulada'!B166/'Ufs Acumulada'!$AC166</f>
        <v>1.8569842677105747E-3</v>
      </c>
      <c r="C166" s="111">
        <f>'Ufs Acumulada'!C166/'Ufs Acumulada'!$AC166</f>
        <v>9.0749203816936751E-3</v>
      </c>
      <c r="D166" s="111">
        <f>'Ufs Acumulada'!D166/'Ufs Acumulada'!$AC166</f>
        <v>1.0871783407722786E-2</v>
      </c>
      <c r="E166" s="111">
        <f>'Ufs Acumulada'!E166/'Ufs Acumulada'!$AC166</f>
        <v>1.804484028495775E-3</v>
      </c>
      <c r="F166" s="111">
        <f>'Ufs Acumulada'!F166/'Ufs Acumulada'!$AC166</f>
        <v>4.4560424811613056E-2</v>
      </c>
      <c r="G166" s="111">
        <f>'Ufs Acumulada'!G166/'Ufs Acumulada'!$AC166</f>
        <v>2.7630791220943869E-2</v>
      </c>
      <c r="H166" s="111">
        <f>'Ufs Acumulada'!H166/'Ufs Acumulada'!$AC166</f>
        <v>1.9062244114257457E-2</v>
      </c>
      <c r="I166" s="111">
        <f>'Ufs Acumulada'!I166/'Ufs Acumulada'!$AC166</f>
        <v>2.112330189246427E-2</v>
      </c>
      <c r="J166" s="111">
        <f>'Ufs Acumulada'!J166/'Ufs Acumulada'!$AC166</f>
        <v>3.9806189439492205E-2</v>
      </c>
      <c r="K166" s="111">
        <f>'Ufs Acumulada'!K166/'Ufs Acumulada'!$AC166</f>
        <v>1.3085684624288812E-2</v>
      </c>
      <c r="L166" s="111">
        <f>'Ufs Acumulada'!L166/'Ufs Acumulada'!$AC166</f>
        <v>0.10681893429595063</v>
      </c>
      <c r="M166" s="111">
        <f>'Ufs Acumulada'!M166/'Ufs Acumulada'!$AC166</f>
        <v>1.3437520904833154E-2</v>
      </c>
      <c r="N166" s="111">
        <f>'Ufs Acumulada'!N166/'Ufs Acumulada'!$AC166</f>
        <v>2.2633107158915682E-2</v>
      </c>
      <c r="O166" s="111">
        <f>'Ufs Acumulada'!O166/'Ufs Acumulada'!$AC166</f>
        <v>1.966303314204617E-2</v>
      </c>
      <c r="P166" s="111">
        <f>'Ufs Acumulada'!P166/'Ufs Acumulada'!$AC166</f>
        <v>1.2585238795644512E-2</v>
      </c>
      <c r="Q166" s="111">
        <f>'Ufs Acumulada'!Q166/'Ufs Acumulada'!$AC166</f>
        <v>2.7441536326355036E-2</v>
      </c>
      <c r="R166" s="111">
        <f>'Ufs Acumulada'!R166/'Ufs Acumulada'!$AC166</f>
        <v>7.6252363569237229E-3</v>
      </c>
      <c r="S166" s="111">
        <f>'Ufs Acumulada'!S166/'Ufs Acumulada'!$AC166</f>
        <v>7.2573112933942002E-2</v>
      </c>
      <c r="T166" s="111">
        <f>'Ufs Acumulada'!T166/'Ufs Acumulada'!$AC166</f>
        <v>8.2449932130739145E-2</v>
      </c>
      <c r="U166" s="111">
        <f>'Ufs Acumulada'!U166/'Ufs Acumulada'!$AC166</f>
        <v>1.0585572426196942E-2</v>
      </c>
      <c r="V166" s="111">
        <f>'Ufs Acumulada'!V166/'Ufs Acumulada'!$AC166</f>
        <v>6.7022482804054715E-3</v>
      </c>
      <c r="W166" s="111">
        <f>'Ufs Acumulada'!W166/'Ufs Acumulada'!$AC166</f>
        <v>2.1000095685919859E-3</v>
      </c>
      <c r="X166" s="111">
        <f>'Ufs Acumulada'!X166/'Ufs Acumulada'!$AC166</f>
        <v>5.9627146688208697E-2</v>
      </c>
      <c r="Y166" s="111">
        <f>'Ufs Acumulada'!Y166/'Ufs Acumulada'!$AC166</f>
        <v>5.7455160985209329E-2</v>
      </c>
      <c r="Z166" s="111">
        <f>'Ufs Acumulada'!Z166/'Ufs Acumulada'!$AC166</f>
        <v>6.041338010935292E-3</v>
      </c>
      <c r="AA166" s="111">
        <f>'Ufs Acumulada'!AA166/'Ufs Acumulada'!$AC166</f>
        <v>0.29666530335400321</v>
      </c>
      <c r="AB166" s="113">
        <f>'Ufs Acumulada'!AB166/'Ufs Acumulada'!$AC166</f>
        <v>6.7187604524165771E-3</v>
      </c>
      <c r="AC166" s="111">
        <f>'Ufs Acumulada'!AC166/'Ufs Acumulada'!$AC166</f>
        <v>1</v>
      </c>
      <c r="AD166" s="90"/>
      <c r="AE166" s="90"/>
      <c r="AF166" s="90"/>
    </row>
    <row r="167" spans="1:32" x14ac:dyDescent="0.3">
      <c r="A167" s="134">
        <f>'Ufs Acumulada'!A167</f>
        <v>45139</v>
      </c>
      <c r="B167" s="112">
        <f>'Ufs Acumulada'!B167/'Ufs Acumulada'!$AC167</f>
        <v>1.8470390765464144E-3</v>
      </c>
      <c r="C167" s="111">
        <f>'Ufs Acumulada'!C167/'Ufs Acumulada'!$AC167</f>
        <v>9.0563905683391632E-3</v>
      </c>
      <c r="D167" s="111">
        <f>'Ufs Acumulada'!D167/'Ufs Acumulada'!$AC167</f>
        <v>1.0737448946279047E-2</v>
      </c>
      <c r="E167" s="111">
        <f>'Ufs Acumulada'!E167/'Ufs Acumulada'!$AC167</f>
        <v>1.8012386630236407E-3</v>
      </c>
      <c r="F167" s="111">
        <f>'Ufs Acumulada'!F167/'Ufs Acumulada'!$AC167</f>
        <v>4.4357883698460339E-2</v>
      </c>
      <c r="G167" s="111">
        <f>'Ufs Acumulada'!G167/'Ufs Acumulada'!$AC167</f>
        <v>2.7549131935602419E-2</v>
      </c>
      <c r="H167" s="111">
        <f>'Ufs Acumulada'!H167/'Ufs Acumulada'!$AC167</f>
        <v>1.8912273155131862E-2</v>
      </c>
      <c r="I167" s="111">
        <f>'Ufs Acumulada'!I167/'Ufs Acumulada'!$AC167</f>
        <v>2.1221346803296019E-2</v>
      </c>
      <c r="J167" s="111">
        <f>'Ufs Acumulada'!J167/'Ufs Acumulada'!$AC167</f>
        <v>3.9916342796675844E-2</v>
      </c>
      <c r="K167" s="111">
        <f>'Ufs Acumulada'!K167/'Ufs Acumulada'!$AC167</f>
        <v>1.3117604836230545E-2</v>
      </c>
      <c r="L167" s="111">
        <f>'Ufs Acumulada'!L167/'Ufs Acumulada'!$AC167</f>
        <v>0.10651710572164413</v>
      </c>
      <c r="M167" s="111">
        <f>'Ufs Acumulada'!M167/'Ufs Acumulada'!$AC167</f>
        <v>1.3475214465016361E-2</v>
      </c>
      <c r="N167" s="111">
        <f>'Ufs Acumulada'!N167/'Ufs Acumulada'!$AC167</f>
        <v>2.2466751647807277E-2</v>
      </c>
      <c r="O167" s="111">
        <f>'Ufs Acumulada'!O167/'Ufs Acumulada'!$AC167</f>
        <v>1.9557142977532516E-2</v>
      </c>
      <c r="P167" s="111">
        <f>'Ufs Acumulada'!P167/'Ufs Acumulada'!$AC167</f>
        <v>1.2524764283591764E-2</v>
      </c>
      <c r="Q167" s="111">
        <f>'Ufs Acumulada'!Q167/'Ufs Acumulada'!$AC167</f>
        <v>2.7472920047500526E-2</v>
      </c>
      <c r="R167" s="111">
        <f>'Ufs Acumulada'!R167/'Ufs Acumulada'!$AC167</f>
        <v>7.5607322643394684E-3</v>
      </c>
      <c r="S167" s="111">
        <f>'Ufs Acumulada'!S167/'Ufs Acumulada'!$AC167</f>
        <v>7.2466879888965136E-2</v>
      </c>
      <c r="T167" s="111">
        <f>'Ufs Acumulada'!T167/'Ufs Acumulada'!$AC167</f>
        <v>8.2725073308141883E-2</v>
      </c>
      <c r="U167" s="111">
        <f>'Ufs Acumulada'!U167/'Ufs Acumulada'!$AC167</f>
        <v>1.0657573025095329E-2</v>
      </c>
      <c r="V167" s="111">
        <f>'Ufs Acumulada'!V167/'Ufs Acumulada'!$AC167</f>
        <v>6.6384951376448984E-3</v>
      </c>
      <c r="W167" s="111">
        <f>'Ufs Acumulada'!W167/'Ufs Acumulada'!$AC167</f>
        <v>2.0720107077702781E-3</v>
      </c>
      <c r="X167" s="111">
        <f>'Ufs Acumulada'!X167/'Ufs Acumulada'!$AC167</f>
        <v>5.9893017562076961E-2</v>
      </c>
      <c r="Y167" s="111">
        <f>'Ufs Acumulada'!Y167/'Ufs Acumulada'!$AC167</f>
        <v>5.752495298129548E-2</v>
      </c>
      <c r="Z167" s="111">
        <f>'Ufs Acumulada'!Z167/'Ufs Acumulada'!$AC167</f>
        <v>6.0991494680007171E-3</v>
      </c>
      <c r="AA167" s="111">
        <f>'Ufs Acumulada'!AA167/'Ufs Acumulada'!$AC167</f>
        <v>0.29711790821816975</v>
      </c>
      <c r="AB167" s="113">
        <f>'Ufs Acumulada'!AB167/'Ufs Acumulada'!$AC167</f>
        <v>6.7136078158222473E-3</v>
      </c>
      <c r="AC167" s="111">
        <f>'Ufs Acumulada'!AC167/'Ufs Acumulada'!$AC167</f>
        <v>1</v>
      </c>
      <c r="AD167" s="90"/>
      <c r="AE167" s="90"/>
      <c r="AF167" s="90"/>
    </row>
    <row r="168" spans="1:32" x14ac:dyDescent="0.3">
      <c r="A168" s="134">
        <f>'Ufs Acumulada'!A168</f>
        <v>45170</v>
      </c>
      <c r="B168" s="112">
        <f>'Ufs Acumulada'!B168/'Ufs Acumulada'!$AC168</f>
        <v>1.8249581807868139E-3</v>
      </c>
      <c r="C168" s="111">
        <f>'Ufs Acumulada'!C168/'Ufs Acumulada'!$AC168</f>
        <v>9.0625315002935084E-3</v>
      </c>
      <c r="D168" s="111">
        <f>'Ufs Acumulada'!D168/'Ufs Acumulada'!$AC168</f>
        <v>1.0638452066518079E-2</v>
      </c>
      <c r="E168" s="111">
        <f>'Ufs Acumulada'!E168/'Ufs Acumulada'!$AC168</f>
        <v>1.7930049418813409E-3</v>
      </c>
      <c r="F168" s="111">
        <f>'Ufs Acumulada'!F168/'Ufs Acumulada'!$AC168</f>
        <v>4.4426202182966223E-2</v>
      </c>
      <c r="G168" s="111">
        <f>'Ufs Acumulada'!G168/'Ufs Acumulada'!$AC168</f>
        <v>2.754896257386304E-2</v>
      </c>
      <c r="H168" s="111">
        <f>'Ufs Acumulada'!H168/'Ufs Acumulada'!$AC168</f>
        <v>1.885768159157436E-2</v>
      </c>
      <c r="I168" s="111">
        <f>'Ufs Acumulada'!I168/'Ufs Acumulada'!$AC168</f>
        <v>2.1258127487493766E-2</v>
      </c>
      <c r="J168" s="111">
        <f>'Ufs Acumulada'!J168/'Ufs Acumulada'!$AC168</f>
        <v>3.9922113156630822E-2</v>
      </c>
      <c r="K168" s="111">
        <f>'Ufs Acumulada'!K168/'Ufs Acumulada'!$AC168</f>
        <v>1.3147604857682909E-2</v>
      </c>
      <c r="L168" s="111">
        <f>'Ufs Acumulada'!L168/'Ufs Acumulada'!$AC168</f>
        <v>0.10643525054962866</v>
      </c>
      <c r="M168" s="111">
        <f>'Ufs Acumulada'!M168/'Ufs Acumulada'!$AC168</f>
        <v>1.3475372617589566E-2</v>
      </c>
      <c r="N168" s="111">
        <f>'Ufs Acumulada'!N168/'Ufs Acumulada'!$AC168</f>
        <v>2.2374184945346785E-2</v>
      </c>
      <c r="O168" s="111">
        <f>'Ufs Acumulada'!O168/'Ufs Acumulada'!$AC168</f>
        <v>1.9548464498633917E-2</v>
      </c>
      <c r="P168" s="111">
        <f>'Ufs Acumulada'!P168/'Ufs Acumulada'!$AC168</f>
        <v>1.2494704656542212E-2</v>
      </c>
      <c r="Q168" s="111">
        <f>'Ufs Acumulada'!Q168/'Ufs Acumulada'!$AC168</f>
        <v>2.7599692458310905E-2</v>
      </c>
      <c r="R168" s="111">
        <f>'Ufs Acumulada'!R168/'Ufs Acumulada'!$AC168</f>
        <v>7.5258112993241066E-3</v>
      </c>
      <c r="S168" s="111">
        <f>'Ufs Acumulada'!S168/'Ufs Acumulada'!$AC168</f>
        <v>7.2421851271837728E-2</v>
      </c>
      <c r="T168" s="111">
        <f>'Ufs Acumulada'!T168/'Ufs Acumulada'!$AC168</f>
        <v>8.2665993781965597E-2</v>
      </c>
      <c r="U168" s="111">
        <f>'Ufs Acumulada'!U168/'Ufs Acumulada'!$AC168</f>
        <v>1.0623628398984612E-2</v>
      </c>
      <c r="V168" s="111">
        <f>'Ufs Acumulada'!V168/'Ufs Acumulada'!$AC168</f>
        <v>6.59883795623131E-3</v>
      </c>
      <c r="W168" s="111">
        <f>'Ufs Acumulada'!W168/'Ufs Acumulada'!$AC168</f>
        <v>2.0713604766764413E-3</v>
      </c>
      <c r="X168" s="111">
        <f>'Ufs Acumulada'!X168/'Ufs Acumulada'!$AC168</f>
        <v>5.9859287159475652E-2</v>
      </c>
      <c r="Y168" s="111">
        <f>'Ufs Acumulada'!Y168/'Ufs Acumulada'!$AC168</f>
        <v>5.7774750089436125E-2</v>
      </c>
      <c r="Z168" s="111">
        <f>'Ufs Acumulada'!Z168/'Ufs Acumulada'!$AC168</f>
        <v>6.117233468810674E-3</v>
      </c>
      <c r="AA168" s="111">
        <f>'Ufs Acumulada'!AA168/'Ufs Acumulada'!$AC168</f>
        <v>0.29727086398263852</v>
      </c>
      <c r="AB168" s="113">
        <f>'Ufs Acumulada'!AB168/'Ufs Acumulada'!$AC168</f>
        <v>6.6630738488763332E-3</v>
      </c>
      <c r="AC168" s="111">
        <f>'Ufs Acumulada'!AC168/'Ufs Acumulada'!$AC168</f>
        <v>1</v>
      </c>
      <c r="AD168" s="90"/>
      <c r="AE168" s="90"/>
      <c r="AF168" s="90"/>
    </row>
    <row r="169" spans="1:32" x14ac:dyDescent="0.3">
      <c r="A169" s="134">
        <f>'Ufs Acumulada'!A169</f>
        <v>45200</v>
      </c>
      <c r="B169" s="112">
        <f>'Ufs Acumulada'!B169/'Ufs Acumulada'!$AC169</f>
        <v>1.8051354636954688E-3</v>
      </c>
      <c r="C169" s="111">
        <f>'Ufs Acumulada'!C169/'Ufs Acumulada'!$AC169</f>
        <v>9.0653897059564427E-3</v>
      </c>
      <c r="D169" s="111">
        <f>'Ufs Acumulada'!D169/'Ufs Acumulada'!$AC169</f>
        <v>1.057446043016221E-2</v>
      </c>
      <c r="E169" s="111">
        <f>'Ufs Acumulada'!E169/'Ufs Acumulada'!$AC169</f>
        <v>1.7903174086659542E-3</v>
      </c>
      <c r="F169" s="111">
        <f>'Ufs Acumulada'!F169/'Ufs Acumulada'!$AC169</f>
        <v>4.4382742063301547E-2</v>
      </c>
      <c r="G169" s="111">
        <f>'Ufs Acumulada'!G169/'Ufs Acumulada'!$AC169</f>
        <v>2.7464672275004133E-2</v>
      </c>
      <c r="H169" s="111">
        <f>'Ufs Acumulada'!H169/'Ufs Acumulada'!$AC169</f>
        <v>1.882456074839476E-2</v>
      </c>
      <c r="I169" s="111">
        <f>'Ufs Acumulada'!I169/'Ufs Acumulada'!$AC169</f>
        <v>2.1427203933778706E-2</v>
      </c>
      <c r="J169" s="111">
        <f>'Ufs Acumulada'!J169/'Ufs Acumulada'!$AC169</f>
        <v>3.9849602668672442E-2</v>
      </c>
      <c r="K169" s="111">
        <f>'Ufs Acumulada'!K169/'Ufs Acumulada'!$AC169</f>
        <v>1.3209406975510497E-2</v>
      </c>
      <c r="L169" s="111">
        <f>'Ufs Acumulada'!L169/'Ufs Acumulada'!$AC169</f>
        <v>0.10624308367281497</v>
      </c>
      <c r="M169" s="111">
        <f>'Ufs Acumulada'!M169/'Ufs Acumulada'!$AC169</f>
        <v>1.3433159606456167E-2</v>
      </c>
      <c r="N169" s="111">
        <f>'Ufs Acumulada'!N169/'Ufs Acumulada'!$AC169</f>
        <v>2.2349776039916284E-2</v>
      </c>
      <c r="O169" s="111">
        <f>'Ufs Acumulada'!O169/'Ufs Acumulada'!$AC169</f>
        <v>1.9472702475385729E-2</v>
      </c>
      <c r="P169" s="111">
        <f>'Ufs Acumulada'!P169/'Ufs Acumulada'!$AC169</f>
        <v>1.2486878612271365E-2</v>
      </c>
      <c r="Q169" s="111">
        <f>'Ufs Acumulada'!Q169/'Ufs Acumulada'!$AC169</f>
        <v>2.7662345129097859E-2</v>
      </c>
      <c r="R169" s="111">
        <f>'Ufs Acumulada'!R169/'Ufs Acumulada'!$AC169</f>
        <v>7.4460726523310873E-3</v>
      </c>
      <c r="S169" s="111">
        <f>'Ufs Acumulada'!S169/'Ufs Acumulada'!$AC169</f>
        <v>7.2376715263959945E-2</v>
      </c>
      <c r="T169" s="111">
        <f>'Ufs Acumulada'!T169/'Ufs Acumulada'!$AC169</f>
        <v>8.2666076315354289E-2</v>
      </c>
      <c r="U169" s="111">
        <f>'Ufs Acumulada'!U169/'Ufs Acumulada'!$AC169</f>
        <v>1.0580091291073426E-2</v>
      </c>
      <c r="V169" s="111">
        <f>'Ufs Acumulada'!V169/'Ufs Acumulada'!$AC169</f>
        <v>6.5575820727613917E-3</v>
      </c>
      <c r="W169" s="111">
        <f>'Ufs Acumulada'!W169/'Ufs Acumulada'!$AC169</f>
        <v>2.0549678714930852E-3</v>
      </c>
      <c r="X169" s="111">
        <f>'Ufs Acumulada'!X169/'Ufs Acumulada'!$AC169</f>
        <v>6.0107958421723034E-2</v>
      </c>
      <c r="Y169" s="111">
        <f>'Ufs Acumulada'!Y169/'Ufs Acumulada'!$AC169</f>
        <v>5.7847908668621467E-2</v>
      </c>
      <c r="Z169" s="111">
        <f>'Ufs Acumulada'!Z169/'Ufs Acumulada'!$AC169</f>
        <v>6.1429728930355735E-3</v>
      </c>
      <c r="AA169" s="111">
        <f>'Ufs Acumulada'!AA169/'Ufs Acumulada'!$AC169</f>
        <v>0.2975554358256709</v>
      </c>
      <c r="AB169" s="113">
        <f>'Ufs Acumulada'!AB169/'Ufs Acumulada'!$AC169</f>
        <v>6.6227815148912558E-3</v>
      </c>
      <c r="AC169" s="111">
        <f>'Ufs Acumulada'!AC169/'Ufs Acumulada'!$AC169</f>
        <v>1</v>
      </c>
      <c r="AD169" s="90"/>
      <c r="AE169" s="90"/>
      <c r="AF169" s="90"/>
    </row>
    <row r="170" spans="1:32" x14ac:dyDescent="0.3">
      <c r="A170" s="134">
        <f>'Ufs Acumulada'!A170</f>
        <v>45231</v>
      </c>
      <c r="B170" s="112">
        <f>'Ufs Acumulada'!B170/'Ufs Acumulada'!$AC170</f>
        <v>1.8064091188686332E-3</v>
      </c>
      <c r="C170" s="111">
        <f>'Ufs Acumulada'!C170/'Ufs Acumulada'!$AC170</f>
        <v>9.0723271296140051E-3</v>
      </c>
      <c r="D170" s="111">
        <f>'Ufs Acumulada'!D170/'Ufs Acumulada'!$AC170</f>
        <v>1.061364019879482E-2</v>
      </c>
      <c r="E170" s="111">
        <f>'Ufs Acumulada'!E170/'Ufs Acumulada'!$AC170</f>
        <v>1.7985161153358338E-3</v>
      </c>
      <c r="F170" s="111">
        <f>'Ufs Acumulada'!F170/'Ufs Acumulada'!$AC170</f>
        <v>4.4577234400431119E-2</v>
      </c>
      <c r="G170" s="111">
        <f>'Ufs Acumulada'!G170/'Ufs Acumulada'!$AC170</f>
        <v>2.7386000533458171E-2</v>
      </c>
      <c r="H170" s="111">
        <f>'Ufs Acumulada'!H170/'Ufs Acumulada'!$AC170</f>
        <v>1.8836244672222616E-2</v>
      </c>
      <c r="I170" s="111">
        <f>'Ufs Acumulada'!I170/'Ufs Acumulada'!$AC170</f>
        <v>2.1536196225511277E-2</v>
      </c>
      <c r="J170" s="111">
        <f>'Ufs Acumulada'!J170/'Ufs Acumulada'!$AC170</f>
        <v>3.9843337488500712E-2</v>
      </c>
      <c r="K170" s="111">
        <f>'Ufs Acumulada'!K170/'Ufs Acumulada'!$AC170</f>
        <v>1.3256163347068974E-2</v>
      </c>
      <c r="L170" s="111">
        <f>'Ufs Acumulada'!L170/'Ufs Acumulada'!$AC170</f>
        <v>0.10618811476971482</v>
      </c>
      <c r="M170" s="111">
        <f>'Ufs Acumulada'!M170/'Ufs Acumulada'!$AC170</f>
        <v>1.3423005111400219E-2</v>
      </c>
      <c r="N170" s="111">
        <f>'Ufs Acumulada'!N170/'Ufs Acumulada'!$AC170</f>
        <v>2.2341282585856825E-2</v>
      </c>
      <c r="O170" s="111">
        <f>'Ufs Acumulada'!O170/'Ufs Acumulada'!$AC170</f>
        <v>1.9513954285900918E-2</v>
      </c>
      <c r="P170" s="111">
        <f>'Ufs Acumulada'!P170/'Ufs Acumulada'!$AC170</f>
        <v>1.2513404497378979E-2</v>
      </c>
      <c r="Q170" s="111">
        <f>'Ufs Acumulada'!Q170/'Ufs Acumulada'!$AC170</f>
        <v>2.7708797160696109E-2</v>
      </c>
      <c r="R170" s="111">
        <f>'Ufs Acumulada'!R170/'Ufs Acumulada'!$AC170</f>
        <v>7.4656926518858833E-3</v>
      </c>
      <c r="S170" s="111">
        <f>'Ufs Acumulada'!S170/'Ufs Acumulada'!$AC170</f>
        <v>7.2342371275999282E-2</v>
      </c>
      <c r="T170" s="111">
        <f>'Ufs Acumulada'!T170/'Ufs Acumulada'!$AC170</f>
        <v>8.2604092386245484E-2</v>
      </c>
      <c r="U170" s="111">
        <f>'Ufs Acumulada'!U170/'Ufs Acumulada'!$AC170</f>
        <v>1.0589961188196422E-2</v>
      </c>
      <c r="V170" s="111">
        <f>'Ufs Acumulada'!V170/'Ufs Acumulada'!$AC170</f>
        <v>6.5266974040183549E-3</v>
      </c>
      <c r="W170" s="111">
        <f>'Ufs Acumulada'!W170/'Ufs Acumulada'!$AC170</f>
        <v>2.0418383621745497E-3</v>
      </c>
      <c r="X170" s="111">
        <f>'Ufs Acumulada'!X170/'Ufs Acumulada'!$AC170</f>
        <v>6.0447887124606033E-2</v>
      </c>
      <c r="Y170" s="111">
        <f>'Ufs Acumulada'!Y170/'Ufs Acumulada'!$AC170</f>
        <v>5.7856804585562881E-2</v>
      </c>
      <c r="Z170" s="111">
        <f>'Ufs Acumulada'!Z170/'Ufs Acumulada'!$AC170</f>
        <v>6.1775000408258807E-3</v>
      </c>
      <c r="AA170" s="111">
        <f>'Ufs Acumulada'!AA170/'Ufs Acumulada'!$AC170</f>
        <v>0.29690839216796311</v>
      </c>
      <c r="AB170" s="113">
        <f>'Ufs Acumulada'!AB170/'Ufs Acumulada'!$AC170</f>
        <v>6.6241351717680873E-3</v>
      </c>
      <c r="AC170" s="111">
        <f>'Ufs Acumulada'!AC170/'Ufs Acumulada'!$AC170</f>
        <v>1</v>
      </c>
      <c r="AD170" s="90"/>
      <c r="AE170" s="90"/>
      <c r="AF170" s="90"/>
    </row>
    <row r="171" spans="1:32" s="171" customFormat="1" ht="13.5" thickBot="1" x14ac:dyDescent="0.35">
      <c r="A171" s="133">
        <f>'Ufs Acumulada'!A171</f>
        <v>45261</v>
      </c>
      <c r="B171" s="166">
        <f>'Ufs Acumulada'!B171/'Ufs Acumulada'!$AC171</f>
        <v>1.8171033605271366E-3</v>
      </c>
      <c r="C171" s="167">
        <f>'Ufs Acumulada'!C171/'Ufs Acumulada'!$AC171</f>
        <v>9.068613515561012E-3</v>
      </c>
      <c r="D171" s="167">
        <f>'Ufs Acumulada'!D171/'Ufs Acumulada'!$AC171</f>
        <v>1.0651631961144978E-2</v>
      </c>
      <c r="E171" s="167">
        <f>'Ufs Acumulada'!E171/'Ufs Acumulada'!$AC171</f>
        <v>1.8045539504262446E-3</v>
      </c>
      <c r="F171" s="167">
        <f>'Ufs Acumulada'!F171/'Ufs Acumulada'!$AC171</f>
        <v>4.4655155015947995E-2</v>
      </c>
      <c r="G171" s="167">
        <f>'Ufs Acumulada'!G171/'Ufs Acumulada'!$AC171</f>
        <v>2.7408679991579091E-2</v>
      </c>
      <c r="H171" s="167">
        <f>'Ufs Acumulada'!H171/'Ufs Acumulada'!$AC171</f>
        <v>1.8880459441587106E-2</v>
      </c>
      <c r="I171" s="167">
        <f>'Ufs Acumulada'!I171/'Ufs Acumulada'!$AC171</f>
        <v>2.1628011922451815E-2</v>
      </c>
      <c r="J171" s="167">
        <f>'Ufs Acumulada'!J171/'Ufs Acumulada'!$AC171</f>
        <v>3.9849499278536975E-2</v>
      </c>
      <c r="K171" s="167">
        <f>'Ufs Acumulada'!K171/'Ufs Acumulada'!$AC171</f>
        <v>1.3287520303152771E-2</v>
      </c>
      <c r="L171" s="167">
        <f>'Ufs Acumulada'!L171/'Ufs Acumulada'!$AC171</f>
        <v>0.10624765979112659</v>
      </c>
      <c r="M171" s="167">
        <f>'Ufs Acumulada'!M171/'Ufs Acumulada'!$AC171</f>
        <v>1.3348730691195897E-2</v>
      </c>
      <c r="N171" s="167">
        <f>'Ufs Acumulada'!N171/'Ufs Acumulada'!$AC171</f>
        <v>2.2228334724012862E-2</v>
      </c>
      <c r="O171" s="167">
        <f>'Ufs Acumulada'!O171/'Ufs Acumulada'!$AC171</f>
        <v>1.9435194590128584E-2</v>
      </c>
      <c r="P171" s="167">
        <f>'Ufs Acumulada'!P171/'Ufs Acumulada'!$AC171</f>
        <v>1.2514322974691681E-2</v>
      </c>
      <c r="Q171" s="167">
        <f>'Ufs Acumulada'!Q171/'Ufs Acumulada'!$AC171</f>
        <v>2.7717036925486726E-2</v>
      </c>
      <c r="R171" s="167">
        <f>'Ufs Acumulada'!R171/'Ufs Acumulada'!$AC171</f>
        <v>7.4471785084437043E-3</v>
      </c>
      <c r="S171" s="167">
        <f>'Ufs Acumulada'!S171/'Ufs Acumulada'!$AC171</f>
        <v>7.205896890973286E-2</v>
      </c>
      <c r="T171" s="167">
        <f>'Ufs Acumulada'!T171/'Ufs Acumulada'!$AC171</f>
        <v>8.2723150280978736E-2</v>
      </c>
      <c r="U171" s="167">
        <f>'Ufs Acumulada'!U171/'Ufs Acumulada'!$AC171</f>
        <v>1.0597848774998296E-2</v>
      </c>
      <c r="V171" s="167">
        <f>'Ufs Acumulada'!V171/'Ufs Acumulada'!$AC171</f>
        <v>6.5100705174403507E-3</v>
      </c>
      <c r="W171" s="167">
        <f>'Ufs Acumulada'!W171/'Ufs Acumulada'!$AC171</f>
        <v>2.0383827549591937E-3</v>
      </c>
      <c r="X171" s="167">
        <f>'Ufs Acumulada'!X171/'Ufs Acumulada'!$AC171</f>
        <v>6.0466131191020976E-2</v>
      </c>
      <c r="Y171" s="167">
        <f>'Ufs Acumulada'!Y171/'Ufs Acumulada'!$AC171</f>
        <v>5.7568754120176223E-2</v>
      </c>
      <c r="Z171" s="167">
        <f>'Ufs Acumulada'!Z171/'Ufs Acumulada'!$AC171</f>
        <v>6.2052991292758271E-3</v>
      </c>
      <c r="AA171" s="167">
        <f>'Ufs Acumulada'!AA171/'Ufs Acumulada'!$AC171</f>
        <v>0.29722868047306666</v>
      </c>
      <c r="AB171" s="168">
        <f>'Ufs Acumulada'!AB171/'Ufs Acumulada'!$AC171</f>
        <v>6.6130269023497107E-3</v>
      </c>
      <c r="AC171" s="167">
        <f>'Ufs Acumulada'!AC171/'Ufs Acumulada'!$AC171</f>
        <v>1</v>
      </c>
      <c r="AD171" s="170"/>
      <c r="AE171" s="170"/>
      <c r="AF171" s="170"/>
    </row>
    <row r="172" spans="1:32" x14ac:dyDescent="0.3">
      <c r="A172" s="135">
        <f>'Ufs Acumulada'!A172</f>
        <v>45292</v>
      </c>
      <c r="B172" s="108">
        <f>'Ufs Acumulada'!B172/'Ufs Acumulada'!$AC172</f>
        <v>1.7917673007706695E-3</v>
      </c>
      <c r="C172" s="109">
        <f>'Ufs Acumulada'!C172/'Ufs Acumulada'!$AC172</f>
        <v>8.3563416512550236E-3</v>
      </c>
      <c r="D172" s="109">
        <f>'Ufs Acumulada'!D172/'Ufs Acumulada'!$AC172</f>
        <v>1.0648441633966041E-2</v>
      </c>
      <c r="E172" s="109">
        <f>'Ufs Acumulada'!E172/'Ufs Acumulada'!$AC172</f>
        <v>1.723659186998685E-3</v>
      </c>
      <c r="F172" s="109">
        <f>'Ufs Acumulada'!F172/'Ufs Acumulada'!$AC172</f>
        <v>4.1944119912192927E-2</v>
      </c>
      <c r="G172" s="109">
        <f>'Ufs Acumulada'!G172/'Ufs Acumulada'!$AC172</f>
        <v>2.7211810994745195E-2</v>
      </c>
      <c r="H172" s="109">
        <f>'Ufs Acumulada'!H172/'Ufs Acumulada'!$AC172</f>
        <v>1.8339419404525523E-2</v>
      </c>
      <c r="I172" s="109">
        <f>'Ufs Acumulada'!I172/'Ufs Acumulada'!$AC172</f>
        <v>2.1296883267932082E-2</v>
      </c>
      <c r="J172" s="109">
        <f>'Ufs Acumulada'!J172/'Ufs Acumulada'!$AC172</f>
        <v>4.0967030433848688E-2</v>
      </c>
      <c r="K172" s="109">
        <f>'Ufs Acumulada'!K172/'Ufs Acumulada'!$AC172</f>
        <v>1.3828566638550241E-2</v>
      </c>
      <c r="L172" s="109">
        <f>'Ufs Acumulada'!L172/'Ufs Acumulada'!$AC172</f>
        <v>0.10816092375558617</v>
      </c>
      <c r="M172" s="109">
        <f>'Ufs Acumulada'!M172/'Ufs Acumulada'!$AC172</f>
        <v>1.2880292131417226E-2</v>
      </c>
      <c r="N172" s="109">
        <f>'Ufs Acumulada'!N172/'Ufs Acumulada'!$AC172</f>
        <v>2.2064409319285598E-2</v>
      </c>
      <c r="O172" s="109">
        <f>'Ufs Acumulada'!O172/'Ufs Acumulada'!$AC172</f>
        <v>1.8873806143351862E-2</v>
      </c>
      <c r="P172" s="109">
        <f>'Ufs Acumulada'!P172/'Ufs Acumulada'!$AC172</f>
        <v>1.2537132019719918E-2</v>
      </c>
      <c r="Q172" s="109">
        <f>'Ufs Acumulada'!Q172/'Ufs Acumulada'!$AC172</f>
        <v>2.8201998187276357E-2</v>
      </c>
      <c r="R172" s="109">
        <f>'Ufs Acumulada'!R172/'Ufs Acumulada'!$AC172</f>
        <v>7.1251565176845338E-3</v>
      </c>
      <c r="S172" s="109">
        <f>'Ufs Acumulada'!S172/'Ufs Acumulada'!$AC172</f>
        <v>7.2535141167163503E-2</v>
      </c>
      <c r="T172" s="109">
        <f>'Ufs Acumulada'!T172/'Ufs Acumulada'!$AC172</f>
        <v>8.0548322706721229E-2</v>
      </c>
      <c r="U172" s="109">
        <f>'Ufs Acumulada'!U172/'Ufs Acumulada'!$AC172</f>
        <v>1.0132391695001389E-2</v>
      </c>
      <c r="V172" s="109">
        <f>'Ufs Acumulada'!V172/'Ufs Acumulada'!$AC172</f>
        <v>6.0380462401701659E-3</v>
      </c>
      <c r="W172" s="109">
        <f>'Ufs Acumulada'!W172/'Ufs Acumulada'!$AC172</f>
        <v>1.8598754145426541E-3</v>
      </c>
      <c r="X172" s="109">
        <f>'Ufs Acumulada'!X172/'Ufs Acumulada'!$AC172</f>
        <v>6.0710524799212039E-2</v>
      </c>
      <c r="Y172" s="109">
        <f>'Ufs Acumulada'!Y172/'Ufs Acumulada'!$AC172</f>
        <v>5.9054973725985338E-2</v>
      </c>
      <c r="Z172" s="109">
        <f>'Ufs Acumulada'!Z172/'Ufs Acumulada'!$AC172</f>
        <v>6.5671938933217376E-3</v>
      </c>
      <c r="AA172" s="109">
        <f>'Ufs Acumulada'!AA172/'Ufs Acumulada'!$AC172</f>
        <v>0.30011316425057499</v>
      </c>
      <c r="AB172" s="110">
        <f>'Ufs Acumulada'!AB172/'Ufs Acumulada'!$AC172</f>
        <v>6.4886076082002172E-3</v>
      </c>
      <c r="AC172" s="109">
        <f>'Ufs Acumulada'!AC172/'Ufs Acumulada'!$AC172</f>
        <v>1</v>
      </c>
      <c r="AD172" s="90"/>
      <c r="AE172" s="90"/>
      <c r="AF172" s="90"/>
    </row>
    <row r="173" spans="1:32" x14ac:dyDescent="0.3">
      <c r="A173" s="134">
        <f>'Ufs Acumulada'!A173</f>
        <v>45323</v>
      </c>
      <c r="B173" s="112">
        <f>'Ufs Acumulada'!B173/'Ufs Acumulada'!$AC173</f>
        <v>1.8202373611156189E-3</v>
      </c>
      <c r="C173" s="111">
        <f>'Ufs Acumulada'!C173/'Ufs Acumulada'!$AC173</f>
        <v>8.5237415208853987E-3</v>
      </c>
      <c r="D173" s="111">
        <f>'Ufs Acumulada'!D173/'Ufs Acumulada'!$AC173</f>
        <v>1.0314227602696006E-2</v>
      </c>
      <c r="E173" s="111">
        <f>'Ufs Acumulada'!E173/'Ufs Acumulada'!$AC173</f>
        <v>1.7418021702205922E-3</v>
      </c>
      <c r="F173" s="111">
        <f>'Ufs Acumulada'!F173/'Ufs Acumulada'!$AC173</f>
        <v>4.1181179881643999E-2</v>
      </c>
      <c r="G173" s="111">
        <f>'Ufs Acumulada'!G173/'Ufs Acumulada'!$AC173</f>
        <v>2.6264970302813929E-2</v>
      </c>
      <c r="H173" s="111">
        <f>'Ufs Acumulada'!H173/'Ufs Acumulada'!$AC173</f>
        <v>1.8387642941373752E-2</v>
      </c>
      <c r="I173" s="111">
        <f>'Ufs Acumulada'!I173/'Ufs Acumulada'!$AC173</f>
        <v>2.1096361689007172E-2</v>
      </c>
      <c r="J173" s="111">
        <f>'Ufs Acumulada'!J173/'Ufs Acumulada'!$AC173</f>
        <v>4.0908009044388911E-2</v>
      </c>
      <c r="K173" s="111">
        <f>'Ufs Acumulada'!K173/'Ufs Acumulada'!$AC173</f>
        <v>1.3135189813161967E-2</v>
      </c>
      <c r="L173" s="111">
        <f>'Ufs Acumulada'!L173/'Ufs Acumulada'!$AC173</f>
        <v>0.10567519176051843</v>
      </c>
      <c r="M173" s="111">
        <f>'Ufs Acumulada'!M173/'Ufs Acumulada'!$AC173</f>
        <v>1.3178464401241981E-2</v>
      </c>
      <c r="N173" s="111">
        <f>'Ufs Acumulada'!N173/'Ufs Acumulada'!$AC173</f>
        <v>2.3012614542425324E-2</v>
      </c>
      <c r="O173" s="111">
        <f>'Ufs Acumulada'!O173/'Ufs Acumulada'!$AC173</f>
        <v>1.870273603583136E-2</v>
      </c>
      <c r="P173" s="111">
        <f>'Ufs Acumulada'!P173/'Ufs Acumulada'!$AC173</f>
        <v>1.2395464823169215E-2</v>
      </c>
      <c r="Q173" s="111">
        <f>'Ufs Acumulada'!Q173/'Ufs Acumulada'!$AC173</f>
        <v>2.6859995888914131E-2</v>
      </c>
      <c r="R173" s="111">
        <f>'Ufs Acumulada'!R173/'Ufs Acumulada'!$AC173</f>
        <v>7.1321930479374251E-3</v>
      </c>
      <c r="S173" s="111">
        <f>'Ufs Acumulada'!S173/'Ufs Acumulada'!$AC173</f>
        <v>7.4815001135957931E-2</v>
      </c>
      <c r="T173" s="111">
        <f>'Ufs Acumulada'!T173/'Ufs Acumulada'!$AC173</f>
        <v>7.6953036253286158E-2</v>
      </c>
      <c r="U173" s="111">
        <f>'Ufs Acumulada'!U173/'Ufs Acumulada'!$AC173</f>
        <v>9.8584920969783524E-3</v>
      </c>
      <c r="V173" s="111">
        <f>'Ufs Acumulada'!V173/'Ufs Acumulada'!$AC173</f>
        <v>6.2518256466846259E-3</v>
      </c>
      <c r="W173" s="111">
        <f>'Ufs Acumulada'!W173/'Ufs Acumulada'!$AC173</f>
        <v>1.9040818755206475E-3</v>
      </c>
      <c r="X173" s="111">
        <f>'Ufs Acumulada'!X173/'Ufs Acumulada'!$AC173</f>
        <v>6.0718304068893142E-2</v>
      </c>
      <c r="Y173" s="111">
        <f>'Ufs Acumulada'!Y173/'Ufs Acumulada'!$AC173</f>
        <v>6.0351822401090521E-2</v>
      </c>
      <c r="Z173" s="111">
        <f>'Ufs Acumulada'!Z173/'Ufs Acumulada'!$AC173</f>
        <v>6.3099758744171452E-3</v>
      </c>
      <c r="AA173" s="111">
        <f>'Ufs Acumulada'!AA173/'Ufs Acumulada'!$AC173</f>
        <v>0.30600407862992657</v>
      </c>
      <c r="AB173" s="113">
        <f>'Ufs Acumulada'!AB173/'Ufs Acumulada'!$AC173</f>
        <v>6.5033591898997108E-3</v>
      </c>
      <c r="AC173" s="111">
        <f>'Ufs Acumulada'!AC173/'Ufs Acumulada'!$AC173</f>
        <v>1</v>
      </c>
      <c r="AD173" s="90"/>
      <c r="AE173" s="90"/>
      <c r="AF173" s="90"/>
    </row>
    <row r="174" spans="1:32" x14ac:dyDescent="0.3">
      <c r="A174" s="134">
        <f>'Ufs Acumulada'!A174</f>
        <v>45352</v>
      </c>
      <c r="B174" s="112">
        <f>'Ufs Acumulada'!B174/'Ufs Acumulada'!$AC174</f>
        <v>1.7927556333374483E-3</v>
      </c>
      <c r="C174" s="111">
        <f>'Ufs Acumulada'!C174/'Ufs Acumulada'!$AC174</f>
        <v>8.5353322634288738E-3</v>
      </c>
      <c r="D174" s="111">
        <f>'Ufs Acumulada'!D174/'Ufs Acumulada'!$AC174</f>
        <v>1.0283609402572128E-2</v>
      </c>
      <c r="E174" s="111">
        <f>'Ufs Acumulada'!E174/'Ufs Acumulada'!$AC174</f>
        <v>1.7319381004596715E-3</v>
      </c>
      <c r="F174" s="111">
        <f>'Ufs Acumulada'!F174/'Ufs Acumulada'!$AC174</f>
        <v>4.1561068064804259E-2</v>
      </c>
      <c r="G174" s="111">
        <f>'Ufs Acumulada'!G174/'Ufs Acumulada'!$AC174</f>
        <v>2.5556071949864569E-2</v>
      </c>
      <c r="H174" s="111">
        <f>'Ufs Acumulada'!H174/'Ufs Acumulada'!$AC174</f>
        <v>1.8598364643772649E-2</v>
      </c>
      <c r="I174" s="111">
        <f>'Ufs Acumulada'!I174/'Ufs Acumulada'!$AC174</f>
        <v>2.1294306026563646E-2</v>
      </c>
      <c r="J174" s="111">
        <f>'Ufs Acumulada'!J174/'Ufs Acumulada'!$AC174</f>
        <v>4.0640635552295815E-2</v>
      </c>
      <c r="K174" s="111">
        <f>'Ufs Acumulada'!K174/'Ufs Acumulada'!$AC174</f>
        <v>1.2980458509734435E-2</v>
      </c>
      <c r="L174" s="111">
        <f>'Ufs Acumulada'!L174/'Ufs Acumulada'!$AC174</f>
        <v>0.10505184921608923</v>
      </c>
      <c r="M174" s="111">
        <f>'Ufs Acumulada'!M174/'Ufs Acumulada'!$AC174</f>
        <v>1.319740463447755E-2</v>
      </c>
      <c r="N174" s="111">
        <f>'Ufs Acumulada'!N174/'Ufs Acumulada'!$AC174</f>
        <v>2.2983581081571742E-2</v>
      </c>
      <c r="O174" s="111">
        <f>'Ufs Acumulada'!O174/'Ufs Acumulada'!$AC174</f>
        <v>1.8794433107975628E-2</v>
      </c>
      <c r="P174" s="111">
        <f>'Ufs Acumulada'!P174/'Ufs Acumulada'!$AC174</f>
        <v>1.2166229748669277E-2</v>
      </c>
      <c r="Q174" s="111">
        <f>'Ufs Acumulada'!Q174/'Ufs Acumulada'!$AC174</f>
        <v>2.6805100684787267E-2</v>
      </c>
      <c r="R174" s="111">
        <f>'Ufs Acumulada'!R174/'Ufs Acumulada'!$AC174</f>
        <v>7.0539260894507908E-3</v>
      </c>
      <c r="S174" s="111">
        <f>'Ufs Acumulada'!S174/'Ufs Acumulada'!$AC174</f>
        <v>7.4230975912626077E-2</v>
      </c>
      <c r="T174" s="111">
        <f>'Ufs Acumulada'!T174/'Ufs Acumulada'!$AC174</f>
        <v>7.7711191152229006E-2</v>
      </c>
      <c r="U174" s="111">
        <f>'Ufs Acumulada'!U174/'Ufs Acumulada'!$AC174</f>
        <v>1.0096618182082247E-2</v>
      </c>
      <c r="V174" s="111">
        <f>'Ufs Acumulada'!V174/'Ufs Acumulada'!$AC174</f>
        <v>6.2868989956937557E-3</v>
      </c>
      <c r="W174" s="111">
        <f>'Ufs Acumulada'!W174/'Ufs Acumulada'!$AC174</f>
        <v>1.8726353780127371E-3</v>
      </c>
      <c r="X174" s="111">
        <f>'Ufs Acumulada'!X174/'Ufs Acumulada'!$AC174</f>
        <v>6.1163375863245877E-2</v>
      </c>
      <c r="Y174" s="111">
        <f>'Ufs Acumulada'!Y174/'Ufs Acumulada'!$AC174</f>
        <v>5.9530379719259008E-2</v>
      </c>
      <c r="Z174" s="111">
        <f>'Ufs Acumulada'!Z174/'Ufs Acumulada'!$AC174</f>
        <v>6.2514977452126615E-3</v>
      </c>
      <c r="AA174" s="111">
        <f>'Ufs Acumulada'!AA174/'Ufs Acumulada'!$AC174</f>
        <v>0.30718935856565027</v>
      </c>
      <c r="AB174" s="113">
        <f>'Ufs Acumulada'!AB174/'Ufs Acumulada'!$AC174</f>
        <v>6.6400037761333843E-3</v>
      </c>
      <c r="AC174" s="111">
        <f>'Ufs Acumulada'!AC174/'Ufs Acumulada'!$AC174</f>
        <v>1</v>
      </c>
      <c r="AD174" s="90"/>
      <c r="AE174" s="90"/>
      <c r="AF174" s="90"/>
    </row>
    <row r="175" spans="1:32" x14ac:dyDescent="0.3">
      <c r="A175" s="134">
        <f>'Ufs Acumulada'!A175</f>
        <v>45383</v>
      </c>
      <c r="B175" s="112">
        <f>'Ufs Acumulada'!B175/'Ufs Acumulada'!$AC175</f>
        <v>1.8565752259989937E-3</v>
      </c>
      <c r="C175" s="111">
        <f>'Ufs Acumulada'!C175/'Ufs Acumulada'!$AC175</f>
        <v>8.5975049017056205E-3</v>
      </c>
      <c r="D175" s="111">
        <f>'Ufs Acumulada'!D175/'Ufs Acumulada'!$AC175</f>
        <v>1.0584213905227907E-2</v>
      </c>
      <c r="E175" s="111">
        <f>'Ufs Acumulada'!E175/'Ufs Acumulada'!$AC175</f>
        <v>1.7858358392427414E-3</v>
      </c>
      <c r="F175" s="111">
        <f>'Ufs Acumulada'!F175/'Ufs Acumulada'!$AC175</f>
        <v>4.1850355498786088E-2</v>
      </c>
      <c r="G175" s="111">
        <f>'Ufs Acumulada'!G175/'Ufs Acumulada'!$AC175</f>
        <v>2.5781837061832898E-2</v>
      </c>
      <c r="H175" s="111">
        <f>'Ufs Acumulada'!H175/'Ufs Acumulada'!$AC175</f>
        <v>1.8680536925292535E-2</v>
      </c>
      <c r="I175" s="111">
        <f>'Ufs Acumulada'!I175/'Ufs Acumulada'!$AC175</f>
        <v>2.127253483247445E-2</v>
      </c>
      <c r="J175" s="111">
        <f>'Ufs Acumulada'!J175/'Ufs Acumulada'!$AC175</f>
        <v>4.0408206302745886E-2</v>
      </c>
      <c r="K175" s="111">
        <f>'Ufs Acumulada'!K175/'Ufs Acumulada'!$AC175</f>
        <v>1.2895923676205807E-2</v>
      </c>
      <c r="L175" s="111">
        <f>'Ufs Acumulada'!L175/'Ufs Acumulada'!$AC175</f>
        <v>0.10499059700038306</v>
      </c>
      <c r="M175" s="111">
        <f>'Ufs Acumulada'!M175/'Ufs Acumulada'!$AC175</f>
        <v>1.326296766409202E-2</v>
      </c>
      <c r="N175" s="111">
        <f>'Ufs Acumulada'!N175/'Ufs Acumulada'!$AC175</f>
        <v>2.3052364497369963E-2</v>
      </c>
      <c r="O175" s="111">
        <f>'Ufs Acumulada'!O175/'Ufs Acumulada'!$AC175</f>
        <v>1.8840701574551973E-2</v>
      </c>
      <c r="P175" s="111">
        <f>'Ufs Acumulada'!P175/'Ufs Acumulada'!$AC175</f>
        <v>1.2129802770581491E-2</v>
      </c>
      <c r="Q175" s="111">
        <f>'Ufs Acumulada'!Q175/'Ufs Acumulada'!$AC175</f>
        <v>2.7178606273916252E-2</v>
      </c>
      <c r="R175" s="111">
        <f>'Ufs Acumulada'!R175/'Ufs Acumulada'!$AC175</f>
        <v>7.1693701124756247E-3</v>
      </c>
      <c r="S175" s="111">
        <f>'Ufs Acumulada'!S175/'Ufs Acumulada'!$AC175</f>
        <v>7.4070144108143166E-2</v>
      </c>
      <c r="T175" s="111">
        <f>'Ufs Acumulada'!T175/'Ufs Acumulada'!$AC175</f>
        <v>7.7789968087193628E-2</v>
      </c>
      <c r="U175" s="111">
        <f>'Ufs Acumulada'!U175/'Ufs Acumulada'!$AC175</f>
        <v>1.0177128755026835E-2</v>
      </c>
      <c r="V175" s="111">
        <f>'Ufs Acumulada'!V175/'Ufs Acumulada'!$AC175</f>
        <v>6.290466599664455E-3</v>
      </c>
      <c r="W175" s="111">
        <f>'Ufs Acumulada'!W175/'Ufs Acumulada'!$AC175</f>
        <v>1.9246452019342551E-3</v>
      </c>
      <c r="X175" s="111">
        <f>'Ufs Acumulada'!X175/'Ufs Acumulada'!$AC175</f>
        <v>6.121292688884173E-2</v>
      </c>
      <c r="Y175" s="111">
        <f>'Ufs Acumulada'!Y175/'Ufs Acumulada'!$AC175</f>
        <v>5.9296289919370443E-2</v>
      </c>
      <c r="Z175" s="111">
        <f>'Ufs Acumulada'!Z175/'Ufs Acumulada'!$AC175</f>
        <v>6.2918013050749502E-3</v>
      </c>
      <c r="AA175" s="111">
        <f>'Ufs Acumulada'!AA175/'Ufs Acumulada'!$AC175</f>
        <v>0.30595518860054804</v>
      </c>
      <c r="AB175" s="113">
        <f>'Ufs Acumulada'!AB175/'Ufs Acumulada'!$AC175</f>
        <v>6.6535064713191825E-3</v>
      </c>
      <c r="AC175" s="111">
        <f>'Ufs Acumulada'!AC175/'Ufs Acumulada'!$AC175</f>
        <v>1</v>
      </c>
      <c r="AD175" s="90"/>
      <c r="AE175" s="90"/>
      <c r="AF175" s="90"/>
    </row>
    <row r="176" spans="1:32" x14ac:dyDescent="0.3">
      <c r="A176" s="134">
        <f>'Ufs Acumulada'!A176</f>
        <v>45413</v>
      </c>
      <c r="B176" s="112">
        <f>'Ufs Acumulada'!B176/'Ufs Acumulada'!$AC176</f>
        <v>1.8901144008127814E-3</v>
      </c>
      <c r="C176" s="111">
        <f>'Ufs Acumulada'!C176/'Ufs Acumulada'!$AC176</f>
        <v>8.6452048958153681E-3</v>
      </c>
      <c r="D176" s="111">
        <f>'Ufs Acumulada'!D176/'Ufs Acumulada'!$AC176</f>
        <v>1.0776016070807833E-2</v>
      </c>
      <c r="E176" s="111">
        <f>'Ufs Acumulada'!E176/'Ufs Acumulada'!$AC176</f>
        <v>1.8428346773132008E-3</v>
      </c>
      <c r="F176" s="111">
        <f>'Ufs Acumulada'!F176/'Ufs Acumulada'!$AC176</f>
        <v>4.2412061057464742E-2</v>
      </c>
      <c r="G176" s="111">
        <f>'Ufs Acumulada'!G176/'Ufs Acumulada'!$AC176</f>
        <v>2.6382085712766009E-2</v>
      </c>
      <c r="H176" s="111">
        <f>'Ufs Acumulada'!H176/'Ufs Acumulada'!$AC176</f>
        <v>1.8828075344537554E-2</v>
      </c>
      <c r="I176" s="111">
        <f>'Ufs Acumulada'!I176/'Ufs Acumulada'!$AC176</f>
        <v>2.1438130989548495E-2</v>
      </c>
      <c r="J176" s="111">
        <f>'Ufs Acumulada'!J176/'Ufs Acumulada'!$AC176</f>
        <v>4.0289846195835838E-2</v>
      </c>
      <c r="K176" s="111">
        <f>'Ufs Acumulada'!K176/'Ufs Acumulada'!$AC176</f>
        <v>1.2973985943953112E-2</v>
      </c>
      <c r="L176" s="111">
        <f>'Ufs Acumulada'!L176/'Ufs Acumulada'!$AC176</f>
        <v>0.10513613605385161</v>
      </c>
      <c r="M176" s="111">
        <f>'Ufs Acumulada'!M176/'Ufs Acumulada'!$AC176</f>
        <v>1.3364580932409874E-2</v>
      </c>
      <c r="N176" s="111">
        <f>'Ufs Acumulada'!N176/'Ufs Acumulada'!$AC176</f>
        <v>2.3076265954891921E-2</v>
      </c>
      <c r="O176" s="111">
        <f>'Ufs Acumulada'!O176/'Ufs Acumulada'!$AC176</f>
        <v>1.927938179612446E-2</v>
      </c>
      <c r="P176" s="111">
        <f>'Ufs Acumulada'!P176/'Ufs Acumulada'!$AC176</f>
        <v>1.2279296370260409E-2</v>
      </c>
      <c r="Q176" s="111">
        <f>'Ufs Acumulada'!Q176/'Ufs Acumulada'!$AC176</f>
        <v>2.7788657486878532E-2</v>
      </c>
      <c r="R176" s="111">
        <f>'Ufs Acumulada'!R176/'Ufs Acumulada'!$AC176</f>
        <v>7.320835368241887E-3</v>
      </c>
      <c r="S176" s="111">
        <f>'Ufs Acumulada'!S176/'Ufs Acumulada'!$AC176</f>
        <v>7.338887626305364E-2</v>
      </c>
      <c r="T176" s="111">
        <f>'Ufs Acumulada'!T176/'Ufs Acumulada'!$AC176</f>
        <v>7.8989911688998271E-2</v>
      </c>
      <c r="U176" s="111">
        <f>'Ufs Acumulada'!U176/'Ufs Acumulada'!$AC176</f>
        <v>1.0254327303556778E-2</v>
      </c>
      <c r="V176" s="111">
        <f>'Ufs Acumulada'!V176/'Ufs Acumulada'!$AC176</f>
        <v>6.2366253452628669E-3</v>
      </c>
      <c r="W176" s="111">
        <f>'Ufs Acumulada'!W176/'Ufs Acumulada'!$AC176</f>
        <v>1.9755402648631601E-3</v>
      </c>
      <c r="X176" s="111">
        <f>'Ufs Acumulada'!X176/'Ufs Acumulada'!$AC176</f>
        <v>5.7345469178724337E-2</v>
      </c>
      <c r="Y176" s="111">
        <f>'Ufs Acumulada'!Y176/'Ufs Acumulada'!$AC176</f>
        <v>5.8950293429783966E-2</v>
      </c>
      <c r="Z176" s="111">
        <f>'Ufs Acumulada'!Z176/'Ufs Acumulada'!$AC176</f>
        <v>6.2554297807456546E-3</v>
      </c>
      <c r="AA176" s="111">
        <f>'Ufs Acumulada'!AA176/'Ufs Acumulada'!$AC176</f>
        <v>0.30626139347314163</v>
      </c>
      <c r="AB176" s="113">
        <f>'Ufs Acumulada'!AB176/'Ufs Acumulada'!$AC176</f>
        <v>6.6186240203560702E-3</v>
      </c>
      <c r="AC176" s="111">
        <f>'Ufs Acumulada'!AC176/'Ufs Acumulada'!$AC176</f>
        <v>1</v>
      </c>
      <c r="AD176" s="90"/>
      <c r="AE176" s="90"/>
      <c r="AF176" s="90"/>
    </row>
    <row r="177" spans="1:32" x14ac:dyDescent="0.3">
      <c r="A177" s="134">
        <f>'Ufs Acumulada'!A177</f>
        <v>45444</v>
      </c>
      <c r="B177" s="112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3"/>
      <c r="AC177" s="111"/>
      <c r="AD177" s="90"/>
      <c r="AE177" s="90"/>
      <c r="AF177" s="90"/>
    </row>
    <row r="178" spans="1:32" x14ac:dyDescent="0.3">
      <c r="A178" s="134">
        <f>'Ufs Acumulada'!A178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  <c r="AD178" s="90"/>
      <c r="AE178" s="90"/>
      <c r="AF178" s="90"/>
    </row>
    <row r="179" spans="1:32" x14ac:dyDescent="0.3">
      <c r="A179" s="134">
        <f>'Ufs Acumulada'!A179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  <c r="AD179" s="90"/>
      <c r="AE179" s="90"/>
      <c r="AF179" s="90"/>
    </row>
    <row r="180" spans="1:32" x14ac:dyDescent="0.3">
      <c r="A180" s="134">
        <f>'Ufs Acumulada'!A180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  <c r="AD180" s="90"/>
      <c r="AE180" s="90"/>
      <c r="AF180" s="90"/>
    </row>
    <row r="181" spans="1:32" x14ac:dyDescent="0.3">
      <c r="A181" s="134">
        <f>'Ufs Acumulada'!A181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  <c r="AD181" s="90"/>
      <c r="AE181" s="90"/>
      <c r="AF181" s="90"/>
    </row>
    <row r="182" spans="1:32" x14ac:dyDescent="0.3">
      <c r="A182" s="134">
        <f>'Ufs Acumulada'!A182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  <c r="AD182" s="90"/>
      <c r="AE182" s="90"/>
      <c r="AF182" s="90"/>
    </row>
    <row r="183" spans="1:32" s="171" customFormat="1" ht="13.5" thickBot="1" x14ac:dyDescent="0.35">
      <c r="A183" s="133">
        <f>'Ufs Acumulada'!A183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70"/>
      <c r="AE183" s="170"/>
      <c r="AF183" s="170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O178" sqref="O178"/>
    </sheetView>
  </sheetViews>
  <sheetFormatPr defaultColWidth="9.1796875" defaultRowHeight="14.5" x14ac:dyDescent="0.35"/>
  <cols>
    <col min="1" max="1" width="16.26953125" style="1" customWidth="1"/>
    <col min="2" max="3" width="10.26953125" style="1" customWidth="1"/>
    <col min="4" max="4" width="11.453125" style="1" bestFit="1" customWidth="1"/>
    <col min="5" max="6" width="10.26953125" style="1" customWidth="1"/>
    <col min="7" max="7" width="12.6328125" style="1" customWidth="1"/>
    <col min="8" max="8" width="10.26953125" style="1" customWidth="1"/>
    <col min="9" max="9" width="11.453125" style="1" bestFit="1" customWidth="1"/>
    <col min="10" max="10" width="10.26953125" style="1" customWidth="1"/>
    <col min="11" max="11" width="11.453125" style="1" bestFit="1" customWidth="1"/>
    <col min="12" max="12" width="10.816406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6.5" customHeight="1" x14ac:dyDescent="0.35"/>
    <row r="2" spans="1:19" ht="15" thickBot="1" x14ac:dyDescent="0.4">
      <c r="A2" s="175" t="s">
        <v>17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>
        <v>2800</v>
      </c>
      <c r="C5" s="8">
        <v>10865</v>
      </c>
      <c r="D5" s="8">
        <v>38044</v>
      </c>
      <c r="E5" s="8">
        <v>15504</v>
      </c>
      <c r="F5" s="9">
        <v>5511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v>72724</v>
      </c>
      <c r="P5" s="10"/>
      <c r="Q5" s="10"/>
      <c r="R5" s="10"/>
      <c r="S5" s="10"/>
    </row>
    <row r="6" spans="1:19" x14ac:dyDescent="0.35">
      <c r="A6" s="11">
        <v>40210</v>
      </c>
      <c r="B6" s="13">
        <v>8811</v>
      </c>
      <c r="C6" s="14">
        <v>28853</v>
      </c>
      <c r="D6" s="14">
        <v>89786</v>
      </c>
      <c r="E6" s="14">
        <v>33930</v>
      </c>
      <c r="F6" s="15">
        <v>17153</v>
      </c>
      <c r="G6" s="13">
        <v>62321</v>
      </c>
      <c r="H6" s="14">
        <v>14831</v>
      </c>
      <c r="I6" s="14">
        <v>95394</v>
      </c>
      <c r="J6" s="15">
        <v>5987</v>
      </c>
      <c r="K6" s="13">
        <v>67168</v>
      </c>
      <c r="L6" s="14">
        <v>42626</v>
      </c>
      <c r="M6" s="14">
        <v>50698</v>
      </c>
      <c r="N6" s="15">
        <v>18041</v>
      </c>
      <c r="O6" s="15">
        <v>178533</v>
      </c>
      <c r="P6" s="10"/>
      <c r="Q6" s="10"/>
      <c r="R6" s="10"/>
      <c r="S6" s="10"/>
    </row>
    <row r="7" spans="1:19" x14ac:dyDescent="0.35">
      <c r="A7" s="11">
        <v>40238</v>
      </c>
      <c r="B7" s="13">
        <v>17551</v>
      </c>
      <c r="C7" s="14">
        <v>54294</v>
      </c>
      <c r="D7" s="14">
        <v>160629</v>
      </c>
      <c r="E7" s="14">
        <v>57847</v>
      </c>
      <c r="F7" s="15">
        <v>32066</v>
      </c>
      <c r="G7" s="13">
        <v>112891</v>
      </c>
      <c r="H7" s="14">
        <v>27007</v>
      </c>
      <c r="I7" s="14">
        <v>172479</v>
      </c>
      <c r="J7" s="15">
        <v>10010</v>
      </c>
      <c r="K7" s="13">
        <v>132197</v>
      </c>
      <c r="L7" s="14">
        <v>72297</v>
      </c>
      <c r="M7" s="14">
        <v>87740</v>
      </c>
      <c r="N7" s="15">
        <v>30153</v>
      </c>
      <c r="O7" s="15">
        <v>322387</v>
      </c>
      <c r="P7" s="10"/>
      <c r="Q7" s="10"/>
      <c r="R7" s="10"/>
      <c r="S7" s="10"/>
    </row>
    <row r="8" spans="1:19" x14ac:dyDescent="0.35">
      <c r="A8" s="11">
        <v>40269</v>
      </c>
      <c r="B8" s="13">
        <v>24491</v>
      </c>
      <c r="C8" s="14">
        <v>78492</v>
      </c>
      <c r="D8" s="14">
        <v>215528</v>
      </c>
      <c r="E8" s="14">
        <v>76758</v>
      </c>
      <c r="F8" s="15">
        <v>43779</v>
      </c>
      <c r="G8" s="13">
        <v>154759</v>
      </c>
      <c r="H8" s="14">
        <v>37002</v>
      </c>
      <c r="I8" s="14">
        <v>234128</v>
      </c>
      <c r="J8" s="15">
        <v>13159</v>
      </c>
      <c r="K8" s="13">
        <v>186340</v>
      </c>
      <c r="L8" s="14">
        <v>95406</v>
      </c>
      <c r="M8" s="14">
        <v>118279</v>
      </c>
      <c r="N8" s="15">
        <v>39023</v>
      </c>
      <c r="O8" s="15">
        <v>439048</v>
      </c>
      <c r="P8" s="10"/>
      <c r="Q8" s="10"/>
      <c r="R8" s="10"/>
      <c r="S8" s="10"/>
    </row>
    <row r="9" spans="1:19" x14ac:dyDescent="0.35">
      <c r="A9" s="11">
        <v>40299</v>
      </c>
      <c r="B9" s="13">
        <v>32408</v>
      </c>
      <c r="C9" s="14">
        <v>109837</v>
      </c>
      <c r="D9" s="14">
        <v>278542</v>
      </c>
      <c r="E9" s="14">
        <v>97715</v>
      </c>
      <c r="F9" s="15">
        <v>56745</v>
      </c>
      <c r="G9" s="13">
        <v>203275</v>
      </c>
      <c r="H9" s="14">
        <v>48860</v>
      </c>
      <c r="I9" s="14">
        <v>305617</v>
      </c>
      <c r="J9" s="15">
        <v>17495</v>
      </c>
      <c r="K9" s="13">
        <v>252105</v>
      </c>
      <c r="L9" s="14">
        <v>121972</v>
      </c>
      <c r="M9" s="14">
        <v>151897</v>
      </c>
      <c r="N9" s="15">
        <v>49273</v>
      </c>
      <c r="O9" s="15">
        <v>575247</v>
      </c>
      <c r="P9" s="10"/>
      <c r="Q9" s="10"/>
      <c r="R9" s="10"/>
      <c r="S9" s="10"/>
    </row>
    <row r="10" spans="1:19" x14ac:dyDescent="0.35">
      <c r="A10" s="11">
        <v>40330</v>
      </c>
      <c r="B10" s="13">
        <v>39466</v>
      </c>
      <c r="C10" s="14">
        <v>131050</v>
      </c>
      <c r="D10" s="14">
        <v>335447</v>
      </c>
      <c r="E10" s="14">
        <v>117985</v>
      </c>
      <c r="F10" s="15">
        <v>69198</v>
      </c>
      <c r="G10" s="13">
        <v>245165</v>
      </c>
      <c r="H10" s="14">
        <v>58870</v>
      </c>
      <c r="I10" s="14">
        <v>367925</v>
      </c>
      <c r="J10" s="15">
        <v>21186</v>
      </c>
      <c r="K10" s="13">
        <v>305216</v>
      </c>
      <c r="L10" s="14">
        <v>145535</v>
      </c>
      <c r="M10" s="14">
        <v>183996</v>
      </c>
      <c r="N10" s="15">
        <v>58399</v>
      </c>
      <c r="O10" s="15">
        <v>693146</v>
      </c>
      <c r="P10" s="10"/>
      <c r="Q10" s="10"/>
      <c r="R10" s="10"/>
      <c r="S10" s="10"/>
    </row>
    <row r="11" spans="1:19" x14ac:dyDescent="0.35">
      <c r="A11" s="11">
        <v>40360</v>
      </c>
      <c r="B11" s="13">
        <v>49833</v>
      </c>
      <c r="C11" s="14">
        <v>157189</v>
      </c>
      <c r="D11" s="14">
        <v>398121</v>
      </c>
      <c r="E11" s="14">
        <v>140337</v>
      </c>
      <c r="F11" s="15">
        <v>82803</v>
      </c>
      <c r="G11" s="13">
        <v>293247</v>
      </c>
      <c r="H11" s="14">
        <v>70247</v>
      </c>
      <c r="I11" s="14">
        <v>439700</v>
      </c>
      <c r="J11" s="15">
        <v>25089</v>
      </c>
      <c r="K11" s="13">
        <v>368629</v>
      </c>
      <c r="L11" s="14">
        <v>173344</v>
      </c>
      <c r="M11" s="14">
        <v>218225</v>
      </c>
      <c r="N11" s="15">
        <v>68085</v>
      </c>
      <c r="O11" s="15">
        <v>828283</v>
      </c>
      <c r="P11" s="10"/>
      <c r="Q11" s="10"/>
      <c r="R11" s="10"/>
      <c r="S11" s="10"/>
    </row>
    <row r="12" spans="1:19" x14ac:dyDescent="0.35">
      <c r="A12" s="11">
        <v>40391</v>
      </c>
      <c r="B12" s="13">
        <v>57505</v>
      </c>
      <c r="C12" s="14">
        <v>186618</v>
      </c>
      <c r="D12" s="14">
        <v>469047</v>
      </c>
      <c r="E12" s="14">
        <v>163735</v>
      </c>
      <c r="F12" s="15">
        <v>96283</v>
      </c>
      <c r="G12" s="13">
        <v>345702</v>
      </c>
      <c r="H12" s="14">
        <v>82283</v>
      </c>
      <c r="I12" s="14">
        <v>516098</v>
      </c>
      <c r="J12" s="15">
        <v>29105</v>
      </c>
      <c r="K12" s="13">
        <v>439951</v>
      </c>
      <c r="L12" s="14">
        <v>200544</v>
      </c>
      <c r="M12" s="14">
        <v>254046</v>
      </c>
      <c r="N12" s="15">
        <v>78647</v>
      </c>
      <c r="O12" s="15">
        <v>973188</v>
      </c>
      <c r="P12" s="10"/>
      <c r="Q12" s="10"/>
      <c r="R12" s="10"/>
      <c r="S12" s="10"/>
    </row>
    <row r="13" spans="1:19" x14ac:dyDescent="0.35">
      <c r="A13" s="11">
        <v>40422</v>
      </c>
      <c r="B13" s="16">
        <v>65799</v>
      </c>
      <c r="C13" s="17">
        <v>213190</v>
      </c>
      <c r="D13" s="17">
        <v>537083</v>
      </c>
      <c r="E13" s="17">
        <v>185063</v>
      </c>
      <c r="F13" s="18">
        <v>108371</v>
      </c>
      <c r="G13" s="16">
        <v>395319</v>
      </c>
      <c r="H13" s="17">
        <v>93742</v>
      </c>
      <c r="I13" s="17">
        <v>587787</v>
      </c>
      <c r="J13" s="18">
        <v>32658</v>
      </c>
      <c r="K13" s="16">
        <v>508949</v>
      </c>
      <c r="L13" s="17">
        <v>225500</v>
      </c>
      <c r="M13" s="17">
        <v>287251</v>
      </c>
      <c r="N13" s="18">
        <v>87806</v>
      </c>
      <c r="O13" s="18">
        <v>1109506</v>
      </c>
      <c r="P13" s="10"/>
      <c r="Q13" s="10"/>
      <c r="R13" s="10"/>
      <c r="S13" s="10"/>
    </row>
    <row r="14" spans="1:19" x14ac:dyDescent="0.35">
      <c r="A14" s="11">
        <v>40452</v>
      </c>
      <c r="B14" s="13">
        <v>78197</v>
      </c>
      <c r="C14" s="14">
        <v>251937</v>
      </c>
      <c r="D14" s="14">
        <v>610107</v>
      </c>
      <c r="E14" s="14">
        <v>208403</v>
      </c>
      <c r="F14" s="15">
        <v>125022</v>
      </c>
      <c r="G14" s="13">
        <v>453353</v>
      </c>
      <c r="H14" s="14">
        <v>108673</v>
      </c>
      <c r="I14" s="14">
        <v>675432</v>
      </c>
      <c r="J14" s="15">
        <v>36208</v>
      </c>
      <c r="K14" s="13">
        <v>612115</v>
      </c>
      <c r="L14" s="14">
        <v>247818</v>
      </c>
      <c r="M14" s="14">
        <v>316972</v>
      </c>
      <c r="N14" s="15">
        <v>96761</v>
      </c>
      <c r="O14" s="15">
        <v>1273666</v>
      </c>
      <c r="P14" s="10"/>
      <c r="Q14" s="10"/>
      <c r="R14" s="10"/>
      <c r="S14" s="10"/>
    </row>
    <row r="15" spans="1:19" x14ac:dyDescent="0.35">
      <c r="A15" s="11">
        <v>40483</v>
      </c>
      <c r="B15" s="13">
        <v>88476</v>
      </c>
      <c r="C15" s="14">
        <v>290814</v>
      </c>
      <c r="D15" s="14">
        <v>675535</v>
      </c>
      <c r="E15" s="14">
        <v>229356</v>
      </c>
      <c r="F15" s="15">
        <v>137954</v>
      </c>
      <c r="G15" s="13">
        <v>506943</v>
      </c>
      <c r="H15" s="14">
        <v>121190</v>
      </c>
      <c r="I15" s="14">
        <v>754417</v>
      </c>
      <c r="J15" s="15">
        <v>39585</v>
      </c>
      <c r="K15" s="13">
        <v>698031</v>
      </c>
      <c r="L15" s="14">
        <v>270834</v>
      </c>
      <c r="M15" s="14">
        <v>348074</v>
      </c>
      <c r="N15" s="15">
        <v>105196</v>
      </c>
      <c r="O15" s="15">
        <v>1422135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>
        <v>95142</v>
      </c>
      <c r="C16" s="46">
        <v>313647</v>
      </c>
      <c r="D16" s="46">
        <v>726749</v>
      </c>
      <c r="E16" s="46">
        <v>245662</v>
      </c>
      <c r="F16" s="47">
        <v>147048</v>
      </c>
      <c r="G16" s="45">
        <v>543852</v>
      </c>
      <c r="H16" s="46">
        <v>129735</v>
      </c>
      <c r="I16" s="46">
        <v>811993</v>
      </c>
      <c r="J16" s="47">
        <v>42668</v>
      </c>
      <c r="K16" s="45">
        <v>747877</v>
      </c>
      <c r="L16" s="46">
        <v>290828</v>
      </c>
      <c r="M16" s="46">
        <v>376746</v>
      </c>
      <c r="N16" s="47">
        <v>112797</v>
      </c>
      <c r="O16" s="47">
        <v>1528248</v>
      </c>
      <c r="P16" s="10"/>
      <c r="Q16" s="10"/>
      <c r="R16" s="10"/>
      <c r="S16" s="10"/>
    </row>
    <row r="17" spans="1:19" x14ac:dyDescent="0.35">
      <c r="A17" s="6">
        <v>40544</v>
      </c>
      <c r="B17" s="7">
        <v>7184</v>
      </c>
      <c r="C17" s="8">
        <v>24415</v>
      </c>
      <c r="D17" s="8">
        <v>56432</v>
      </c>
      <c r="E17" s="8">
        <v>19090</v>
      </c>
      <c r="F17" s="9">
        <v>11461</v>
      </c>
      <c r="G17" s="7">
        <v>41053</v>
      </c>
      <c r="H17" s="8">
        <v>9747</v>
      </c>
      <c r="I17" s="8">
        <v>65115</v>
      </c>
      <c r="J17" s="9">
        <v>2667</v>
      </c>
      <c r="K17" s="7">
        <v>64957</v>
      </c>
      <c r="L17" s="8">
        <v>21055</v>
      </c>
      <c r="M17" s="8">
        <v>25807</v>
      </c>
      <c r="N17" s="9">
        <v>6763</v>
      </c>
      <c r="O17" s="9">
        <v>118582</v>
      </c>
      <c r="P17" s="10"/>
      <c r="Q17" s="10"/>
      <c r="R17" s="10"/>
      <c r="S17" s="10"/>
    </row>
    <row r="18" spans="1:19" x14ac:dyDescent="0.35">
      <c r="A18" s="11">
        <v>40575</v>
      </c>
      <c r="B18" s="13">
        <v>14485</v>
      </c>
      <c r="C18" s="14">
        <v>47526</v>
      </c>
      <c r="D18" s="14">
        <v>119821</v>
      </c>
      <c r="E18" s="14">
        <v>39682</v>
      </c>
      <c r="F18" s="15">
        <v>24043</v>
      </c>
      <c r="G18" s="13">
        <v>84289</v>
      </c>
      <c r="H18" s="14">
        <v>20059</v>
      </c>
      <c r="I18" s="14">
        <v>135328</v>
      </c>
      <c r="J18" s="15">
        <v>5881</v>
      </c>
      <c r="K18" s="13">
        <v>127418</v>
      </c>
      <c r="L18" s="14">
        <v>45535</v>
      </c>
      <c r="M18" s="14">
        <v>57776</v>
      </c>
      <c r="N18" s="15">
        <v>14828</v>
      </c>
      <c r="O18" s="15">
        <v>245557</v>
      </c>
      <c r="P18" s="10"/>
      <c r="Q18" s="10"/>
      <c r="R18" s="10"/>
      <c r="S18" s="10"/>
    </row>
    <row r="19" spans="1:19" x14ac:dyDescent="0.35">
      <c r="A19" s="11">
        <v>40603</v>
      </c>
      <c r="B19" s="13">
        <v>21337</v>
      </c>
      <c r="C19" s="14">
        <v>68582</v>
      </c>
      <c r="D19" s="14">
        <v>184128</v>
      </c>
      <c r="E19" s="14">
        <v>62191</v>
      </c>
      <c r="F19" s="15">
        <v>36772</v>
      </c>
      <c r="G19" s="13">
        <v>128079</v>
      </c>
      <c r="H19" s="14">
        <v>30352</v>
      </c>
      <c r="I19" s="14">
        <v>205564</v>
      </c>
      <c r="J19" s="15">
        <v>9015</v>
      </c>
      <c r="K19" s="13">
        <v>187711</v>
      </c>
      <c r="L19" s="14">
        <v>71234</v>
      </c>
      <c r="M19" s="14">
        <v>91124</v>
      </c>
      <c r="N19" s="15">
        <v>22941</v>
      </c>
      <c r="O19" s="15">
        <v>373010</v>
      </c>
      <c r="P19" s="10"/>
      <c r="Q19" s="10"/>
      <c r="R19" s="10"/>
      <c r="S19" s="10"/>
    </row>
    <row r="20" spans="1:19" x14ac:dyDescent="0.35">
      <c r="A20" s="11">
        <v>40634</v>
      </c>
      <c r="B20" s="13">
        <v>27973</v>
      </c>
      <c r="C20" s="14">
        <v>88675</v>
      </c>
      <c r="D20" s="14">
        <v>245107</v>
      </c>
      <c r="E20" s="14">
        <v>81682</v>
      </c>
      <c r="F20" s="15">
        <v>48141</v>
      </c>
      <c r="G20" s="13">
        <v>169006</v>
      </c>
      <c r="H20" s="14">
        <v>39984</v>
      </c>
      <c r="I20" s="14">
        <v>270837</v>
      </c>
      <c r="J20" s="15">
        <v>11751</v>
      </c>
      <c r="K20" s="13">
        <v>245177</v>
      </c>
      <c r="L20" s="14">
        <v>94027</v>
      </c>
      <c r="M20" s="14">
        <v>121562</v>
      </c>
      <c r="N20" s="15">
        <v>30812</v>
      </c>
      <c r="O20" s="15">
        <v>491578</v>
      </c>
      <c r="P20" s="10"/>
      <c r="Q20" s="10"/>
      <c r="R20" s="10"/>
      <c r="S20" s="10"/>
    </row>
    <row r="21" spans="1:19" x14ac:dyDescent="0.35">
      <c r="A21" s="11">
        <v>40664</v>
      </c>
      <c r="B21" s="13">
        <v>35793</v>
      </c>
      <c r="C21" s="14">
        <v>115834</v>
      </c>
      <c r="D21" s="14">
        <v>322224</v>
      </c>
      <c r="E21" s="14">
        <v>106168</v>
      </c>
      <c r="F21" s="15">
        <v>62078</v>
      </c>
      <c r="G21" s="13">
        <v>221234</v>
      </c>
      <c r="H21" s="14">
        <v>52285</v>
      </c>
      <c r="I21" s="14">
        <v>353237</v>
      </c>
      <c r="J21" s="15">
        <v>15341</v>
      </c>
      <c r="K21" s="13">
        <v>323013</v>
      </c>
      <c r="L21" s="14">
        <v>121241</v>
      </c>
      <c r="M21" s="14">
        <v>157310</v>
      </c>
      <c r="N21" s="15">
        <v>40533</v>
      </c>
      <c r="O21" s="15">
        <v>642097</v>
      </c>
      <c r="P21" s="10"/>
      <c r="Q21" s="10"/>
      <c r="R21" s="10"/>
      <c r="S21" s="10"/>
    </row>
    <row r="22" spans="1:19" x14ac:dyDescent="0.35">
      <c r="A22" s="11">
        <v>40695</v>
      </c>
      <c r="B22" s="13">
        <v>44946</v>
      </c>
      <c r="C22" s="14">
        <v>144959</v>
      </c>
      <c r="D22" s="14">
        <v>397217</v>
      </c>
      <c r="E22" s="14">
        <v>129953</v>
      </c>
      <c r="F22" s="15">
        <v>77104</v>
      </c>
      <c r="G22" s="13">
        <v>273130</v>
      </c>
      <c r="H22" s="14">
        <v>65216</v>
      </c>
      <c r="I22" s="14">
        <v>437171</v>
      </c>
      <c r="J22" s="15">
        <v>18662</v>
      </c>
      <c r="K22" s="13">
        <v>407333</v>
      </c>
      <c r="L22" s="14">
        <v>146236</v>
      </c>
      <c r="M22" s="14">
        <v>190527</v>
      </c>
      <c r="N22" s="15">
        <v>50083</v>
      </c>
      <c r="O22" s="15">
        <v>794179</v>
      </c>
      <c r="P22" s="10"/>
      <c r="Q22" s="10"/>
      <c r="R22" s="10"/>
      <c r="S22" s="10"/>
    </row>
    <row r="23" spans="1:19" x14ac:dyDescent="0.35">
      <c r="A23" s="11">
        <v>40725</v>
      </c>
      <c r="B23" s="13">
        <v>54100</v>
      </c>
      <c r="C23" s="14">
        <v>180022</v>
      </c>
      <c r="D23" s="14">
        <v>479366</v>
      </c>
      <c r="E23" s="14">
        <v>154114</v>
      </c>
      <c r="F23" s="15">
        <v>94683</v>
      </c>
      <c r="G23" s="13">
        <v>329899</v>
      </c>
      <c r="H23" s="14">
        <v>79543</v>
      </c>
      <c r="I23" s="14">
        <v>530587</v>
      </c>
      <c r="J23" s="15">
        <v>22256</v>
      </c>
      <c r="K23" s="13">
        <v>504635</v>
      </c>
      <c r="L23" s="14">
        <v>171557</v>
      </c>
      <c r="M23" s="14">
        <v>222912</v>
      </c>
      <c r="N23" s="15">
        <v>63181</v>
      </c>
      <c r="O23" s="15">
        <v>962285</v>
      </c>
      <c r="P23" s="10"/>
      <c r="Q23" s="10"/>
      <c r="R23" s="10"/>
      <c r="S23" s="10"/>
    </row>
    <row r="24" spans="1:19" x14ac:dyDescent="0.35">
      <c r="A24" s="11">
        <v>40756</v>
      </c>
      <c r="B24" s="13">
        <v>63035</v>
      </c>
      <c r="C24" s="14">
        <v>214311</v>
      </c>
      <c r="D24" s="14">
        <v>568883</v>
      </c>
      <c r="E24" s="14">
        <v>180443</v>
      </c>
      <c r="F24" s="15">
        <v>110358</v>
      </c>
      <c r="G24" s="13">
        <v>390095</v>
      </c>
      <c r="H24" s="14">
        <v>93983</v>
      </c>
      <c r="I24" s="14">
        <v>626867</v>
      </c>
      <c r="J24" s="15">
        <v>26085</v>
      </c>
      <c r="K24" s="13">
        <v>600200</v>
      </c>
      <c r="L24" s="14">
        <v>199714</v>
      </c>
      <c r="M24" s="14">
        <v>261322</v>
      </c>
      <c r="N24" s="15">
        <v>75794</v>
      </c>
      <c r="O24" s="15">
        <v>1137030</v>
      </c>
      <c r="P24" s="10"/>
      <c r="Q24" s="10"/>
      <c r="R24" s="10"/>
      <c r="S24" s="10"/>
    </row>
    <row r="25" spans="1:19" x14ac:dyDescent="0.35">
      <c r="A25" s="11">
        <v>40787</v>
      </c>
      <c r="B25" s="16">
        <v>72304</v>
      </c>
      <c r="C25" s="17">
        <v>248269</v>
      </c>
      <c r="D25" s="17">
        <v>652496</v>
      </c>
      <c r="E25" s="17">
        <v>205572</v>
      </c>
      <c r="F25" s="18">
        <v>125521</v>
      </c>
      <c r="G25" s="16">
        <v>446560</v>
      </c>
      <c r="H25" s="17">
        <v>107240</v>
      </c>
      <c r="I25" s="17">
        <v>721164</v>
      </c>
      <c r="J25" s="18">
        <v>29198</v>
      </c>
      <c r="K25" s="16">
        <v>691861</v>
      </c>
      <c r="L25" s="17">
        <v>225287</v>
      </c>
      <c r="M25" s="17">
        <v>294003</v>
      </c>
      <c r="N25" s="18">
        <v>93011</v>
      </c>
      <c r="O25" s="18">
        <v>1304162</v>
      </c>
      <c r="P25" s="10"/>
      <c r="Q25" s="10"/>
      <c r="R25" s="10"/>
      <c r="S25" s="10"/>
    </row>
    <row r="26" spans="1:19" x14ac:dyDescent="0.35">
      <c r="A26" s="11">
        <v>40817</v>
      </c>
      <c r="B26" s="13">
        <v>80394</v>
      </c>
      <c r="C26" s="14">
        <v>278121</v>
      </c>
      <c r="D26" s="14">
        <v>728144</v>
      </c>
      <c r="E26" s="14">
        <v>229439</v>
      </c>
      <c r="F26" s="15">
        <v>139069</v>
      </c>
      <c r="G26" s="13">
        <v>497439</v>
      </c>
      <c r="H26" s="14">
        <v>118944</v>
      </c>
      <c r="I26" s="14">
        <v>805972</v>
      </c>
      <c r="J26" s="15">
        <v>32812</v>
      </c>
      <c r="K26" s="13">
        <v>777551</v>
      </c>
      <c r="L26" s="14">
        <v>247264</v>
      </c>
      <c r="M26" s="14">
        <v>322605</v>
      </c>
      <c r="N26" s="15">
        <v>107747</v>
      </c>
      <c r="O26" s="15">
        <v>1455167</v>
      </c>
      <c r="P26" s="10"/>
      <c r="Q26" s="10"/>
      <c r="R26" s="10"/>
      <c r="S26" s="10"/>
    </row>
    <row r="27" spans="1:19" x14ac:dyDescent="0.35">
      <c r="A27" s="11">
        <v>40848</v>
      </c>
      <c r="B27" s="13">
        <v>88073</v>
      </c>
      <c r="C27" s="14">
        <v>305123</v>
      </c>
      <c r="D27" s="14">
        <v>800209</v>
      </c>
      <c r="E27" s="14">
        <v>251793</v>
      </c>
      <c r="F27" s="15">
        <v>151428</v>
      </c>
      <c r="G27" s="13">
        <v>548229</v>
      </c>
      <c r="H27" s="14">
        <v>130183</v>
      </c>
      <c r="I27" s="14">
        <v>882296</v>
      </c>
      <c r="J27" s="15">
        <v>35918</v>
      </c>
      <c r="K27" s="13">
        <v>859848</v>
      </c>
      <c r="L27" s="14">
        <v>269587</v>
      </c>
      <c r="M27" s="14">
        <v>351326</v>
      </c>
      <c r="N27" s="15">
        <v>115865</v>
      </c>
      <c r="O27" s="15">
        <v>1596626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45">
        <v>93651</v>
      </c>
      <c r="C28" s="46">
        <v>324612</v>
      </c>
      <c r="D28" s="46">
        <v>853213</v>
      </c>
      <c r="E28" s="46">
        <v>267652</v>
      </c>
      <c r="F28" s="47">
        <v>159763</v>
      </c>
      <c r="G28" s="45">
        <v>582876</v>
      </c>
      <c r="H28" s="46">
        <v>137848</v>
      </c>
      <c r="I28" s="46">
        <v>939535</v>
      </c>
      <c r="J28" s="47">
        <v>38632</v>
      </c>
      <c r="K28" s="45">
        <v>912937</v>
      </c>
      <c r="L28" s="46">
        <v>287395</v>
      </c>
      <c r="M28" s="46">
        <v>375716</v>
      </c>
      <c r="N28" s="47">
        <v>122843</v>
      </c>
      <c r="O28" s="47">
        <v>1698891</v>
      </c>
      <c r="P28" s="10"/>
      <c r="Q28" s="10"/>
      <c r="R28" s="10"/>
      <c r="S28" s="10"/>
    </row>
    <row r="29" spans="1:19" x14ac:dyDescent="0.35">
      <c r="A29" s="6">
        <v>40909</v>
      </c>
      <c r="B29" s="7">
        <v>8189</v>
      </c>
      <c r="C29" s="8">
        <v>28281</v>
      </c>
      <c r="D29" s="8">
        <v>73389</v>
      </c>
      <c r="E29" s="8">
        <v>23084</v>
      </c>
      <c r="F29" s="9">
        <v>14258</v>
      </c>
      <c r="G29" s="7">
        <v>48194</v>
      </c>
      <c r="H29" s="8">
        <v>12396</v>
      </c>
      <c r="I29" s="8">
        <v>83590</v>
      </c>
      <c r="J29" s="9">
        <v>3021</v>
      </c>
      <c r="K29" s="7">
        <v>96494</v>
      </c>
      <c r="L29" s="8">
        <v>19792</v>
      </c>
      <c r="M29" s="8">
        <v>23783</v>
      </c>
      <c r="N29" s="9">
        <v>7132</v>
      </c>
      <c r="O29" s="9">
        <v>147201</v>
      </c>
      <c r="P29" s="10"/>
      <c r="Q29" s="10"/>
      <c r="R29" s="10"/>
      <c r="S29" s="10"/>
    </row>
    <row r="30" spans="1:19" x14ac:dyDescent="0.35">
      <c r="A30" s="11">
        <v>40940</v>
      </c>
      <c r="B30" s="13">
        <v>15569</v>
      </c>
      <c r="C30" s="14">
        <v>51063</v>
      </c>
      <c r="D30" s="14">
        <v>141516</v>
      </c>
      <c r="E30" s="14">
        <v>45604</v>
      </c>
      <c r="F30" s="15">
        <v>27617</v>
      </c>
      <c r="G30" s="13">
        <v>91476</v>
      </c>
      <c r="H30" s="14">
        <v>23318</v>
      </c>
      <c r="I30" s="14">
        <v>160617</v>
      </c>
      <c r="J30" s="15">
        <v>5958</v>
      </c>
      <c r="K30" s="13">
        <v>177732</v>
      </c>
      <c r="L30" s="14">
        <v>40240</v>
      </c>
      <c r="M30" s="14">
        <v>48341</v>
      </c>
      <c r="N30" s="15">
        <v>15056</v>
      </c>
      <c r="O30" s="15">
        <v>281369</v>
      </c>
      <c r="P30" s="10"/>
      <c r="Q30" s="10"/>
      <c r="R30" s="10"/>
      <c r="S30" s="10"/>
    </row>
    <row r="31" spans="1:19" x14ac:dyDescent="0.35">
      <c r="A31" s="11">
        <v>40969</v>
      </c>
      <c r="B31" s="13">
        <v>24575</v>
      </c>
      <c r="C31" s="14">
        <v>80499</v>
      </c>
      <c r="D31" s="14">
        <v>225644</v>
      </c>
      <c r="E31" s="14">
        <v>72608</v>
      </c>
      <c r="F31" s="15">
        <v>43804</v>
      </c>
      <c r="G31" s="13">
        <v>145532</v>
      </c>
      <c r="H31" s="14">
        <v>36884</v>
      </c>
      <c r="I31" s="14">
        <v>255576</v>
      </c>
      <c r="J31" s="15">
        <v>9138</v>
      </c>
      <c r="K31" s="13">
        <v>279137</v>
      </c>
      <c r="L31" s="14">
        <v>63999</v>
      </c>
      <c r="M31" s="14">
        <v>78275</v>
      </c>
      <c r="N31" s="15">
        <v>25719</v>
      </c>
      <c r="O31" s="15">
        <v>447130</v>
      </c>
      <c r="P31" s="10"/>
      <c r="Q31" s="10"/>
      <c r="R31" s="10"/>
      <c r="S31" s="10"/>
    </row>
    <row r="32" spans="1:19" x14ac:dyDescent="0.35">
      <c r="A32" s="11">
        <v>41000</v>
      </c>
      <c r="B32" s="13">
        <v>32349</v>
      </c>
      <c r="C32" s="14">
        <v>106108</v>
      </c>
      <c r="D32" s="14">
        <v>293294</v>
      </c>
      <c r="E32" s="14">
        <v>95127</v>
      </c>
      <c r="F32" s="15">
        <v>57109</v>
      </c>
      <c r="G32" s="13">
        <v>191229</v>
      </c>
      <c r="H32" s="14">
        <v>47900</v>
      </c>
      <c r="I32" s="14">
        <v>333279</v>
      </c>
      <c r="J32" s="15">
        <v>11579</v>
      </c>
      <c r="K32" s="13">
        <v>363874</v>
      </c>
      <c r="L32" s="14">
        <v>82296</v>
      </c>
      <c r="M32" s="14">
        <v>102415</v>
      </c>
      <c r="N32" s="15">
        <v>35402</v>
      </c>
      <c r="O32" s="15">
        <v>583987</v>
      </c>
      <c r="P32" s="10"/>
      <c r="Q32" s="10"/>
      <c r="R32" s="10"/>
      <c r="S32" s="10"/>
    </row>
    <row r="33" spans="1:19" x14ac:dyDescent="0.35">
      <c r="A33" s="11">
        <v>41030</v>
      </c>
      <c r="B33" s="13">
        <v>41576</v>
      </c>
      <c r="C33" s="14">
        <v>135913</v>
      </c>
      <c r="D33" s="14">
        <v>375914</v>
      </c>
      <c r="E33" s="14">
        <v>122482</v>
      </c>
      <c r="F33" s="15">
        <v>73100</v>
      </c>
      <c r="G33" s="13">
        <v>246151</v>
      </c>
      <c r="H33" s="14">
        <v>61402</v>
      </c>
      <c r="I33" s="14">
        <v>426143</v>
      </c>
      <c r="J33" s="15">
        <v>15289</v>
      </c>
      <c r="K33" s="13">
        <v>465837</v>
      </c>
      <c r="L33" s="14">
        <v>104625</v>
      </c>
      <c r="M33" s="14">
        <v>131069</v>
      </c>
      <c r="N33" s="15">
        <v>47454</v>
      </c>
      <c r="O33" s="15">
        <v>748985</v>
      </c>
      <c r="P33" s="10"/>
      <c r="Q33" s="10"/>
      <c r="R33" s="10"/>
      <c r="S33" s="10"/>
    </row>
    <row r="34" spans="1:19" x14ac:dyDescent="0.35">
      <c r="A34" s="11">
        <v>41061</v>
      </c>
      <c r="B34" s="13">
        <v>50143</v>
      </c>
      <c r="C34" s="14">
        <v>160691</v>
      </c>
      <c r="D34" s="14">
        <v>448759</v>
      </c>
      <c r="E34" s="14">
        <v>146104</v>
      </c>
      <c r="F34" s="15">
        <v>87337</v>
      </c>
      <c r="G34" s="13">
        <v>292682</v>
      </c>
      <c r="H34" s="14">
        <v>72773</v>
      </c>
      <c r="I34" s="14">
        <v>509248</v>
      </c>
      <c r="J34" s="15">
        <v>18331</v>
      </c>
      <c r="K34" s="13">
        <v>564921</v>
      </c>
      <c r="L34" s="14">
        <v>110471</v>
      </c>
      <c r="M34" s="14">
        <v>157227</v>
      </c>
      <c r="N34" s="15">
        <v>60415</v>
      </c>
      <c r="O34" s="15">
        <v>893034</v>
      </c>
      <c r="P34" s="10"/>
      <c r="Q34" s="10"/>
      <c r="R34" s="10"/>
      <c r="S34" s="10"/>
    </row>
    <row r="35" spans="1:19" x14ac:dyDescent="0.35">
      <c r="A35" s="11">
        <v>41091</v>
      </c>
      <c r="B35" s="13">
        <v>60413</v>
      </c>
      <c r="C35" s="14">
        <v>191481</v>
      </c>
      <c r="D35" s="14">
        <v>524674</v>
      </c>
      <c r="E35" s="14">
        <v>172400</v>
      </c>
      <c r="F35" s="15">
        <v>103007</v>
      </c>
      <c r="G35" s="13">
        <v>345369</v>
      </c>
      <c r="H35" s="14">
        <v>86397</v>
      </c>
      <c r="I35" s="14">
        <v>598737</v>
      </c>
      <c r="J35" s="15">
        <v>21472</v>
      </c>
      <c r="K35" s="13">
        <v>612466</v>
      </c>
      <c r="L35" s="14">
        <v>184019</v>
      </c>
      <c r="M35" s="14">
        <v>185364</v>
      </c>
      <c r="N35" s="15">
        <v>70126</v>
      </c>
      <c r="O35" s="15">
        <v>1051975</v>
      </c>
      <c r="P35" s="10"/>
      <c r="Q35" s="10"/>
      <c r="R35" s="10"/>
      <c r="S35" s="10"/>
    </row>
    <row r="36" spans="1:19" x14ac:dyDescent="0.35">
      <c r="A36" s="11">
        <v>41122</v>
      </c>
      <c r="B36" s="13">
        <v>68429</v>
      </c>
      <c r="C36" s="14">
        <v>217911</v>
      </c>
      <c r="D36" s="14">
        <v>604747</v>
      </c>
      <c r="E36" s="14">
        <v>198380</v>
      </c>
      <c r="F36" s="15">
        <v>116888</v>
      </c>
      <c r="G36" s="13">
        <v>396611</v>
      </c>
      <c r="H36" s="14">
        <v>99141</v>
      </c>
      <c r="I36" s="14">
        <v>686131</v>
      </c>
      <c r="J36" s="15">
        <v>24472</v>
      </c>
      <c r="K36" s="13">
        <v>708676</v>
      </c>
      <c r="L36" s="14">
        <v>204931</v>
      </c>
      <c r="M36" s="14">
        <v>213267</v>
      </c>
      <c r="N36" s="15">
        <v>79481</v>
      </c>
      <c r="O36" s="15">
        <v>1206355</v>
      </c>
      <c r="P36" s="10"/>
      <c r="Q36" s="10"/>
      <c r="R36" s="10"/>
      <c r="S36" s="10"/>
    </row>
    <row r="37" spans="1:19" x14ac:dyDescent="0.35">
      <c r="A37" s="11">
        <v>41153</v>
      </c>
      <c r="B37" s="16">
        <v>74839</v>
      </c>
      <c r="C37" s="17">
        <v>240540</v>
      </c>
      <c r="D37" s="17">
        <v>671153</v>
      </c>
      <c r="E37" s="17">
        <v>219078</v>
      </c>
      <c r="F37" s="18">
        <v>127910</v>
      </c>
      <c r="G37" s="16">
        <v>438964</v>
      </c>
      <c r="H37" s="17">
        <v>109476</v>
      </c>
      <c r="I37" s="17">
        <v>758130</v>
      </c>
      <c r="J37" s="18">
        <v>26950</v>
      </c>
      <c r="K37" s="16">
        <v>789549</v>
      </c>
      <c r="L37" s="17">
        <v>221761</v>
      </c>
      <c r="M37" s="17">
        <v>234956</v>
      </c>
      <c r="N37" s="18">
        <v>87254</v>
      </c>
      <c r="O37" s="18">
        <v>1333520</v>
      </c>
      <c r="P37" s="10"/>
      <c r="Q37" s="10"/>
      <c r="R37" s="10"/>
      <c r="S37" s="10"/>
    </row>
    <row r="38" spans="1:19" x14ac:dyDescent="0.35">
      <c r="A38" s="11">
        <v>41183</v>
      </c>
      <c r="B38" s="13">
        <v>82270</v>
      </c>
      <c r="C38" s="14">
        <v>266178</v>
      </c>
      <c r="D38" s="14">
        <v>747446</v>
      </c>
      <c r="E38" s="14">
        <v>243217</v>
      </c>
      <c r="F38" s="15">
        <v>140579</v>
      </c>
      <c r="G38" s="13">
        <v>488584</v>
      </c>
      <c r="H38" s="14">
        <v>120705</v>
      </c>
      <c r="I38" s="14">
        <v>840270</v>
      </c>
      <c r="J38" s="15">
        <v>30131</v>
      </c>
      <c r="K38" s="13">
        <v>884033</v>
      </c>
      <c r="L38" s="14">
        <v>240528</v>
      </c>
      <c r="M38" s="14">
        <v>258751</v>
      </c>
      <c r="N38" s="15">
        <v>96378</v>
      </c>
      <c r="O38" s="15">
        <v>1479690</v>
      </c>
      <c r="P38" s="10"/>
      <c r="Q38" s="10"/>
      <c r="R38" s="10"/>
      <c r="S38" s="10"/>
    </row>
    <row r="39" spans="1:19" x14ac:dyDescent="0.35">
      <c r="A39" s="11">
        <v>41214</v>
      </c>
      <c r="B39" s="13">
        <v>88783</v>
      </c>
      <c r="C39" s="14">
        <v>289925</v>
      </c>
      <c r="D39" s="14">
        <v>807935</v>
      </c>
      <c r="E39" s="14">
        <v>262785</v>
      </c>
      <c r="F39" s="15">
        <v>150540</v>
      </c>
      <c r="G39" s="13">
        <v>531450</v>
      </c>
      <c r="H39" s="14">
        <v>129589</v>
      </c>
      <c r="I39" s="14">
        <v>906176</v>
      </c>
      <c r="J39" s="15">
        <v>32753</v>
      </c>
      <c r="K39" s="13">
        <v>960354</v>
      </c>
      <c r="L39" s="14">
        <v>257164</v>
      </c>
      <c r="M39" s="14">
        <v>278741</v>
      </c>
      <c r="N39" s="15">
        <v>103709</v>
      </c>
      <c r="O39" s="15">
        <v>1599968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45">
        <v>94060</v>
      </c>
      <c r="C40" s="46">
        <v>308349</v>
      </c>
      <c r="D40" s="46">
        <v>853057</v>
      </c>
      <c r="E40" s="46">
        <v>276635</v>
      </c>
      <c r="F40" s="47">
        <v>158659</v>
      </c>
      <c r="G40" s="45">
        <v>562056</v>
      </c>
      <c r="H40" s="46">
        <v>135967</v>
      </c>
      <c r="I40" s="46">
        <v>957918</v>
      </c>
      <c r="J40" s="47">
        <v>34819</v>
      </c>
      <c r="K40" s="45">
        <v>1013913</v>
      </c>
      <c r="L40" s="46">
        <v>271103</v>
      </c>
      <c r="M40" s="46">
        <v>295721</v>
      </c>
      <c r="N40" s="47">
        <v>110023</v>
      </c>
      <c r="O40" s="47">
        <v>1690760</v>
      </c>
      <c r="P40" s="10"/>
      <c r="Q40" s="10"/>
      <c r="R40" s="10"/>
      <c r="S40" s="10"/>
    </row>
    <row r="41" spans="1:19" x14ac:dyDescent="0.35">
      <c r="A41" s="6">
        <v>41275</v>
      </c>
      <c r="B41" s="7">
        <v>8110</v>
      </c>
      <c r="C41" s="8">
        <v>28704</v>
      </c>
      <c r="D41" s="8">
        <v>72661</v>
      </c>
      <c r="E41" s="8">
        <v>23724</v>
      </c>
      <c r="F41" s="9">
        <v>14138</v>
      </c>
      <c r="G41" s="7">
        <v>46396</v>
      </c>
      <c r="H41" s="8">
        <v>11429</v>
      </c>
      <c r="I41" s="8">
        <v>86736</v>
      </c>
      <c r="J41" s="9">
        <v>2776</v>
      </c>
      <c r="K41" s="7">
        <v>100215</v>
      </c>
      <c r="L41" s="8">
        <v>18432</v>
      </c>
      <c r="M41" s="8">
        <v>20668</v>
      </c>
      <c r="N41" s="9">
        <v>8022</v>
      </c>
      <c r="O41" s="28">
        <v>147337</v>
      </c>
      <c r="P41" s="10"/>
      <c r="Q41" s="10"/>
      <c r="R41" s="10"/>
      <c r="S41" s="10"/>
    </row>
    <row r="42" spans="1:19" x14ac:dyDescent="0.35">
      <c r="A42" s="11">
        <v>41306</v>
      </c>
      <c r="B42" s="13">
        <v>15828</v>
      </c>
      <c r="C42" s="14">
        <v>53340</v>
      </c>
      <c r="D42" s="14">
        <v>139441</v>
      </c>
      <c r="E42" s="14">
        <v>47056</v>
      </c>
      <c r="F42" s="15">
        <v>27998</v>
      </c>
      <c r="G42" s="13">
        <v>89050</v>
      </c>
      <c r="H42" s="14">
        <v>22252</v>
      </c>
      <c r="I42" s="14">
        <v>167247</v>
      </c>
      <c r="J42" s="15">
        <v>5114</v>
      </c>
      <c r="K42" s="13">
        <v>192974</v>
      </c>
      <c r="L42" s="14">
        <v>35871</v>
      </c>
      <c r="M42" s="14">
        <v>39805</v>
      </c>
      <c r="N42" s="15">
        <v>15013</v>
      </c>
      <c r="O42" s="22">
        <v>283663</v>
      </c>
      <c r="P42" s="10"/>
      <c r="Q42" s="10"/>
      <c r="R42" s="10"/>
      <c r="S42" s="10"/>
    </row>
    <row r="43" spans="1:19" x14ac:dyDescent="0.35">
      <c r="A43" s="11">
        <v>41334</v>
      </c>
      <c r="B43" s="13">
        <v>24238</v>
      </c>
      <c r="C43" s="14">
        <v>80054</v>
      </c>
      <c r="D43" s="14">
        <v>208464</v>
      </c>
      <c r="E43" s="14">
        <v>73234</v>
      </c>
      <c r="F43" s="15">
        <v>42751</v>
      </c>
      <c r="G43" s="13">
        <v>135180</v>
      </c>
      <c r="H43" s="14">
        <v>34099</v>
      </c>
      <c r="I43" s="14">
        <v>252119</v>
      </c>
      <c r="J43" s="15">
        <v>7343</v>
      </c>
      <c r="K43" s="13">
        <v>295196</v>
      </c>
      <c r="L43" s="14">
        <v>51560</v>
      </c>
      <c r="M43" s="14">
        <v>59860</v>
      </c>
      <c r="N43" s="15">
        <v>22125</v>
      </c>
      <c r="O43" s="22">
        <v>428741</v>
      </c>
      <c r="P43" s="10"/>
      <c r="Q43" s="10"/>
      <c r="R43" s="10"/>
      <c r="S43" s="10"/>
    </row>
    <row r="44" spans="1:19" x14ac:dyDescent="0.35">
      <c r="A44" s="11">
        <v>41365</v>
      </c>
      <c r="B44" s="13">
        <v>33639</v>
      </c>
      <c r="C44" s="14">
        <v>109005</v>
      </c>
      <c r="D44" s="14">
        <v>289192</v>
      </c>
      <c r="E44" s="14">
        <v>100927</v>
      </c>
      <c r="F44" s="15">
        <v>58920</v>
      </c>
      <c r="G44" s="13">
        <v>188847</v>
      </c>
      <c r="H44" s="14">
        <v>47420</v>
      </c>
      <c r="I44" s="14">
        <v>345637</v>
      </c>
      <c r="J44" s="15">
        <v>9779</v>
      </c>
      <c r="K44" s="13">
        <v>403250</v>
      </c>
      <c r="L44" s="14">
        <v>73165</v>
      </c>
      <c r="M44" s="14">
        <v>84468</v>
      </c>
      <c r="N44" s="15">
        <v>30800</v>
      </c>
      <c r="O44" s="22">
        <v>591683</v>
      </c>
      <c r="P44" s="10"/>
      <c r="Q44" s="10"/>
      <c r="R44" s="10"/>
      <c r="S44" s="10"/>
    </row>
    <row r="45" spans="1:19" x14ac:dyDescent="0.35">
      <c r="A45" s="11">
        <v>41395</v>
      </c>
      <c r="B45" s="13">
        <v>42558</v>
      </c>
      <c r="C45" s="14">
        <v>139534</v>
      </c>
      <c r="D45" s="14">
        <v>372064</v>
      </c>
      <c r="E45" s="14">
        <v>127588</v>
      </c>
      <c r="F45" s="15">
        <v>74393</v>
      </c>
      <c r="G45" s="13">
        <v>242991</v>
      </c>
      <c r="H45" s="14">
        <v>61046</v>
      </c>
      <c r="I45" s="14">
        <v>439431</v>
      </c>
      <c r="J45" s="15">
        <v>12669</v>
      </c>
      <c r="K45" s="13">
        <v>515888</v>
      </c>
      <c r="L45" s="14">
        <v>93455</v>
      </c>
      <c r="M45" s="14">
        <v>106714</v>
      </c>
      <c r="N45" s="15">
        <v>40080</v>
      </c>
      <c r="O45" s="22">
        <v>756137</v>
      </c>
      <c r="P45" s="10"/>
      <c r="Q45" s="10"/>
      <c r="R45" s="10"/>
      <c r="S45" s="10"/>
    </row>
    <row r="46" spans="1:19" x14ac:dyDescent="0.35">
      <c r="A46" s="11">
        <v>41426</v>
      </c>
      <c r="B46" s="13">
        <v>51113</v>
      </c>
      <c r="C46" s="14">
        <v>163733</v>
      </c>
      <c r="D46" s="14">
        <v>449801</v>
      </c>
      <c r="E46" s="14">
        <v>152378</v>
      </c>
      <c r="F46" s="15">
        <v>88444</v>
      </c>
      <c r="G46" s="13">
        <v>291920</v>
      </c>
      <c r="H46" s="14">
        <v>73498</v>
      </c>
      <c r="I46" s="14">
        <v>524540</v>
      </c>
      <c r="J46" s="15">
        <v>15510</v>
      </c>
      <c r="K46" s="13">
        <v>614972</v>
      </c>
      <c r="L46" s="14">
        <v>112148</v>
      </c>
      <c r="M46" s="14">
        <v>128983</v>
      </c>
      <c r="N46" s="15">
        <v>49365</v>
      </c>
      <c r="O46" s="22">
        <v>905468</v>
      </c>
      <c r="P46" s="10"/>
      <c r="Q46" s="10"/>
      <c r="R46" s="10"/>
      <c r="S46" s="10"/>
    </row>
    <row r="47" spans="1:19" x14ac:dyDescent="0.35">
      <c r="A47" s="11">
        <v>41456</v>
      </c>
      <c r="B47" s="13">
        <v>61081</v>
      </c>
      <c r="C47" s="14">
        <v>198200</v>
      </c>
      <c r="D47" s="14">
        <v>538135</v>
      </c>
      <c r="E47" s="14">
        <v>181494</v>
      </c>
      <c r="F47" s="15">
        <v>105707</v>
      </c>
      <c r="G47" s="13">
        <v>351050</v>
      </c>
      <c r="H47" s="14">
        <v>88823</v>
      </c>
      <c r="I47" s="14">
        <v>626232</v>
      </c>
      <c r="J47" s="15">
        <v>18511</v>
      </c>
      <c r="K47" s="13">
        <v>737762</v>
      </c>
      <c r="L47" s="14">
        <v>133391</v>
      </c>
      <c r="M47" s="14">
        <v>153998</v>
      </c>
      <c r="N47" s="15">
        <v>59465</v>
      </c>
      <c r="O47" s="22">
        <v>1084616</v>
      </c>
      <c r="P47" s="10"/>
      <c r="Q47" s="10"/>
      <c r="R47" s="10"/>
      <c r="S47" s="10"/>
    </row>
    <row r="48" spans="1:19" x14ac:dyDescent="0.35">
      <c r="A48" s="11">
        <v>41487</v>
      </c>
      <c r="B48" s="13">
        <v>69596</v>
      </c>
      <c r="C48" s="14">
        <v>230258</v>
      </c>
      <c r="D48" s="14">
        <v>628222</v>
      </c>
      <c r="E48" s="14">
        <v>209182</v>
      </c>
      <c r="F48" s="15">
        <v>121845</v>
      </c>
      <c r="G48" s="13">
        <v>408727</v>
      </c>
      <c r="H48" s="14">
        <v>103080</v>
      </c>
      <c r="I48" s="14">
        <v>725780</v>
      </c>
      <c r="J48" s="15">
        <v>21515</v>
      </c>
      <c r="K48" s="13">
        <v>854849</v>
      </c>
      <c r="L48" s="14">
        <v>155121</v>
      </c>
      <c r="M48" s="14">
        <v>178987</v>
      </c>
      <c r="N48" s="15">
        <v>70145</v>
      </c>
      <c r="O48" s="22">
        <v>1259102</v>
      </c>
      <c r="P48" s="10"/>
      <c r="Q48" s="10"/>
      <c r="R48" s="10"/>
      <c r="S48" s="10"/>
    </row>
    <row r="49" spans="1:19" x14ac:dyDescent="0.35">
      <c r="A49" s="11">
        <v>41518</v>
      </c>
      <c r="B49" s="16">
        <v>77928</v>
      </c>
      <c r="C49" s="17">
        <v>260960</v>
      </c>
      <c r="D49" s="17">
        <v>716320</v>
      </c>
      <c r="E49" s="17">
        <v>235714</v>
      </c>
      <c r="F49" s="18">
        <v>136520</v>
      </c>
      <c r="G49" s="16">
        <v>464951</v>
      </c>
      <c r="H49" s="17">
        <v>117020</v>
      </c>
      <c r="I49" s="17">
        <v>821134</v>
      </c>
      <c r="J49" s="18">
        <v>24337</v>
      </c>
      <c r="K49" s="16">
        <v>971115</v>
      </c>
      <c r="L49" s="17">
        <v>172999</v>
      </c>
      <c r="M49" s="17">
        <v>202701</v>
      </c>
      <c r="N49" s="18">
        <v>80627</v>
      </c>
      <c r="O49" s="22">
        <v>1427442</v>
      </c>
      <c r="P49" s="10"/>
      <c r="Q49" s="10"/>
      <c r="R49" s="10"/>
      <c r="S49" s="10"/>
    </row>
    <row r="50" spans="1:19" x14ac:dyDescent="0.35">
      <c r="A50" s="11">
        <v>41548</v>
      </c>
      <c r="B50" s="13">
        <v>86788</v>
      </c>
      <c r="C50" s="14">
        <v>292443</v>
      </c>
      <c r="D50" s="14">
        <v>806469</v>
      </c>
      <c r="E50" s="14">
        <v>262869</v>
      </c>
      <c r="F50" s="15">
        <v>151420</v>
      </c>
      <c r="G50" s="13">
        <v>524196</v>
      </c>
      <c r="H50" s="14">
        <v>130682</v>
      </c>
      <c r="I50" s="14">
        <v>917460</v>
      </c>
      <c r="J50" s="15">
        <v>27651</v>
      </c>
      <c r="K50" s="13">
        <v>1090702</v>
      </c>
      <c r="L50" s="14">
        <v>191760</v>
      </c>
      <c r="M50" s="14">
        <v>226148</v>
      </c>
      <c r="N50" s="15">
        <v>91379</v>
      </c>
      <c r="O50" s="22">
        <v>1599989</v>
      </c>
      <c r="P50" s="10"/>
      <c r="Q50" s="10"/>
      <c r="R50" s="10"/>
      <c r="S50" s="10"/>
    </row>
    <row r="51" spans="1:19" x14ac:dyDescent="0.35">
      <c r="A51" s="11">
        <v>41579</v>
      </c>
      <c r="B51" s="13">
        <v>94368</v>
      </c>
      <c r="C51" s="14">
        <v>320350</v>
      </c>
      <c r="D51" s="14">
        <v>880472</v>
      </c>
      <c r="E51" s="14">
        <v>284867</v>
      </c>
      <c r="F51" s="15">
        <v>163909</v>
      </c>
      <c r="G51" s="13">
        <v>573963</v>
      </c>
      <c r="H51" s="14">
        <v>142139</v>
      </c>
      <c r="I51" s="14">
        <v>997753</v>
      </c>
      <c r="J51" s="15">
        <v>30111</v>
      </c>
      <c r="K51" s="13">
        <v>1191386</v>
      </c>
      <c r="L51" s="14">
        <v>207309</v>
      </c>
      <c r="M51" s="14">
        <v>245136</v>
      </c>
      <c r="N51" s="15">
        <v>100135</v>
      </c>
      <c r="O51" s="22">
        <v>1743966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45">
        <v>99303</v>
      </c>
      <c r="C52" s="46">
        <v>338637</v>
      </c>
      <c r="D52" s="46">
        <v>931737</v>
      </c>
      <c r="E52" s="46">
        <v>298331</v>
      </c>
      <c r="F52" s="47">
        <v>172180</v>
      </c>
      <c r="G52" s="45">
        <v>605494</v>
      </c>
      <c r="H52" s="46">
        <v>149377</v>
      </c>
      <c r="I52" s="46">
        <v>1053420</v>
      </c>
      <c r="J52" s="47">
        <v>31896</v>
      </c>
      <c r="K52" s="45">
        <v>1254117</v>
      </c>
      <c r="L52" s="46">
        <v>219560</v>
      </c>
      <c r="M52" s="46">
        <v>259630</v>
      </c>
      <c r="N52" s="47">
        <v>106880</v>
      </c>
      <c r="O52" s="36">
        <v>1840187</v>
      </c>
      <c r="P52" s="10"/>
      <c r="Q52" s="10"/>
      <c r="R52" s="10"/>
      <c r="S52" s="10"/>
    </row>
    <row r="53" spans="1:19" x14ac:dyDescent="0.35">
      <c r="A53" s="6">
        <v>41640</v>
      </c>
      <c r="B53" s="7">
        <v>8607</v>
      </c>
      <c r="C53" s="8">
        <v>31220</v>
      </c>
      <c r="D53" s="8">
        <v>80793</v>
      </c>
      <c r="E53" s="8">
        <v>24816</v>
      </c>
      <c r="F53" s="9">
        <v>14912</v>
      </c>
      <c r="G53" s="7">
        <v>49393</v>
      </c>
      <c r="H53" s="8">
        <v>13278</v>
      </c>
      <c r="I53" s="8">
        <v>95056</v>
      </c>
      <c r="J53" s="9">
        <v>2621</v>
      </c>
      <c r="K53" s="7">
        <v>119019</v>
      </c>
      <c r="L53" s="8">
        <v>15115</v>
      </c>
      <c r="M53" s="8">
        <v>17488</v>
      </c>
      <c r="N53" s="9">
        <v>8726</v>
      </c>
      <c r="O53" s="28">
        <v>160348</v>
      </c>
      <c r="P53" s="5"/>
      <c r="Q53" s="5"/>
      <c r="R53" s="5"/>
      <c r="S53" s="5"/>
    </row>
    <row r="54" spans="1:19" x14ac:dyDescent="0.35">
      <c r="A54" s="11">
        <v>41671</v>
      </c>
      <c r="B54" s="16">
        <v>17155</v>
      </c>
      <c r="C54" s="17">
        <v>59787</v>
      </c>
      <c r="D54" s="17">
        <v>160681</v>
      </c>
      <c r="E54" s="17">
        <v>50236</v>
      </c>
      <c r="F54" s="18">
        <v>30512</v>
      </c>
      <c r="G54" s="16">
        <v>97783</v>
      </c>
      <c r="H54" s="17">
        <v>25918</v>
      </c>
      <c r="I54" s="17">
        <v>189674</v>
      </c>
      <c r="J54" s="18">
        <v>4996</v>
      </c>
      <c r="K54" s="16">
        <v>232037</v>
      </c>
      <c r="L54" s="17">
        <v>31982</v>
      </c>
      <c r="M54" s="17">
        <v>36514</v>
      </c>
      <c r="N54" s="18">
        <v>17838</v>
      </c>
      <c r="O54" s="22">
        <v>318371</v>
      </c>
      <c r="P54" s="5"/>
      <c r="Q54" s="5"/>
      <c r="R54" s="5"/>
      <c r="S54" s="5"/>
    </row>
    <row r="55" spans="1:19" x14ac:dyDescent="0.35">
      <c r="A55" s="11">
        <v>41699</v>
      </c>
      <c r="B55" s="16">
        <v>25264</v>
      </c>
      <c r="C55" s="17">
        <v>85883</v>
      </c>
      <c r="D55" s="17">
        <v>237186</v>
      </c>
      <c r="E55" s="17">
        <v>76235</v>
      </c>
      <c r="F55" s="18">
        <v>44956</v>
      </c>
      <c r="G55" s="16">
        <v>145308</v>
      </c>
      <c r="H55" s="17">
        <v>38431</v>
      </c>
      <c r="I55" s="17">
        <v>278400</v>
      </c>
      <c r="J55" s="18">
        <v>7385</v>
      </c>
      <c r="K55" s="16">
        <v>339426</v>
      </c>
      <c r="L55" s="17">
        <v>47686</v>
      </c>
      <c r="M55" s="17">
        <v>55405</v>
      </c>
      <c r="N55" s="18">
        <v>27007</v>
      </c>
      <c r="O55" s="22">
        <v>469524</v>
      </c>
      <c r="P55" s="5"/>
      <c r="Q55" s="5"/>
      <c r="R55" s="5"/>
      <c r="S55" s="5"/>
    </row>
    <row r="56" spans="1:19" x14ac:dyDescent="0.35">
      <c r="A56" s="11">
        <v>41730</v>
      </c>
      <c r="B56" s="16">
        <v>34638</v>
      </c>
      <c r="C56" s="17">
        <v>115455</v>
      </c>
      <c r="D56" s="17">
        <v>318486</v>
      </c>
      <c r="E56" s="17">
        <v>102769</v>
      </c>
      <c r="F56" s="18">
        <v>61199</v>
      </c>
      <c r="G56" s="16">
        <v>196686</v>
      </c>
      <c r="H56" s="17">
        <v>52862</v>
      </c>
      <c r="I56" s="17">
        <v>373321</v>
      </c>
      <c r="J56" s="18">
        <v>9678</v>
      </c>
      <c r="K56" s="16">
        <v>458010</v>
      </c>
      <c r="L56" s="17">
        <v>63445</v>
      </c>
      <c r="M56" s="17">
        <v>74750</v>
      </c>
      <c r="N56" s="18">
        <v>36342</v>
      </c>
      <c r="O56" s="22">
        <v>632547</v>
      </c>
      <c r="P56" s="5"/>
      <c r="Q56" s="5"/>
      <c r="R56" s="5"/>
      <c r="S56" s="5"/>
    </row>
    <row r="57" spans="1:19" x14ac:dyDescent="0.35">
      <c r="A57" s="11">
        <v>41760</v>
      </c>
      <c r="B57" s="16">
        <v>42823</v>
      </c>
      <c r="C57" s="17">
        <v>143622</v>
      </c>
      <c r="D57" s="17">
        <v>402143</v>
      </c>
      <c r="E57" s="17">
        <v>129899</v>
      </c>
      <c r="F57" s="18">
        <v>76841</v>
      </c>
      <c r="G57" s="16">
        <v>248456</v>
      </c>
      <c r="H57" s="17">
        <v>66516</v>
      </c>
      <c r="I57" s="17">
        <v>468863</v>
      </c>
      <c r="J57" s="18">
        <v>11493</v>
      </c>
      <c r="K57" s="16">
        <v>573507</v>
      </c>
      <c r="L57" s="17">
        <v>80741</v>
      </c>
      <c r="M57" s="17">
        <v>95457</v>
      </c>
      <c r="N57" s="18">
        <v>45623</v>
      </c>
      <c r="O57" s="22">
        <v>795328</v>
      </c>
      <c r="P57" s="5"/>
      <c r="Q57" s="5"/>
      <c r="R57" s="5"/>
      <c r="S57" s="5"/>
    </row>
    <row r="58" spans="1:19" x14ac:dyDescent="0.35">
      <c r="A58" s="11">
        <v>41791</v>
      </c>
      <c r="B58" s="16">
        <v>50275</v>
      </c>
      <c r="C58" s="17">
        <v>167935</v>
      </c>
      <c r="D58" s="17">
        <v>481353</v>
      </c>
      <c r="E58" s="17">
        <v>154684</v>
      </c>
      <c r="F58" s="18">
        <v>90431</v>
      </c>
      <c r="G58" s="16">
        <v>295482</v>
      </c>
      <c r="H58" s="17">
        <v>79410</v>
      </c>
      <c r="I58" s="17">
        <v>557741</v>
      </c>
      <c r="J58" s="18">
        <v>12045</v>
      </c>
      <c r="K58" s="16">
        <v>683006</v>
      </c>
      <c r="L58" s="17">
        <v>95503</v>
      </c>
      <c r="M58" s="17">
        <v>113254</v>
      </c>
      <c r="N58" s="18">
        <v>52915</v>
      </c>
      <c r="O58" s="22">
        <v>944678</v>
      </c>
      <c r="P58" s="5"/>
      <c r="Q58" s="5"/>
      <c r="R58" s="5"/>
      <c r="S58" s="5"/>
    </row>
    <row r="59" spans="1:19" x14ac:dyDescent="0.35">
      <c r="A59" s="11">
        <v>41821</v>
      </c>
      <c r="B59" s="16">
        <v>58816</v>
      </c>
      <c r="C59" s="17">
        <v>199305</v>
      </c>
      <c r="D59" s="17">
        <v>569085</v>
      </c>
      <c r="E59" s="17">
        <v>182563</v>
      </c>
      <c r="F59" s="18">
        <v>105861</v>
      </c>
      <c r="G59" s="16">
        <v>350107</v>
      </c>
      <c r="H59" s="17">
        <v>93921</v>
      </c>
      <c r="I59" s="17">
        <v>658883</v>
      </c>
      <c r="J59" s="18">
        <v>12719</v>
      </c>
      <c r="K59" s="16">
        <v>806075</v>
      </c>
      <c r="L59" s="17">
        <v>112841</v>
      </c>
      <c r="M59" s="17">
        <v>134942</v>
      </c>
      <c r="N59" s="18">
        <v>61772</v>
      </c>
      <c r="O59" s="22">
        <v>1115630</v>
      </c>
      <c r="P59" s="5"/>
      <c r="Q59" s="5"/>
      <c r="R59" s="5"/>
      <c r="S59" s="5"/>
    </row>
    <row r="60" spans="1:19" x14ac:dyDescent="0.35">
      <c r="A60" s="11">
        <v>41852</v>
      </c>
      <c r="B60" s="16">
        <v>67080</v>
      </c>
      <c r="C60" s="17">
        <v>229849</v>
      </c>
      <c r="D60" s="17">
        <v>655540</v>
      </c>
      <c r="E60" s="17">
        <v>209895</v>
      </c>
      <c r="F60" s="18">
        <v>121075</v>
      </c>
      <c r="G60" s="16">
        <v>404068</v>
      </c>
      <c r="H60" s="17">
        <v>108171</v>
      </c>
      <c r="I60" s="17">
        <v>757780</v>
      </c>
      <c r="J60" s="18">
        <v>13420</v>
      </c>
      <c r="K60" s="16">
        <v>927881</v>
      </c>
      <c r="L60" s="17">
        <v>129499</v>
      </c>
      <c r="M60" s="17">
        <v>155395</v>
      </c>
      <c r="N60" s="18">
        <v>70664</v>
      </c>
      <c r="O60" s="22">
        <v>1283439</v>
      </c>
      <c r="P60" s="5"/>
      <c r="Q60" s="5"/>
      <c r="R60" s="5"/>
      <c r="S60" s="5"/>
    </row>
    <row r="61" spans="1:19" x14ac:dyDescent="0.35">
      <c r="A61" s="11">
        <v>41883</v>
      </c>
      <c r="B61" s="16">
        <v>75246</v>
      </c>
      <c r="C61" s="17">
        <v>261355</v>
      </c>
      <c r="D61" s="17">
        <v>745791</v>
      </c>
      <c r="E61" s="17">
        <v>238650</v>
      </c>
      <c r="F61" s="18">
        <v>136914</v>
      </c>
      <c r="G61" s="16">
        <v>460966</v>
      </c>
      <c r="H61" s="17">
        <v>122711</v>
      </c>
      <c r="I61" s="17">
        <v>860180</v>
      </c>
      <c r="J61" s="18">
        <v>14099</v>
      </c>
      <c r="K61" s="16">
        <v>1053609</v>
      </c>
      <c r="L61" s="17">
        <v>147243</v>
      </c>
      <c r="M61" s="17">
        <v>176666</v>
      </c>
      <c r="N61" s="18">
        <v>80438</v>
      </c>
      <c r="O61" s="22">
        <v>1457956</v>
      </c>
      <c r="P61" s="5"/>
      <c r="Q61" s="5"/>
      <c r="R61" s="5"/>
      <c r="S61" s="5"/>
    </row>
    <row r="62" spans="1:19" x14ac:dyDescent="0.35">
      <c r="A62" s="11">
        <v>41913</v>
      </c>
      <c r="B62" s="16">
        <v>82744.90618374155</v>
      </c>
      <c r="C62" s="17">
        <v>289504.91729581944</v>
      </c>
      <c r="D62" s="17">
        <v>829543.06344888196</v>
      </c>
      <c r="E62" s="17">
        <v>264958.64577151387</v>
      </c>
      <c r="F62" s="18">
        <v>150904.46730004318</v>
      </c>
      <c r="G62" s="16">
        <v>513919</v>
      </c>
      <c r="H62" s="17">
        <v>135809</v>
      </c>
      <c r="I62" s="17">
        <v>953145</v>
      </c>
      <c r="J62" s="18">
        <v>14783</v>
      </c>
      <c r="K62" s="16">
        <v>1167291</v>
      </c>
      <c r="L62" s="17">
        <v>163252</v>
      </c>
      <c r="M62" s="17">
        <v>196990</v>
      </c>
      <c r="N62" s="18">
        <v>90123</v>
      </c>
      <c r="O62" s="22">
        <v>1617656</v>
      </c>
      <c r="P62" s="5"/>
      <c r="Q62" s="5"/>
      <c r="R62" s="5"/>
      <c r="S62" s="5"/>
    </row>
    <row r="63" spans="1:19" x14ac:dyDescent="0.35">
      <c r="A63" s="11">
        <v>41944</v>
      </c>
      <c r="B63" s="16">
        <v>90117.114428730289</v>
      </c>
      <c r="C63" s="17">
        <v>317312.80702357873</v>
      </c>
      <c r="D63" s="17">
        <v>903204.48138072458</v>
      </c>
      <c r="E63" s="17">
        <v>288330.17346686567</v>
      </c>
      <c r="F63" s="18">
        <v>163739.42370010074</v>
      </c>
      <c r="G63" s="16">
        <v>563407</v>
      </c>
      <c r="H63" s="17">
        <v>147594</v>
      </c>
      <c r="I63" s="17">
        <v>1036389</v>
      </c>
      <c r="J63" s="18">
        <v>15314</v>
      </c>
      <c r="K63" s="16">
        <v>1274665</v>
      </c>
      <c r="L63" s="17">
        <v>177344</v>
      </c>
      <c r="M63" s="17">
        <v>213001</v>
      </c>
      <c r="N63" s="18">
        <v>97694</v>
      </c>
      <c r="O63" s="22">
        <v>1762704</v>
      </c>
      <c r="P63" s="5"/>
      <c r="Q63" s="5"/>
      <c r="R63" s="5"/>
      <c r="S63" s="5"/>
    </row>
    <row r="64" spans="1:19" ht="15" thickBot="1" x14ac:dyDescent="0.4">
      <c r="A64" s="44">
        <v>41974</v>
      </c>
      <c r="B64" s="45">
        <v>95156.597726725784</v>
      </c>
      <c r="C64" s="46">
        <v>337349.36291468242</v>
      </c>
      <c r="D64" s="46">
        <v>955866.24855346163</v>
      </c>
      <c r="E64" s="46">
        <v>304090.58454500639</v>
      </c>
      <c r="F64" s="47">
        <v>172720.20626012378</v>
      </c>
      <c r="G64" s="45">
        <v>596660</v>
      </c>
      <c r="H64" s="46">
        <v>155194</v>
      </c>
      <c r="I64" s="46">
        <v>1097526</v>
      </c>
      <c r="J64" s="47">
        <v>15803</v>
      </c>
      <c r="K64" s="45">
        <v>1342852</v>
      </c>
      <c r="L64" s="46">
        <v>189809</v>
      </c>
      <c r="M64" s="46">
        <v>227368</v>
      </c>
      <c r="N64" s="47">
        <v>105154</v>
      </c>
      <c r="O64" s="36">
        <v>1865183</v>
      </c>
      <c r="P64" s="5"/>
      <c r="Q64" s="5"/>
      <c r="R64" s="5"/>
      <c r="S64" s="5"/>
    </row>
    <row r="65" spans="1:19" x14ac:dyDescent="0.35">
      <c r="A65" s="6">
        <v>42019</v>
      </c>
      <c r="B65" s="7">
        <v>8264.9061837415484</v>
      </c>
      <c r="C65" s="8">
        <v>29520.917295819465</v>
      </c>
      <c r="D65" s="8">
        <v>75077.063448881934</v>
      </c>
      <c r="E65" s="8">
        <v>23948.645771513868</v>
      </c>
      <c r="F65" s="9">
        <v>14146.467300043183</v>
      </c>
      <c r="G65" s="7">
        <v>45548.4202075953</v>
      </c>
      <c r="H65" s="8">
        <v>12586.130176896755</v>
      </c>
      <c r="I65" s="8">
        <v>92386.739673599252</v>
      </c>
      <c r="J65" s="9">
        <v>436.70994190870852</v>
      </c>
      <c r="K65" s="7">
        <v>119555</v>
      </c>
      <c r="L65" s="8">
        <v>12033</v>
      </c>
      <c r="M65" s="8">
        <v>12903</v>
      </c>
      <c r="N65" s="9">
        <v>6467</v>
      </c>
      <c r="O65" s="28">
        <v>150958</v>
      </c>
      <c r="P65" s="5"/>
      <c r="Q65" s="5"/>
      <c r="R65" s="5"/>
      <c r="S65" s="5"/>
    </row>
    <row r="66" spans="1:19" x14ac:dyDescent="0.35">
      <c r="A66" s="11">
        <v>42051</v>
      </c>
      <c r="B66" s="13">
        <v>15960.933191981971</v>
      </c>
      <c r="C66" s="14">
        <v>55592.22356441486</v>
      </c>
      <c r="D66" s="14">
        <v>147670.06869094813</v>
      </c>
      <c r="E66" s="14">
        <v>47758.644312562916</v>
      </c>
      <c r="F66" s="15">
        <v>28477.130240092123</v>
      </c>
      <c r="G66" s="13">
        <v>88808.420207595307</v>
      </c>
      <c r="H66" s="14">
        <v>24311.130176896753</v>
      </c>
      <c r="I66" s="14">
        <v>181424.73967359925</v>
      </c>
      <c r="J66" s="15">
        <v>914.70994190870852</v>
      </c>
      <c r="K66" s="13">
        <v>228001</v>
      </c>
      <c r="L66" s="14">
        <v>25957</v>
      </c>
      <c r="M66" s="14">
        <v>27410</v>
      </c>
      <c r="N66" s="15">
        <v>14091</v>
      </c>
      <c r="O66" s="22">
        <v>295459</v>
      </c>
      <c r="P66" s="5"/>
      <c r="Q66" s="5"/>
      <c r="R66" s="5"/>
      <c r="S66" s="5"/>
    </row>
    <row r="67" spans="1:19" x14ac:dyDescent="0.35">
      <c r="A67" s="11">
        <v>42083</v>
      </c>
      <c r="B67" s="13">
        <v>25344.624734966194</v>
      </c>
      <c r="C67" s="14">
        <v>87586.66918327786</v>
      </c>
      <c r="D67" s="14">
        <v>242432.25379552774</v>
      </c>
      <c r="E67" s="14">
        <v>79037.583086055471</v>
      </c>
      <c r="F67" s="15">
        <v>45962.869200172732</v>
      </c>
      <c r="G67" s="13">
        <v>144843.89615386992</v>
      </c>
      <c r="H67" s="14">
        <v>38954.28433624137</v>
      </c>
      <c r="I67" s="14">
        <v>295069.82228312927</v>
      </c>
      <c r="J67" s="15">
        <v>1495.9972267594799</v>
      </c>
      <c r="K67" s="13">
        <v>362804</v>
      </c>
      <c r="L67" s="14">
        <v>44718</v>
      </c>
      <c r="M67" s="14">
        <v>48012</v>
      </c>
      <c r="N67" s="15">
        <v>24830</v>
      </c>
      <c r="O67" s="22">
        <v>480364</v>
      </c>
      <c r="P67" s="5"/>
      <c r="Q67" s="5"/>
      <c r="R67" s="5"/>
      <c r="S67" s="5"/>
    </row>
    <row r="68" spans="1:19" x14ac:dyDescent="0.35">
      <c r="A68" s="11">
        <v>42115</v>
      </c>
      <c r="B68" s="13">
        <v>34309.108032961689</v>
      </c>
      <c r="C68" s="14">
        <v>118566.22507438157</v>
      </c>
      <c r="D68" s="14">
        <v>325141.02096826478</v>
      </c>
      <c r="E68" s="14">
        <v>107789.99416419619</v>
      </c>
      <c r="F68" s="15">
        <v>62681.65176019576</v>
      </c>
      <c r="G68" s="13">
        <v>195562.51100064171</v>
      </c>
      <c r="H68" s="14">
        <v>53105.046014313368</v>
      </c>
      <c r="I68" s="14">
        <v>397775.73763570288</v>
      </c>
      <c r="J68" s="15">
        <v>2044.7053493420447</v>
      </c>
      <c r="K68" s="13">
        <v>489736</v>
      </c>
      <c r="L68" s="14">
        <v>59683</v>
      </c>
      <c r="M68" s="14">
        <v>65455</v>
      </c>
      <c r="N68" s="15">
        <v>33614</v>
      </c>
      <c r="O68" s="22">
        <v>648488</v>
      </c>
      <c r="P68" s="5"/>
      <c r="Q68" s="5"/>
      <c r="R68" s="5"/>
      <c r="S68" s="5"/>
    </row>
    <row r="69" spans="1:19" x14ac:dyDescent="0.35">
      <c r="A69" s="11">
        <v>42146</v>
      </c>
      <c r="B69" s="13">
        <v>43361.41009420887</v>
      </c>
      <c r="C69" s="14">
        <v>150188.19750632139</v>
      </c>
      <c r="D69" s="14">
        <v>414018.37545122544</v>
      </c>
      <c r="E69" s="14">
        <v>136681.87608803416</v>
      </c>
      <c r="F69" s="15">
        <v>78269.140860210158</v>
      </c>
      <c r="G69" s="13">
        <v>248488.28257571641</v>
      </c>
      <c r="H69" s="14">
        <v>67106.829415793356</v>
      </c>
      <c r="I69" s="14">
        <v>504427.72774836217</v>
      </c>
      <c r="J69" s="15">
        <v>2496.160260128062</v>
      </c>
      <c r="K69" s="13">
        <v>622397</v>
      </c>
      <c r="L69" s="14">
        <v>75119</v>
      </c>
      <c r="M69" s="14">
        <v>82665</v>
      </c>
      <c r="N69" s="15">
        <v>42338</v>
      </c>
      <c r="O69" s="22">
        <v>822519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13">
        <v>51679.074628952672</v>
      </c>
      <c r="C70" s="14">
        <v>178072.33685658901</v>
      </c>
      <c r="D70" s="14">
        <v>502711.55531373888</v>
      </c>
      <c r="E70" s="14">
        <v>164700.81632047766</v>
      </c>
      <c r="F70" s="15">
        <v>93800.216880241831</v>
      </c>
      <c r="G70" s="13">
        <v>299882.04637318052</v>
      </c>
      <c r="H70" s="14">
        <v>80957.813390810756</v>
      </c>
      <c r="I70" s="14">
        <v>607068.19673314248</v>
      </c>
      <c r="J70" s="15">
        <v>3055.9435028662256</v>
      </c>
      <c r="K70" s="13">
        <v>748371</v>
      </c>
      <c r="L70" s="14">
        <v>91164</v>
      </c>
      <c r="M70" s="14">
        <v>100102</v>
      </c>
      <c r="N70" s="15">
        <v>51327</v>
      </c>
      <c r="O70" s="22">
        <v>990964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13">
        <v>60411.343286190837</v>
      </c>
      <c r="C71" s="14">
        <v>212152.42107073625</v>
      </c>
      <c r="D71" s="14">
        <v>599675.44414217363</v>
      </c>
      <c r="E71" s="14">
        <v>195867.52040059707</v>
      </c>
      <c r="F71" s="15">
        <v>110249.27110030229</v>
      </c>
      <c r="G71" s="13">
        <v>357397.86376482737</v>
      </c>
      <c r="H71" s="14">
        <v>96380.395135981686</v>
      </c>
      <c r="I71" s="14">
        <v>720890.07176434516</v>
      </c>
      <c r="J71" s="15">
        <v>3687.6693348457361</v>
      </c>
      <c r="K71" s="13">
        <v>888837</v>
      </c>
      <c r="L71" s="14">
        <v>108128</v>
      </c>
      <c r="M71" s="14">
        <v>119622</v>
      </c>
      <c r="N71" s="15">
        <v>61769</v>
      </c>
      <c r="O71" s="22">
        <v>1178356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13">
        <v>68408.155653673937</v>
      </c>
      <c r="C72" s="14">
        <v>243095.25566237519</v>
      </c>
      <c r="D72" s="14">
        <v>689420.57103993744</v>
      </c>
      <c r="E72" s="14">
        <v>223581.81194362481</v>
      </c>
      <c r="F72" s="15">
        <v>125077.20570038864</v>
      </c>
      <c r="G72" s="13">
        <v>409476.85693818587</v>
      </c>
      <c r="H72" s="14">
        <v>110455.55687098968</v>
      </c>
      <c r="I72" s="14">
        <v>825499.63288647402</v>
      </c>
      <c r="J72" s="15">
        <v>4150.9533043504298</v>
      </c>
      <c r="K72" s="13">
        <v>1025936</v>
      </c>
      <c r="L72" s="14">
        <v>116487</v>
      </c>
      <c r="M72" s="14">
        <v>136278</v>
      </c>
      <c r="N72" s="15">
        <v>70882</v>
      </c>
      <c r="O72" s="22">
        <v>1349583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13">
        <v>76584.484723161542</v>
      </c>
      <c r="C73" s="14">
        <v>273973.53436291043</v>
      </c>
      <c r="D73" s="14">
        <v>780721.93076496432</v>
      </c>
      <c r="E73" s="14">
        <v>251825.69240851182</v>
      </c>
      <c r="F73" s="15">
        <v>139882.35774045199</v>
      </c>
      <c r="G73" s="13">
        <v>462503.16705628089</v>
      </c>
      <c r="H73" s="14">
        <v>124931.25614052512</v>
      </c>
      <c r="I73" s="14">
        <v>930850.26625079615</v>
      </c>
      <c r="J73" s="15">
        <v>4703.3105523977611</v>
      </c>
      <c r="K73" s="13">
        <v>1159388</v>
      </c>
      <c r="L73" s="14">
        <v>130289</v>
      </c>
      <c r="M73" s="14">
        <v>153042</v>
      </c>
      <c r="N73" s="15">
        <v>80269</v>
      </c>
      <c r="O73" s="22">
        <v>1522988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13">
        <v>84451.813792649147</v>
      </c>
      <c r="C74" s="14">
        <v>303636.81306344568</v>
      </c>
      <c r="D74" s="14">
        <v>871087.82566695102</v>
      </c>
      <c r="E74" s="14">
        <v>278509.57287339884</v>
      </c>
      <c r="F74" s="15">
        <v>153965.50978051533</v>
      </c>
      <c r="G74" s="13">
        <v>514063.04837032885</v>
      </c>
      <c r="H74" s="14">
        <v>139194.54376761414</v>
      </c>
      <c r="I74" s="14">
        <v>1033193.3464436986</v>
      </c>
      <c r="J74" s="15">
        <v>5201.0614183582475</v>
      </c>
      <c r="K74" s="13">
        <v>1290204</v>
      </c>
      <c r="L74" s="14">
        <v>143506</v>
      </c>
      <c r="M74" s="14">
        <v>168894</v>
      </c>
      <c r="N74" s="15">
        <v>89047.535176959922</v>
      </c>
      <c r="O74" s="22">
        <v>1691651.5351769598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13">
        <v>92286.720037877429</v>
      </c>
      <c r="C75" s="14">
        <v>332480.73055721063</v>
      </c>
      <c r="D75" s="14">
        <v>954985.88857731898</v>
      </c>
      <c r="E75" s="14">
        <v>304701.21882443462</v>
      </c>
      <c r="F75" s="15">
        <v>166906.97718011832</v>
      </c>
      <c r="G75" s="13">
        <v>563777.6666236415</v>
      </c>
      <c r="H75" s="14">
        <v>152216.92904629707</v>
      </c>
      <c r="I75" s="14">
        <v>1129530.9435698029</v>
      </c>
      <c r="J75" s="15">
        <v>5836.0421694644001</v>
      </c>
      <c r="K75" s="13">
        <v>1411931</v>
      </c>
      <c r="L75" s="14">
        <v>156564</v>
      </c>
      <c r="M75" s="14">
        <v>184623</v>
      </c>
      <c r="N75" s="15">
        <v>98243.535176959922</v>
      </c>
      <c r="O75" s="22">
        <v>1851361.5351769598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13">
        <v>97796.263785014395</v>
      </c>
      <c r="C76" s="14">
        <v>352697.48105346959</v>
      </c>
      <c r="D76" s="14">
        <v>1014947.1263235398</v>
      </c>
      <c r="E76" s="14">
        <v>322205.80639505608</v>
      </c>
      <c r="F76" s="15">
        <v>176304.85761988012</v>
      </c>
      <c r="G76" s="13">
        <v>598179.82130875241</v>
      </c>
      <c r="H76" s="14">
        <v>160634.30309738786</v>
      </c>
      <c r="I76" s="14">
        <v>1198698.0749437185</v>
      </c>
      <c r="J76" s="15">
        <v>6439.3820593469773</v>
      </c>
      <c r="K76" s="13">
        <v>1491485</v>
      </c>
      <c r="L76" s="14">
        <v>167767</v>
      </c>
      <c r="M76" s="14">
        <v>198263</v>
      </c>
      <c r="N76" s="15">
        <v>106436.53517695992</v>
      </c>
      <c r="O76" s="22">
        <v>1963951.5351769598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7">
        <v>8691.7854125311751</v>
      </c>
      <c r="C77" s="8">
        <v>29595.528494596292</v>
      </c>
      <c r="D77" s="8">
        <v>87970.121188985591</v>
      </c>
      <c r="E77" s="8">
        <v>25942.293157564345</v>
      </c>
      <c r="F77" s="9">
        <v>14413.271746322594</v>
      </c>
      <c r="G77" s="7">
        <v>47887.631548335608</v>
      </c>
      <c r="H77" s="8">
        <v>13998.44333229633</v>
      </c>
      <c r="I77" s="8">
        <v>104356.88521729721</v>
      </c>
      <c r="J77" s="9">
        <v>370.03990207084985</v>
      </c>
      <c r="K77" s="7">
        <v>137301</v>
      </c>
      <c r="L77" s="8">
        <v>10611</v>
      </c>
      <c r="M77" s="8">
        <v>11752</v>
      </c>
      <c r="N77" s="9">
        <v>6949</v>
      </c>
      <c r="O77" s="28">
        <f>SUM('Qtde. Mensal'!O$77:O77)</f>
        <v>166613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13">
        <v>17050.658319336286</v>
      </c>
      <c r="C78" s="14">
        <v>56401.557981710524</v>
      </c>
      <c r="D78" s="14">
        <v>174088.7178704128</v>
      </c>
      <c r="E78" s="14">
        <v>54434.758377021091</v>
      </c>
      <c r="F78" s="15">
        <v>29665.304372168779</v>
      </c>
      <c r="G78" s="13">
        <v>94335.561780893739</v>
      </c>
      <c r="H78" s="14">
        <v>27672.397776772021</v>
      </c>
      <c r="I78" s="14">
        <v>208849.56424769567</v>
      </c>
      <c r="J78" s="15">
        <v>783.4761946385504</v>
      </c>
      <c r="K78" s="13">
        <v>264882</v>
      </c>
      <c r="L78" s="14">
        <v>25702</v>
      </c>
      <c r="M78" s="14">
        <v>25502</v>
      </c>
      <c r="N78" s="15">
        <v>15554.996920649462</v>
      </c>
      <c r="O78" s="22">
        <f>SUM('Qtde. Mensal'!O$77:O78)</f>
        <v>331640.99692064943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13">
        <v>25204.05549833316</v>
      </c>
      <c r="C79" s="14">
        <v>84129.959762748142</v>
      </c>
      <c r="D79" s="14">
        <v>258970.8631975211</v>
      </c>
      <c r="E79" s="14">
        <v>82506.699936129458</v>
      </c>
      <c r="F79" s="15">
        <v>44331.740214850084</v>
      </c>
      <c r="G79" s="13">
        <v>146829.58409397869</v>
      </c>
      <c r="H79" s="14">
        <v>43162.984361709969</v>
      </c>
      <c r="I79" s="14">
        <v>324984.20579901361</v>
      </c>
      <c r="J79" s="15">
        <v>1224.225745297703</v>
      </c>
      <c r="K79" s="13">
        <v>413555</v>
      </c>
      <c r="L79" s="14">
        <v>38553</v>
      </c>
      <c r="M79" s="14">
        <v>39994</v>
      </c>
      <c r="N79" s="15">
        <v>24099.185685685683</v>
      </c>
      <c r="O79" s="22">
        <f>SUM('Qtde. Mensal'!O$77:O79)</f>
        <v>516201.18568568566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13">
        <v>33097.401443851617</v>
      </c>
      <c r="C80" s="14">
        <v>111769.37776194539</v>
      </c>
      <c r="D80" s="14">
        <v>340755.63392072637</v>
      </c>
      <c r="E80" s="14">
        <v>109688.49795175996</v>
      </c>
      <c r="F80" s="15">
        <v>58606.07419796523</v>
      </c>
      <c r="G80" s="13">
        <v>192002.41380173681</v>
      </c>
      <c r="H80" s="14">
        <v>56265.67209894082</v>
      </c>
      <c r="I80" s="14">
        <v>425026.39737657917</v>
      </c>
      <c r="J80" s="15">
        <v>1680.1833894097931</v>
      </c>
      <c r="K80" s="13">
        <v>540772</v>
      </c>
      <c r="L80" s="14">
        <v>45514.666666666628</v>
      </c>
      <c r="M80" s="14">
        <v>54999</v>
      </c>
      <c r="N80" s="15">
        <v>33689.185685685683</v>
      </c>
      <c r="O80" s="22">
        <f>SUM('Qtde. Mensal'!O$77:O80)</f>
        <v>674974.85235235235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13">
        <v>41955.272590034023</v>
      </c>
      <c r="C81" s="14">
        <v>142963.7826594277</v>
      </c>
      <c r="D81" s="14">
        <v>430800.41679571156</v>
      </c>
      <c r="E81" s="14">
        <v>139866.62370117989</v>
      </c>
      <c r="F81" s="15">
        <v>74438.556196562029</v>
      </c>
      <c r="G81" s="13">
        <v>242412.92569786782</v>
      </c>
      <c r="H81" s="14">
        <v>70661.412165537768</v>
      </c>
      <c r="I81" s="14">
        <v>535829.057210322</v>
      </c>
      <c r="J81" s="15">
        <v>2178.9382596056275</v>
      </c>
      <c r="K81" s="13">
        <v>683779</v>
      </c>
      <c r="L81" s="14">
        <v>53096.333333333285</v>
      </c>
      <c r="M81" s="14">
        <v>69862</v>
      </c>
      <c r="N81" s="15">
        <v>44345.185685685683</v>
      </c>
      <c r="O81" s="22">
        <f>SUM('Qtde. Mensal'!O$77:O81)</f>
        <v>851082.51901901898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13">
        <v>50434.975216870123</v>
      </c>
      <c r="C82" s="14">
        <v>169649.923096927</v>
      </c>
      <c r="D82" s="14">
        <v>521229.30443690164</v>
      </c>
      <c r="E82" s="14">
        <v>168614.86338798318</v>
      </c>
      <c r="F82" s="15">
        <v>89752.755312724767</v>
      </c>
      <c r="G82" s="13">
        <v>291018.24881055747</v>
      </c>
      <c r="H82" s="14">
        <v>84478.003441658133</v>
      </c>
      <c r="I82" s="14">
        <v>642610.98987631407</v>
      </c>
      <c r="J82" s="15">
        <v>2632.7578714701763</v>
      </c>
      <c r="K82" s="13">
        <v>816704</v>
      </c>
      <c r="L82" s="14">
        <v>61145.999999999942</v>
      </c>
      <c r="M82" s="14">
        <v>86872</v>
      </c>
      <c r="N82" s="15">
        <v>56017.68852751056</v>
      </c>
      <c r="O82" s="22">
        <f>SUM('Qtde. Mensal'!O$77:O82)</f>
        <v>1020739.6885275105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13">
        <v>58417.272934122862</v>
      </c>
      <c r="C83" s="14">
        <v>200388.61726247877</v>
      </c>
      <c r="D83" s="14">
        <v>615489.67982719804</v>
      </c>
      <c r="E83" s="14">
        <v>198621.94353172387</v>
      </c>
      <c r="F83" s="15">
        <v>105397.3078958832</v>
      </c>
      <c r="G83" s="13">
        <v>341682.83623052179</v>
      </c>
      <c r="H83" s="14">
        <v>99443.590821562917</v>
      </c>
      <c r="I83" s="14">
        <v>755010.97107502946</v>
      </c>
      <c r="J83" s="15">
        <v>3235.6018728856138</v>
      </c>
      <c r="K83" s="13">
        <v>953060</v>
      </c>
      <c r="L83" s="14">
        <v>75450.999999999942</v>
      </c>
      <c r="M83" s="14">
        <v>103433</v>
      </c>
      <c r="N83" s="15">
        <v>67428.68852751056</v>
      </c>
      <c r="O83" s="22">
        <f>SUM('Qtde. Mensal'!O$77:O83)</f>
        <v>1199372.6885275105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13">
        <v>66531.993961099215</v>
      </c>
      <c r="C84" s="14">
        <v>231285.1720558574</v>
      </c>
      <c r="D84" s="14">
        <v>709920.26410756423</v>
      </c>
      <c r="E84" s="14">
        <v>230054.56962719845</v>
      </c>
      <c r="F84" s="15">
        <v>121137.82169968745</v>
      </c>
      <c r="G84" s="13">
        <v>393051.55321057839</v>
      </c>
      <c r="H84" s="14">
        <v>114962.40622020887</v>
      </c>
      <c r="I84" s="14">
        <v>868251.55305568769</v>
      </c>
      <c r="J84" s="15">
        <v>3722.4875135247648</v>
      </c>
      <c r="K84" s="13">
        <v>1098130</v>
      </c>
      <c r="L84" s="14">
        <v>89197.999999999942</v>
      </c>
      <c r="M84" s="14">
        <v>116112</v>
      </c>
      <c r="N84" s="15">
        <v>76547.68852751056</v>
      </c>
      <c r="O84" s="22">
        <f>SUM('Qtde. Mensal'!O$77:O84)</f>
        <v>1379987.6885275105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13">
        <v>73593.681208690061</v>
      </c>
      <c r="C85" s="14">
        <v>257515.25890055925</v>
      </c>
      <c r="D85" s="14">
        <v>798054.232495768</v>
      </c>
      <c r="E85" s="14">
        <v>257783.89957834862</v>
      </c>
      <c r="F85" s="15">
        <v>134961.74926804088</v>
      </c>
      <c r="G85" s="13">
        <v>439487.49388060695</v>
      </c>
      <c r="H85" s="14">
        <v>128474.4269759579</v>
      </c>
      <c r="I85" s="14">
        <v>970664.41902749881</v>
      </c>
      <c r="J85" s="15">
        <v>4340.6601159360289</v>
      </c>
      <c r="K85" s="13">
        <v>1220529</v>
      </c>
      <c r="L85" s="14">
        <v>101497.99999999994</v>
      </c>
      <c r="M85" s="14">
        <v>133340</v>
      </c>
      <c r="N85" s="15">
        <v>87599.68852751056</v>
      </c>
      <c r="O85" s="22">
        <f>SUM('Qtde. Mensal'!O$77:O85)</f>
        <v>1542966.6885275105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13">
        <v>81014.33707350929</v>
      </c>
      <c r="C86" s="14">
        <v>283612.13375636411</v>
      </c>
      <c r="D86" s="14">
        <v>883219.15829713084</v>
      </c>
      <c r="E86" s="14">
        <v>286115.47486257448</v>
      </c>
      <c r="F86" s="15">
        <v>147938.71746182806</v>
      </c>
      <c r="G86" s="13">
        <v>487142.38731440675</v>
      </c>
      <c r="H86" s="14">
        <v>142010.62353139385</v>
      </c>
      <c r="I86" s="14">
        <v>1068965.3292535483</v>
      </c>
      <c r="J86" s="15">
        <v>4839.6599006507759</v>
      </c>
      <c r="K86" s="13">
        <v>1344539</v>
      </c>
      <c r="L86" s="14">
        <v>113236.99999999994</v>
      </c>
      <c r="M86" s="14">
        <v>148017</v>
      </c>
      <c r="N86" s="15">
        <v>97164.68852751056</v>
      </c>
      <c r="O86" s="22">
        <f>SUM('Qtde. Mensal'!O$77:O86)</f>
        <v>1702957.6885275105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13">
        <v>88525.888599262558</v>
      </c>
      <c r="C87" s="14">
        <v>309630.86612287065</v>
      </c>
      <c r="D87" s="14">
        <v>963781.96073107922</v>
      </c>
      <c r="E87" s="14">
        <v>312108.60374710383</v>
      </c>
      <c r="F87" s="15">
        <v>160795.50225109048</v>
      </c>
      <c r="G87" s="13">
        <v>534000.2959848186</v>
      </c>
      <c r="H87" s="14">
        <v>154241.48137633124</v>
      </c>
      <c r="I87" s="14">
        <v>1162281.5266329697</v>
      </c>
      <c r="J87" s="15">
        <v>5377.6960058802133</v>
      </c>
      <c r="K87" s="13">
        <v>1464292</v>
      </c>
      <c r="L87" s="14">
        <v>122506.99999999994</v>
      </c>
      <c r="M87" s="14">
        <v>162180</v>
      </c>
      <c r="N87" s="15">
        <v>106921.68852751056</v>
      </c>
      <c r="O87" s="22">
        <f>SUM('Qtde. Mensal'!O$77:O87)</f>
        <v>1855900.6885275105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13">
        <v>94601.138330154994</v>
      </c>
      <c r="C88" s="14">
        <v>332012.14928604278</v>
      </c>
      <c r="D88" s="14">
        <v>1026326.237736649</v>
      </c>
      <c r="E88" s="14">
        <v>331316.83468744543</v>
      </c>
      <c r="F88" s="15">
        <v>171219.46141111458</v>
      </c>
      <c r="G88" s="13">
        <v>569195.26706323982</v>
      </c>
      <c r="H88" s="14">
        <v>163010.49782417878</v>
      </c>
      <c r="I88" s="14">
        <v>1238385.8192402814</v>
      </c>
      <c r="J88" s="15">
        <v>5942.4158722999719</v>
      </c>
      <c r="K88" s="13">
        <v>1548950</v>
      </c>
      <c r="L88" s="14">
        <v>134629.99999999994</v>
      </c>
      <c r="M88" s="14">
        <v>175932</v>
      </c>
      <c r="N88" s="15">
        <v>117021.68852751056</v>
      </c>
      <c r="O88" s="22">
        <f>SUM('Qtde. Mensal'!O$77:O88)</f>
        <v>1976533.6885275105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7">
        <f>SUM('Qtde. Mensal'!B$89:B89)</f>
        <v>10032.713400508821</v>
      </c>
      <c r="C89" s="8">
        <f>SUM('Qtde. Mensal'!C$89:C89)</f>
        <v>35603.768254373448</v>
      </c>
      <c r="D89" s="8">
        <f>SUM('Qtde. Mensal'!D$89:D89)</f>
        <v>98971.716825470648</v>
      </c>
      <c r="E89" s="8">
        <f>SUM('Qtde. Mensal'!E$89:E89)</f>
        <v>31840.505388627982</v>
      </c>
      <c r="F89" s="9">
        <f>SUM('Qtde. Mensal'!F$89:F89)</f>
        <v>17750.296131019091</v>
      </c>
      <c r="G89" s="7">
        <f>SUM('Qtde. Mensal'!G$89:G89)</f>
        <v>53579.784389399574</v>
      </c>
      <c r="H89" s="8">
        <f>SUM('Qtde. Mensal'!H$89:H89)</f>
        <v>15837.277805066311</v>
      </c>
      <c r="I89" s="8">
        <f>SUM('Qtde. Mensal'!I$89:I89)</f>
        <v>124339.88714242275</v>
      </c>
      <c r="J89" s="9">
        <f>SUM('Qtde. Mensal'!J$89:J89)</f>
        <v>442.05066311136056</v>
      </c>
      <c r="K89" s="8">
        <f>SUM('Qtde. Mensal'!K$89:K89)</f>
        <v>159522</v>
      </c>
      <c r="L89" s="8">
        <f>SUM('Qtde. Mensal'!L$89:L89)</f>
        <v>12916</v>
      </c>
      <c r="M89" s="8">
        <f>SUM('Qtde. Mensal'!M$89:M89)</f>
        <v>12760</v>
      </c>
      <c r="N89" s="8">
        <f>SUM('Qtde. Mensal'!N$89:N89)</f>
        <v>9001</v>
      </c>
      <c r="O89" s="28">
        <f>SUM('Qtde. Mensal'!O$89:O89)</f>
        <v>194199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13">
        <f>SUM('Qtde. Mensal'!B$89:B90)</f>
        <v>19610.195169290972</v>
      </c>
      <c r="C90" s="14">
        <f>SUM('Qtde. Mensal'!C$89:C90)</f>
        <v>65479.218366205649</v>
      </c>
      <c r="D90" s="14">
        <f>SUM('Qtde. Mensal'!D$89:D90)</f>
        <v>188992.73590441511</v>
      </c>
      <c r="E90" s="14">
        <f>SUM('Qtde. Mensal'!E$89:E90)</f>
        <v>62561.263076486372</v>
      </c>
      <c r="F90" s="15">
        <f>SUM('Qtde. Mensal'!F$89:F90)</f>
        <v>33874.587483601863</v>
      </c>
      <c r="G90" s="13">
        <f>SUM('Qtde. Mensal'!G$89:G90)</f>
        <v>101174.30575760029</v>
      </c>
      <c r="H90" s="14">
        <f>SUM('Qtde. Mensal'!H$89:H90)</f>
        <v>29835.608124595761</v>
      </c>
      <c r="I90" s="14">
        <f>SUM('Qtde. Mensal'!I$89:I90)</f>
        <v>238497.06654655066</v>
      </c>
      <c r="J90" s="15">
        <f>SUM('Qtde. Mensal'!J$89:J90)</f>
        <v>1011.0195712532677</v>
      </c>
      <c r="K90" s="14">
        <f>SUM('Qtde. Mensal'!K$89:K90)</f>
        <v>297709</v>
      </c>
      <c r="L90" s="14">
        <f>SUM('Qtde. Mensal'!L$89:L90)</f>
        <v>26900</v>
      </c>
      <c r="M90" s="14">
        <f>SUM('Qtde. Mensal'!M$89:M90)</f>
        <v>26557</v>
      </c>
      <c r="N90" s="14">
        <f>SUM('Qtde. Mensal'!N$89:N90)</f>
        <v>19352</v>
      </c>
      <c r="O90" s="22">
        <f>SUM('Qtde. Mensal'!O$89:O90)</f>
        <v>370518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13">
        <f>SUM('Qtde. Mensal'!B$89:B91)</f>
        <v>30517.975991889845</v>
      </c>
      <c r="C91" s="14">
        <f>SUM('Qtde. Mensal'!C$89:C91)</f>
        <v>99822.76001132754</v>
      </c>
      <c r="D91" s="14">
        <f>SUM('Qtde. Mensal'!D$89:D91)</f>
        <v>297389.99157016148</v>
      </c>
      <c r="E91" s="14">
        <f>SUM('Qtde. Mensal'!E$89:E91)</f>
        <v>99975.871091388632</v>
      </c>
      <c r="F91" s="15">
        <f>SUM('Qtde. Mensal'!F$89:F91)</f>
        <v>53535.401335232469</v>
      </c>
      <c r="G91" s="13">
        <f>SUM('Qtde. Mensal'!G$89:G91)</f>
        <v>159082.42997800937</v>
      </c>
      <c r="H91" s="14">
        <f>SUM('Qtde. Mensal'!H$89:H91)</f>
        <v>46460.430321980355</v>
      </c>
      <c r="I91" s="14">
        <f>SUM('Qtde. Mensal'!I$89:I91)</f>
        <v>374177.69368413871</v>
      </c>
      <c r="J91" s="15">
        <f>SUM('Qtde. Mensal'!J$89:J91)</f>
        <v>1521.4460158715756</v>
      </c>
      <c r="K91" s="14">
        <f>SUM('Qtde. Mensal'!K$89:K91)</f>
        <v>460403</v>
      </c>
      <c r="L91" s="14">
        <f>SUM('Qtde. Mensal'!L$89:L91)</f>
        <v>44630</v>
      </c>
      <c r="M91" s="14">
        <f>SUM('Qtde. Mensal'!M$89:M91)</f>
        <v>44073</v>
      </c>
      <c r="N91" s="14">
        <f>SUM('Qtde. Mensal'!N$89:N91)</f>
        <v>32136</v>
      </c>
      <c r="O91" s="22">
        <f>SUM('Qtde. Mensal'!O$89:O91)</f>
        <v>581242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13">
        <f>SUM('Qtde. Mensal'!B$89:B92)</f>
        <v>39163.755582854836</v>
      </c>
      <c r="C92" s="14">
        <f>SUM('Qtde. Mensal'!C$89:C92)</f>
        <v>126521.72570204301</v>
      </c>
      <c r="D92" s="14">
        <f>SUM('Qtde. Mensal'!D$89:D92)</f>
        <v>383299.25374124676</v>
      </c>
      <c r="E92" s="14">
        <f>SUM('Qtde. Mensal'!E$89:E92)</f>
        <v>128541.00505609672</v>
      </c>
      <c r="F92" s="15">
        <f>SUM('Qtde. Mensal'!F$89:F92)</f>
        <v>68692.259917758667</v>
      </c>
      <c r="G92" s="13">
        <f>SUM('Qtde. Mensal'!G$89:G92)</f>
        <v>205458.48160575403</v>
      </c>
      <c r="H92" s="14">
        <f>SUM('Qtde. Mensal'!H$89:H92)</f>
        <v>59805.075700837835</v>
      </c>
      <c r="I92" s="14">
        <f>SUM('Qtde. Mensal'!I$89:I92)</f>
        <v>478926.03897539497</v>
      </c>
      <c r="J92" s="15">
        <f>SUM('Qtde. Mensal'!J$89:J92)</f>
        <v>2028.4037180131763</v>
      </c>
      <c r="K92" s="14">
        <f>SUM('Qtde. Mensal'!K$89:K92)</f>
        <v>589513</v>
      </c>
      <c r="L92" s="14">
        <f>SUM('Qtde. Mensal'!L$89:L92)</f>
        <v>57059</v>
      </c>
      <c r="M92" s="14">
        <f>SUM('Qtde. Mensal'!M$89:M92)</f>
        <v>57727</v>
      </c>
      <c r="N92" s="14">
        <f>SUM('Qtde. Mensal'!N$89:N92)</f>
        <v>41919</v>
      </c>
      <c r="O92" s="22">
        <f>SUM('Qtde. Mensal'!O$89:O92)</f>
        <v>746218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13">
        <f>SUM('Qtde. Mensal'!B$89:B93)</f>
        <v>50160.67417161847</v>
      </c>
      <c r="C93" s="14">
        <f>SUM('Qtde. Mensal'!C$89:C93)</f>
        <v>161868.836839945</v>
      </c>
      <c r="D93" s="14">
        <f>SUM('Qtde. Mensal'!D$89:D93)</f>
        <v>490669.27381666063</v>
      </c>
      <c r="E93" s="14">
        <f>SUM('Qtde. Mensal'!E$89:E93)</f>
        <v>165019.83499484093</v>
      </c>
      <c r="F93" s="15">
        <f>SUM('Qtde. Mensal'!F$89:F93)</f>
        <v>87649.38017693501</v>
      </c>
      <c r="G93" s="13">
        <f>SUM('Qtde. Mensal'!G$89:G93)</f>
        <v>265010.30658858409</v>
      </c>
      <c r="H93" s="14">
        <f>SUM('Qtde. Mensal'!H$89:H93)</f>
        <v>76650.701589798118</v>
      </c>
      <c r="I93" s="14">
        <f>SUM('Qtde. Mensal'!I$89:I93)</f>
        <v>611160.38627915899</v>
      </c>
      <c r="J93" s="15">
        <f>SUM('Qtde. Mensal'!J$89:J93)</f>
        <v>2546.605542458753</v>
      </c>
      <c r="K93" s="14">
        <f>SUM('Qtde. Mensal'!K$89:K93)</f>
        <v>756344</v>
      </c>
      <c r="L93" s="14">
        <f>SUM('Qtde. Mensal'!L$89:L93)</f>
        <v>72213</v>
      </c>
      <c r="M93" s="14">
        <f>SUM('Qtde. Mensal'!M$89:M93)</f>
        <v>73800</v>
      </c>
      <c r="N93" s="14">
        <f>SUM('Qtde. Mensal'!N$89:N93)</f>
        <v>53011</v>
      </c>
      <c r="O93" s="22">
        <f>SUM('Qtde. Mensal'!O$89:O93)</f>
        <v>955368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13">
        <f>SUM('Qtde. Mensal'!B$89:B94)</f>
        <v>59555.67417161847</v>
      </c>
      <c r="C94" s="14">
        <f>SUM('Qtde. Mensal'!C$89:C94)</f>
        <v>191369.836839945</v>
      </c>
      <c r="D94" s="14">
        <f>SUM('Qtde. Mensal'!D$89:D94)</f>
        <v>589388.27381666063</v>
      </c>
      <c r="E94" s="14">
        <f>SUM('Qtde. Mensal'!E$89:E94)</f>
        <v>197642.83499484093</v>
      </c>
      <c r="F94" s="15">
        <f>SUM('Qtde. Mensal'!F$89:F94)</f>
        <v>104684.38017693501</v>
      </c>
      <c r="G94" s="13">
        <f>SUM('Qtde. Mensal'!G$89:G94)</f>
        <v>317512.30658858409</v>
      </c>
      <c r="H94" s="14">
        <f>SUM('Qtde. Mensal'!H$89:H94)</f>
        <v>91524.701589798118</v>
      </c>
      <c r="I94" s="14">
        <f>SUM('Qtde. Mensal'!I$89:I94)</f>
        <v>730240.38627915899</v>
      </c>
      <c r="J94" s="15">
        <f>SUM('Qtde. Mensal'!J$89:J94)</f>
        <v>3363.605542458753</v>
      </c>
      <c r="K94" s="14">
        <f>SUM('Qtde. Mensal'!K$89:K94)</f>
        <v>902290</v>
      </c>
      <c r="L94" s="14">
        <f>SUM('Qtde. Mensal'!L$89:L94)</f>
        <v>86075</v>
      </c>
      <c r="M94" s="14">
        <f>SUM('Qtde. Mensal'!M$89:M94)</f>
        <v>89755</v>
      </c>
      <c r="N94" s="14">
        <f>SUM('Qtde. Mensal'!N$89:N94)</f>
        <v>64521</v>
      </c>
      <c r="O94" s="22">
        <f>SUM('Qtde. Mensal'!O$89:O94)</f>
        <v>1142641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13">
        <f>SUM('Qtde. Mensal'!B$89:B95)</f>
        <v>68415.674171618477</v>
      </c>
      <c r="C95" s="14">
        <f>SUM('Qtde. Mensal'!C$89:C95)</f>
        <v>223975.836839945</v>
      </c>
      <c r="D95" s="14">
        <f>SUM('Qtde. Mensal'!D$89:D95)</f>
        <v>691277.27381666063</v>
      </c>
      <c r="E95" s="14">
        <f>SUM('Qtde. Mensal'!E$89:E95)</f>
        <v>231733.83499484093</v>
      </c>
      <c r="F95" s="15">
        <f>SUM('Qtde. Mensal'!F$89:F95)</f>
        <v>122007.38017693501</v>
      </c>
      <c r="G95" s="13">
        <f>SUM('Qtde. Mensal'!G$89:G95)</f>
        <v>372000.30658858409</v>
      </c>
      <c r="H95" s="14">
        <f>SUM('Qtde. Mensal'!H$89:H95)</f>
        <v>106945.70158979812</v>
      </c>
      <c r="I95" s="14">
        <f>SUM('Qtde. Mensal'!I$89:I95)</f>
        <v>854500.38627915899</v>
      </c>
      <c r="J95" s="15">
        <f>SUM('Qtde. Mensal'!J$89:J95)</f>
        <v>3963.605542458753</v>
      </c>
      <c r="K95" s="14">
        <f>SUM('Qtde. Mensal'!K$89:K95)</f>
        <v>1055411</v>
      </c>
      <c r="L95" s="14">
        <f>SUM('Qtde. Mensal'!L$89:L95)</f>
        <v>99838</v>
      </c>
      <c r="M95" s="14">
        <f>SUM('Qtde. Mensal'!M$89:M95)</f>
        <v>105763</v>
      </c>
      <c r="N95" s="14">
        <f>SUM('Qtde. Mensal'!N$89:N95)</f>
        <v>76398</v>
      </c>
      <c r="O95" s="22">
        <f>SUM('Qtde. Mensal'!O$89:O95)</f>
        <v>1337410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13">
        <f>SUM('Qtde. Mensal'!B$89:B96)</f>
        <v>77929.674171618477</v>
      </c>
      <c r="C96" s="14">
        <f>SUM('Qtde. Mensal'!C$89:C96)</f>
        <v>258502.836839945</v>
      </c>
      <c r="D96" s="14">
        <f>SUM('Qtde. Mensal'!D$89:D96)</f>
        <v>800734.27381666063</v>
      </c>
      <c r="E96" s="14">
        <f>SUM('Qtde. Mensal'!E$89:E96)</f>
        <v>267716.8349948409</v>
      </c>
      <c r="F96" s="15">
        <f>SUM('Qtde. Mensal'!F$89:F96)</f>
        <v>140476.380176935</v>
      </c>
      <c r="G96" s="13">
        <f>SUM('Qtde. Mensal'!G$89:G96)</f>
        <v>430135.30658858409</v>
      </c>
      <c r="H96" s="14">
        <f>SUM('Qtde. Mensal'!H$89:H96)</f>
        <v>123274.70158979812</v>
      </c>
      <c r="I96" s="14">
        <f>SUM('Qtde. Mensal'!I$89:I96)</f>
        <v>987228.38627915899</v>
      </c>
      <c r="J96" s="15">
        <f>SUM('Qtde. Mensal'!J$89:J96)</f>
        <v>4721.605542458753</v>
      </c>
      <c r="K96" s="14">
        <f>SUM('Qtde. Mensal'!K$89:K96)</f>
        <v>1213229</v>
      </c>
      <c r="L96" s="14">
        <f>SUM('Qtde. Mensal'!L$89:L96)</f>
        <v>120154</v>
      </c>
      <c r="M96" s="14">
        <f>SUM('Qtde. Mensal'!M$89:M96)</f>
        <v>123100</v>
      </c>
      <c r="N96" s="14">
        <f>SUM('Qtde. Mensal'!N$89:N96)</f>
        <v>88877</v>
      </c>
      <c r="O96" s="22">
        <f>SUM('Qtde. Mensal'!O$89:O96)</f>
        <v>1545360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13">
        <f>SUM('Qtde. Mensal'!B$89:B97)</f>
        <v>86550.674171618477</v>
      </c>
      <c r="C97" s="14">
        <f>SUM('Qtde. Mensal'!C$89:C97)</f>
        <v>290036.836839945</v>
      </c>
      <c r="D97" s="14">
        <f>SUM('Qtde. Mensal'!D$89:D97)</f>
        <v>897174.27381666063</v>
      </c>
      <c r="E97" s="14">
        <f>SUM('Qtde. Mensal'!E$89:E97)</f>
        <v>300098.8349948409</v>
      </c>
      <c r="F97" s="15">
        <f>SUM('Qtde. Mensal'!F$89:F97)</f>
        <v>155982.380176935</v>
      </c>
      <c r="G97" s="13">
        <f>SUM('Qtde. Mensal'!G$89:G97)</f>
        <v>482793.30658858409</v>
      </c>
      <c r="H97" s="14">
        <f>SUM('Qtde. Mensal'!H$89:H97)</f>
        <v>137702.70158979812</v>
      </c>
      <c r="I97" s="14">
        <f>SUM('Qtde. Mensal'!I$89:I97)</f>
        <v>1103974.386279159</v>
      </c>
      <c r="J97" s="15">
        <f>SUM('Qtde. Mensal'!J$89:J97)</f>
        <v>5372.605542458753</v>
      </c>
      <c r="K97" s="14">
        <f>SUM('Qtde. Mensal'!K$89:K97)</f>
        <v>1358368</v>
      </c>
      <c r="L97" s="14">
        <f>SUM('Qtde. Mensal'!L$89:L97)</f>
        <v>132892</v>
      </c>
      <c r="M97" s="14">
        <f>SUM('Qtde. Mensal'!M$89:M97)</f>
        <v>138539</v>
      </c>
      <c r="N97" s="14">
        <f>SUM('Qtde. Mensal'!N$89:N97)</f>
        <v>100044</v>
      </c>
      <c r="O97" s="22">
        <f>SUM('Qtde. Mensal'!O$89:O97)</f>
        <v>1729843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13">
        <f>SUM('Qtde. Mensal'!B$89:B98)</f>
        <v>94847.674171618477</v>
      </c>
      <c r="C98" s="14">
        <f>SUM('Qtde. Mensal'!C$89:C98)</f>
        <v>320650.836839945</v>
      </c>
      <c r="D98" s="14">
        <f>SUM('Qtde. Mensal'!D$89:D98)</f>
        <v>992723.27381666063</v>
      </c>
      <c r="E98" s="14">
        <f>SUM('Qtde. Mensal'!E$89:E98)</f>
        <v>332287.8349948409</v>
      </c>
      <c r="F98" s="15">
        <f>SUM('Qtde. Mensal'!F$89:F98)</f>
        <v>171014.380176935</v>
      </c>
      <c r="G98" s="13">
        <f>SUM('Qtde. Mensal'!G$89:G98)</f>
        <v>534804.30658858409</v>
      </c>
      <c r="H98" s="14">
        <f>SUM('Qtde. Mensal'!H$89:H98)</f>
        <v>151928.70158979812</v>
      </c>
      <c r="I98" s="14">
        <f>SUM('Qtde. Mensal'!I$89:I98)</f>
        <v>1218865.386279159</v>
      </c>
      <c r="J98" s="15">
        <f>SUM('Qtde. Mensal'!J$89:J98)</f>
        <v>5925.605542458753</v>
      </c>
      <c r="K98" s="14">
        <f>SUM('Qtde. Mensal'!K$89:K98)</f>
        <v>1502010</v>
      </c>
      <c r="L98" s="14">
        <f>SUM('Qtde. Mensal'!L$89:L98)</f>
        <v>145226</v>
      </c>
      <c r="M98" s="14">
        <f>SUM('Qtde. Mensal'!M$89:M98)</f>
        <v>153944</v>
      </c>
      <c r="N98" s="14">
        <f>SUM('Qtde. Mensal'!N$89:N98)</f>
        <v>110344</v>
      </c>
      <c r="O98" s="22">
        <f>SUM('Qtde. Mensal'!O$89:O98)</f>
        <v>1911524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13">
        <f>SUM('Qtde. Mensal'!B$89:B99)</f>
        <v>102886.67417161848</v>
      </c>
      <c r="C99" s="14">
        <f>SUM('Qtde. Mensal'!C$89:C99)</f>
        <v>349935.836839945</v>
      </c>
      <c r="D99" s="14">
        <f>SUM('Qtde. Mensal'!D$89:D99)</f>
        <v>1082455.2738166605</v>
      </c>
      <c r="E99" s="14">
        <f>SUM('Qtde. Mensal'!E$89:E99)</f>
        <v>362757.8349948409</v>
      </c>
      <c r="F99" s="15">
        <f>SUM('Qtde. Mensal'!F$89:F99)</f>
        <v>185272.380176935</v>
      </c>
      <c r="G99" s="13">
        <f>SUM('Qtde. Mensal'!G$89:G99)</f>
        <v>584193.30658858409</v>
      </c>
      <c r="H99" s="14">
        <f>SUM('Qtde. Mensal'!H$89:H99)</f>
        <v>165152.70158979812</v>
      </c>
      <c r="I99" s="14">
        <f>SUM('Qtde. Mensal'!I$89:I99)</f>
        <v>1327287.386279159</v>
      </c>
      <c r="J99" s="15">
        <f>SUM('Qtde. Mensal'!J$89:J99)</f>
        <v>6674.605542458753</v>
      </c>
      <c r="K99" s="14">
        <f>SUM('Qtde. Mensal'!K$89:K99)</f>
        <v>1638275</v>
      </c>
      <c r="L99" s="14">
        <f>SUM('Qtde. Mensal'!L$89:L99)</f>
        <v>155288</v>
      </c>
      <c r="M99" s="14">
        <f>SUM('Qtde. Mensal'!M$89:M99)</f>
        <v>168515</v>
      </c>
      <c r="N99" s="14">
        <f>SUM('Qtde. Mensal'!N$89:N99)</f>
        <v>121230</v>
      </c>
      <c r="O99" s="22">
        <f>SUM('Qtde. Mensal'!O$89:O99)</f>
        <v>2083308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13">
        <f>SUM('Qtde. Mensal'!B$89:B100)</f>
        <v>107078.67417161848</v>
      </c>
      <c r="C100" s="14">
        <f>SUM('Qtde. Mensal'!C$89:C100)</f>
        <v>365781.836839945</v>
      </c>
      <c r="D100" s="14">
        <f>SUM('Qtde. Mensal'!D$89:D100)</f>
        <v>1150196.2738166605</v>
      </c>
      <c r="E100" s="14">
        <f>SUM('Qtde. Mensal'!E$89:E100)</f>
        <v>384245.8349948409</v>
      </c>
      <c r="F100" s="15">
        <f>SUM('Qtde. Mensal'!F$89:F100)</f>
        <v>195319.380176935</v>
      </c>
      <c r="G100" s="13">
        <f>SUM('Qtde. Mensal'!G$89:G100)</f>
        <v>615087.30658858409</v>
      </c>
      <c r="H100" s="14">
        <f>SUM('Qtde. Mensal'!H$89:H100)</f>
        <v>173735.70158979812</v>
      </c>
      <c r="I100" s="14">
        <f>SUM('Qtde. Mensal'!I$89:I100)</f>
        <v>1406634.386279159</v>
      </c>
      <c r="J100" s="15">
        <f>SUM('Qtde. Mensal'!J$89:J100)</f>
        <v>7164.605542458753</v>
      </c>
      <c r="K100" s="14">
        <f>SUM('Qtde. Mensal'!K$89:K100)</f>
        <v>1733061</v>
      </c>
      <c r="L100" s="14">
        <f>SUM('Qtde. Mensal'!L$89:L100)</f>
        <v>158163</v>
      </c>
      <c r="M100" s="14">
        <f>SUM('Qtde. Mensal'!M$89:M100)</f>
        <v>181103</v>
      </c>
      <c r="N100" s="14">
        <f>SUM('Qtde. Mensal'!N$89:N100)</f>
        <v>130295</v>
      </c>
      <c r="O100" s="22">
        <f>SUM('Qtde. Mensal'!O$89:O100)</f>
        <v>2202622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7">
        <f>SUM('Qtde. Mensal'!B$101:B101)</f>
        <v>9390</v>
      </c>
      <c r="C101" s="8">
        <f>SUM('Qtde. Mensal'!C$101:C101)</f>
        <v>35898</v>
      </c>
      <c r="D101" s="8">
        <f>SUM('Qtde. Mensal'!D$101:D101)</f>
        <v>109791</v>
      </c>
      <c r="E101" s="8">
        <f>SUM('Qtde. Mensal'!E$101:E101)</f>
        <v>36523</v>
      </c>
      <c r="F101" s="9">
        <f>SUM('Qtde. Mensal'!F$101:F101)</f>
        <v>18533</v>
      </c>
      <c r="G101" s="7">
        <f>SUM('Qtde. Mensal'!G$101:G101)</f>
        <v>55570</v>
      </c>
      <c r="H101" s="8">
        <f>SUM('Qtde. Mensal'!H$101:H101)</f>
        <v>17028</v>
      </c>
      <c r="I101" s="8">
        <f>SUM('Qtde. Mensal'!I$101:I101)</f>
        <v>136998</v>
      </c>
      <c r="J101" s="9">
        <f>SUM('Qtde. Mensal'!J$101:J101)</f>
        <v>539</v>
      </c>
      <c r="K101" s="8">
        <f>SUM('Qtde. Mensal'!K$101:K101)</f>
        <v>180146</v>
      </c>
      <c r="L101" s="8">
        <f>SUM('Qtde. Mensal'!L$101:L101)</f>
        <v>8722</v>
      </c>
      <c r="M101" s="8">
        <f>SUM('Qtde. Mensal'!M$101:M101)</f>
        <v>12247</v>
      </c>
      <c r="N101" s="8">
        <f>SUM('Qtde. Mensal'!N$101:N101)</f>
        <v>9020</v>
      </c>
      <c r="O101" s="28">
        <f>SUM('Qtde. Mensal'!O$101:O101)</f>
        <v>210135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13">
        <f>SUM('Qtde. Mensal'!B$101:B102)</f>
        <v>18081</v>
      </c>
      <c r="C102" s="14">
        <f>SUM('Qtde. Mensal'!C$101:C102)</f>
        <v>66156</v>
      </c>
      <c r="D102" s="14">
        <f>SUM('Qtde. Mensal'!D$101:D102)</f>
        <v>209538</v>
      </c>
      <c r="E102" s="14">
        <f>SUM('Qtde. Mensal'!E$101:E102)</f>
        <v>71588</v>
      </c>
      <c r="F102" s="15">
        <f>SUM('Qtde. Mensal'!F$101:F102)</f>
        <v>36270</v>
      </c>
      <c r="G102" s="13">
        <f>SUM('Qtde. Mensal'!G$101:G102)</f>
        <v>104541</v>
      </c>
      <c r="H102" s="14">
        <f>SUM('Qtde. Mensal'!H$101:H102)</f>
        <v>32129</v>
      </c>
      <c r="I102" s="14">
        <f>SUM('Qtde. Mensal'!I$101:I102)</f>
        <v>263830</v>
      </c>
      <c r="J102" s="15">
        <f>SUM('Qtde. Mensal'!J$101:J102)</f>
        <v>1133</v>
      </c>
      <c r="K102" s="14">
        <f>SUM('Qtde. Mensal'!K$101:K102)</f>
        <v>338184</v>
      </c>
      <c r="L102" s="14">
        <f>SUM('Qtde. Mensal'!L$101:L102)</f>
        <v>18301</v>
      </c>
      <c r="M102" s="14">
        <f>SUM('Qtde. Mensal'!M$101:M102)</f>
        <v>25959</v>
      </c>
      <c r="N102" s="14">
        <f>SUM('Qtde. Mensal'!N$101:N102)</f>
        <v>19189</v>
      </c>
      <c r="O102" s="22">
        <f>SUM('Qtde. Mensal'!O$101:O102)</f>
        <v>401633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13">
        <f>SUM('Qtde. Mensal'!B$101:B103)</f>
        <v>27714</v>
      </c>
      <c r="C103" s="14">
        <f>SUM('Qtde. Mensal'!C$101:C103)</f>
        <v>100876</v>
      </c>
      <c r="D103" s="14">
        <f>SUM('Qtde. Mensal'!D$101:D103)</f>
        <v>322192</v>
      </c>
      <c r="E103" s="14">
        <f>SUM('Qtde. Mensal'!E$101:E103)</f>
        <v>109975</v>
      </c>
      <c r="F103" s="15">
        <f>SUM('Qtde. Mensal'!F$101:F103)</f>
        <v>55903</v>
      </c>
      <c r="G103" s="13">
        <f>SUM('Qtde. Mensal'!G$101:G103)</f>
        <v>160462</v>
      </c>
      <c r="H103" s="14">
        <f>SUM('Qtde. Mensal'!H$101:H103)</f>
        <v>48735</v>
      </c>
      <c r="I103" s="14">
        <f>SUM('Qtde. Mensal'!I$101:I103)</f>
        <v>405689</v>
      </c>
      <c r="J103" s="15">
        <f>SUM('Qtde. Mensal'!J$101:J103)</f>
        <v>1774</v>
      </c>
      <c r="K103" s="14">
        <f>SUM('Qtde. Mensal'!K$101:K103)</f>
        <v>516614</v>
      </c>
      <c r="L103" s="14">
        <f>SUM('Qtde. Mensal'!L$101:L103)</f>
        <v>26098</v>
      </c>
      <c r="M103" s="14">
        <f>SUM('Qtde. Mensal'!M$101:M103)</f>
        <v>42618</v>
      </c>
      <c r="N103" s="14">
        <f>SUM('Qtde. Mensal'!N$101:N103)</f>
        <v>31330</v>
      </c>
      <c r="O103" s="22">
        <f>SUM('Qtde. Mensal'!O$101:O103)</f>
        <v>616660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13">
        <f>SUM('Qtde. Mensal'!B$101:B104)</f>
        <v>37779</v>
      </c>
      <c r="C104" s="14">
        <f>SUM('Qtde. Mensal'!C$101:C104)</f>
        <v>137005</v>
      </c>
      <c r="D104" s="14">
        <f>SUM('Qtde. Mensal'!D$101:D104)</f>
        <v>438989</v>
      </c>
      <c r="E104" s="14">
        <f>SUM('Qtde. Mensal'!E$101:E104)</f>
        <v>149592</v>
      </c>
      <c r="F104" s="15">
        <f>SUM('Qtde. Mensal'!F$101:F104)</f>
        <v>75687</v>
      </c>
      <c r="G104" s="13">
        <f>SUM('Qtde. Mensal'!G$101:G104)</f>
        <v>217928</v>
      </c>
      <c r="H104" s="14">
        <f>SUM('Qtde. Mensal'!H$101:H104)</f>
        <v>66141</v>
      </c>
      <c r="I104" s="14">
        <f>SUM('Qtde. Mensal'!I$101:I104)</f>
        <v>552513</v>
      </c>
      <c r="J104" s="15">
        <f>SUM('Qtde. Mensal'!J$101:J104)</f>
        <v>2470</v>
      </c>
      <c r="K104" s="14">
        <f>SUM('Qtde. Mensal'!K$101:K104)</f>
        <v>694005</v>
      </c>
      <c r="L104" s="14">
        <f>SUM('Qtde. Mensal'!L$101:L104)</f>
        <v>40630</v>
      </c>
      <c r="M104" s="14">
        <f>SUM('Qtde. Mensal'!M$101:M104)</f>
        <v>60093</v>
      </c>
      <c r="N104" s="14">
        <f>SUM('Qtde. Mensal'!N$101:N104)</f>
        <v>44324</v>
      </c>
      <c r="O104" s="22">
        <f>SUM('Qtde. Mensal'!O$101:O104)</f>
        <v>839052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13">
        <f>SUM('Qtde. Mensal'!B$101:B105)</f>
        <v>48211</v>
      </c>
      <c r="C105" s="14">
        <f>SUM('Qtde. Mensal'!C$101:C105)</f>
        <v>173726</v>
      </c>
      <c r="D105" s="14">
        <f>SUM('Qtde. Mensal'!D$101:D105)</f>
        <v>559438</v>
      </c>
      <c r="E105" s="14">
        <f>SUM('Qtde. Mensal'!E$101:E105)</f>
        <v>189044</v>
      </c>
      <c r="F105" s="15">
        <f>SUM('Qtde. Mensal'!F$101:F105)</f>
        <v>95286</v>
      </c>
      <c r="G105" s="13">
        <f>SUM('Qtde. Mensal'!G$101:G105)</f>
        <v>277093</v>
      </c>
      <c r="H105" s="14">
        <f>SUM('Qtde. Mensal'!H$101:H105)</f>
        <v>84091</v>
      </c>
      <c r="I105" s="14">
        <f>SUM('Qtde. Mensal'!I$101:I105)</f>
        <v>701348</v>
      </c>
      <c r="J105" s="15">
        <f>SUM('Qtde. Mensal'!J$101:J105)</f>
        <v>3173</v>
      </c>
      <c r="K105" s="14">
        <f>SUM('Qtde. Mensal'!K$101:K105)</f>
        <v>876557</v>
      </c>
      <c r="L105" s="14">
        <f>SUM('Qtde. Mensal'!L$101:L105)</f>
        <v>54970</v>
      </c>
      <c r="M105" s="14">
        <f>SUM('Qtde. Mensal'!M$101:M105)</f>
        <v>77302</v>
      </c>
      <c r="N105" s="14">
        <f>SUM('Qtde. Mensal'!N$101:N105)</f>
        <v>56876</v>
      </c>
      <c r="O105" s="22">
        <f>SUM('Qtde. Mensal'!O$101:O105)</f>
        <v>1065705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13">
        <f>SUM('Qtde. Mensal'!B$101:B106)</f>
        <v>56817</v>
      </c>
      <c r="C106" s="14">
        <f>SUM('Qtde. Mensal'!C$101:C106)</f>
        <v>204585</v>
      </c>
      <c r="D106" s="14">
        <f>SUM('Qtde. Mensal'!D$101:D106)</f>
        <v>665482</v>
      </c>
      <c r="E106" s="14">
        <f>SUM('Qtde. Mensal'!E$101:E106)</f>
        <v>223135</v>
      </c>
      <c r="F106" s="15">
        <f>SUM('Qtde. Mensal'!F$101:F106)</f>
        <v>112916</v>
      </c>
      <c r="G106" s="13">
        <f>SUM('Qtde. Mensal'!G$101:G106)</f>
        <v>327408</v>
      </c>
      <c r="H106" s="14">
        <f>SUM('Qtde. Mensal'!H$101:H106)</f>
        <v>99468</v>
      </c>
      <c r="I106" s="14">
        <f>SUM('Qtde. Mensal'!I$101:I106)</f>
        <v>832246</v>
      </c>
      <c r="J106" s="15">
        <f>SUM('Qtde. Mensal'!J$101:J106)</f>
        <v>3813</v>
      </c>
      <c r="K106" s="14">
        <f>SUM('Qtde. Mensal'!K$101:K106)</f>
        <v>1033017</v>
      </c>
      <c r="L106" s="14">
        <f>SUM('Qtde. Mensal'!L$101:L106)</f>
        <v>68244</v>
      </c>
      <c r="M106" s="14">
        <f>SUM('Qtde. Mensal'!M$101:M106)</f>
        <v>93199</v>
      </c>
      <c r="N106" s="14">
        <f>SUM('Qtde. Mensal'!N$101:N106)</f>
        <v>68475</v>
      </c>
      <c r="O106" s="22">
        <f>SUM('Qtde. Mensal'!O$101:O106)</f>
        <v>1262935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13">
        <f>SUM('Qtde. Mensal'!B$101:B107)</f>
        <v>65910</v>
      </c>
      <c r="C107" s="14">
        <f>SUM('Qtde. Mensal'!C$101:C107)</f>
        <v>240601</v>
      </c>
      <c r="D107" s="14">
        <f>SUM('Qtde. Mensal'!D$101:D107)</f>
        <v>782031</v>
      </c>
      <c r="E107" s="14">
        <f>SUM('Qtde. Mensal'!E$101:E107)</f>
        <v>261010</v>
      </c>
      <c r="F107" s="15">
        <f>SUM('Qtde. Mensal'!F$101:F107)</f>
        <v>131817</v>
      </c>
      <c r="G107" s="13">
        <f>SUM('Qtde. Mensal'!G$101:G107)</f>
        <v>382617</v>
      </c>
      <c r="H107" s="14">
        <f>SUM('Qtde. Mensal'!H$101:H107)</f>
        <v>116592</v>
      </c>
      <c r="I107" s="14">
        <f>SUM('Qtde. Mensal'!I$101:I107)</f>
        <v>977557</v>
      </c>
      <c r="J107" s="15">
        <f>SUM('Qtde. Mensal'!J$101:J107)</f>
        <v>4603</v>
      </c>
      <c r="K107" s="14">
        <f>SUM('Qtde. Mensal'!K$101:K107)</f>
        <v>1209342</v>
      </c>
      <c r="L107" s="14">
        <f>SUM('Qtde. Mensal'!L$101:L107)</f>
        <v>81891</v>
      </c>
      <c r="M107" s="14">
        <f>SUM('Qtde. Mensal'!M$101:M107)</f>
        <v>109509</v>
      </c>
      <c r="N107" s="14">
        <f>SUM('Qtde. Mensal'!N$101:N107)</f>
        <v>80627</v>
      </c>
      <c r="O107" s="22">
        <f>SUM('Qtde. Mensal'!O$101:O107)</f>
        <v>1481369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13">
        <f>SUM('Qtde. Mensal'!B$101:B108)</f>
        <v>76474</v>
      </c>
      <c r="C108" s="14">
        <f>SUM('Qtde. Mensal'!C$101:C108)</f>
        <v>280777</v>
      </c>
      <c r="D108" s="14">
        <f>SUM('Qtde. Mensal'!D$101:D108)</f>
        <v>910793</v>
      </c>
      <c r="E108" s="14">
        <f>SUM('Qtde. Mensal'!E$101:E108)</f>
        <v>304000</v>
      </c>
      <c r="F108" s="15">
        <f>SUM('Qtde. Mensal'!F$101:F108)</f>
        <v>153044</v>
      </c>
      <c r="G108" s="13">
        <f>SUM('Qtde. Mensal'!G$101:G108)</f>
        <v>444652</v>
      </c>
      <c r="H108" s="14">
        <f>SUM('Qtde. Mensal'!H$101:H108)</f>
        <v>135571</v>
      </c>
      <c r="I108" s="14">
        <f>SUM('Qtde. Mensal'!I$101:I108)</f>
        <v>1139325</v>
      </c>
      <c r="J108" s="15">
        <f>SUM('Qtde. Mensal'!J$101:J108)</f>
        <v>5540</v>
      </c>
      <c r="K108" s="14">
        <f>SUM('Qtde. Mensal'!K$101:K108)</f>
        <v>1410355</v>
      </c>
      <c r="L108" s="14">
        <f>SUM('Qtde. Mensal'!L$101:L108)</f>
        <v>91053</v>
      </c>
      <c r="M108" s="14">
        <f>SUM('Qtde. Mensal'!M$101:M108)</f>
        <v>128165</v>
      </c>
      <c r="N108" s="14">
        <f>SUM('Qtde. Mensal'!N$101:N108)</f>
        <v>95515</v>
      </c>
      <c r="O108" s="22">
        <f>SUM('Qtde. Mensal'!O$101:O108)</f>
        <v>1725088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13">
        <f>SUM('Qtde. Mensal'!B$101:B109)</f>
        <v>85287</v>
      </c>
      <c r="C109" s="14">
        <f>SUM('Qtde. Mensal'!C$101:C109)</f>
        <v>316016</v>
      </c>
      <c r="D109" s="14">
        <f>SUM('Qtde. Mensal'!D$101:D109)</f>
        <v>1027122</v>
      </c>
      <c r="E109" s="14">
        <f>SUM('Qtde. Mensal'!E$101:E109)</f>
        <v>340574</v>
      </c>
      <c r="F109" s="15">
        <f>SUM('Qtde. Mensal'!F$101:F109)</f>
        <v>171054</v>
      </c>
      <c r="G109" s="13">
        <f>SUM('Qtde. Mensal'!G$101:G109)</f>
        <v>499672</v>
      </c>
      <c r="H109" s="14">
        <f>SUM('Qtde. Mensal'!H$101:H109)</f>
        <v>152443</v>
      </c>
      <c r="I109" s="14">
        <f>SUM('Qtde. Mensal'!I$101:I109)</f>
        <v>1281556</v>
      </c>
      <c r="J109" s="15">
        <f>SUM('Qtde. Mensal'!J$101:J109)</f>
        <v>6382</v>
      </c>
      <c r="K109" s="14">
        <f>SUM('Qtde. Mensal'!K$101:K109)</f>
        <v>1585542</v>
      </c>
      <c r="L109" s="14">
        <f>SUM('Qtde. Mensal'!L$101:L109)</f>
        <v>103400</v>
      </c>
      <c r="M109" s="14">
        <f>SUM('Qtde. Mensal'!M$101:M109)</f>
        <v>143673</v>
      </c>
      <c r="N109" s="14">
        <f>SUM('Qtde. Mensal'!N$101:N109)</f>
        <v>107438</v>
      </c>
      <c r="O109" s="22">
        <f>SUM('Qtde. Mensal'!O$101:O109)</f>
        <v>1940053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13">
        <f>SUM('Qtde. Mensal'!B$101:B110)</f>
        <v>95021</v>
      </c>
      <c r="C110" s="14">
        <f>SUM('Qtde. Mensal'!C$101:C110)</f>
        <v>353988</v>
      </c>
      <c r="D110" s="14">
        <f>SUM('Qtde. Mensal'!D$101:D110)</f>
        <v>1153825</v>
      </c>
      <c r="E110" s="14">
        <f>SUM('Qtde. Mensal'!E$101:E110)</f>
        <v>381778</v>
      </c>
      <c r="F110" s="15">
        <f>SUM('Qtde. Mensal'!F$101:F110)</f>
        <v>190532</v>
      </c>
      <c r="G110" s="13">
        <f>SUM('Qtde. Mensal'!G$101:G110)</f>
        <v>559629</v>
      </c>
      <c r="H110" s="14">
        <f>SUM('Qtde. Mensal'!H$101:H110)</f>
        <v>170103</v>
      </c>
      <c r="I110" s="14">
        <f>SUM('Qtde. Mensal'!I$101:I110)</f>
        <v>1438112</v>
      </c>
      <c r="J110" s="15">
        <f>SUM('Qtde. Mensal'!J$101:J110)</f>
        <v>7300</v>
      </c>
      <c r="K110" s="14">
        <f>SUM('Qtde. Mensal'!K$101:K110)</f>
        <v>1776234</v>
      </c>
      <c r="L110" s="14">
        <f>SUM('Qtde. Mensal'!L$101:L110)</f>
        <v>116928</v>
      </c>
      <c r="M110" s="14">
        <f>SUM('Qtde. Mensal'!M$101:M110)</f>
        <v>161174</v>
      </c>
      <c r="N110" s="14">
        <f>SUM('Qtde. Mensal'!N$101:N110)</f>
        <v>120808</v>
      </c>
      <c r="O110" s="22">
        <f>SUM('Qtde. Mensal'!O$101:O110)</f>
        <v>2175144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13">
        <f>SUM('Qtde. Mensal'!B$101:B111)</f>
        <v>104102</v>
      </c>
      <c r="C111" s="14">
        <f>SUM('Qtde. Mensal'!C$101:C111)</f>
        <v>388626</v>
      </c>
      <c r="D111" s="14">
        <f>SUM('Qtde. Mensal'!D$101:D111)</f>
        <v>1261993</v>
      </c>
      <c r="E111" s="14">
        <f>SUM('Qtde. Mensal'!E$101:E111)</f>
        <v>417917</v>
      </c>
      <c r="F111" s="15">
        <f>SUM('Qtde. Mensal'!F$101:F111)</f>
        <v>207793</v>
      </c>
      <c r="G111" s="13">
        <f>SUM('Qtde. Mensal'!G$101:G111)</f>
        <v>613885</v>
      </c>
      <c r="H111" s="14">
        <f>SUM('Qtde. Mensal'!H$101:H111)</f>
        <v>185847</v>
      </c>
      <c r="I111" s="14">
        <f>SUM('Qtde. Mensal'!I$101:I111)</f>
        <v>1572524</v>
      </c>
      <c r="J111" s="15">
        <f>SUM('Qtde. Mensal'!J$101:J111)</f>
        <v>8175</v>
      </c>
      <c r="K111" s="14">
        <f>SUM('Qtde. Mensal'!K$101:K111)</f>
        <v>1943060</v>
      </c>
      <c r="L111" s="14">
        <f>SUM('Qtde. Mensal'!L$101:L111)</f>
        <v>128877</v>
      </c>
      <c r="M111" s="14">
        <f>SUM('Qtde. Mensal'!M$101:M111)</f>
        <v>176166</v>
      </c>
      <c r="N111" s="14">
        <f>SUM('Qtde. Mensal'!N$101:N111)</f>
        <v>132328</v>
      </c>
      <c r="O111" s="22">
        <f>SUM('Qtde. Mensal'!O$101:O111)</f>
        <v>2380431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13">
        <f>SUM('Qtde. Mensal'!B$101:B112)</f>
        <v>110424</v>
      </c>
      <c r="C112" s="14">
        <f>SUM('Qtde. Mensal'!C$101:C112)</f>
        <v>415228</v>
      </c>
      <c r="D112" s="14">
        <f>SUM('Qtde. Mensal'!D$101:D112)</f>
        <v>1345084</v>
      </c>
      <c r="E112" s="14">
        <f>SUM('Qtde. Mensal'!E$101:E112)</f>
        <v>443179</v>
      </c>
      <c r="F112" s="15">
        <f>SUM('Qtde. Mensal'!F$101:F112)</f>
        <v>220870</v>
      </c>
      <c r="G112" s="13">
        <f>SUM('Qtde. Mensal'!G$101:G112)</f>
        <v>652838</v>
      </c>
      <c r="H112" s="14">
        <f>SUM('Qtde. Mensal'!H$101:H112)</f>
        <v>197236</v>
      </c>
      <c r="I112" s="14">
        <f>SUM('Qtde. Mensal'!I$101:I112)</f>
        <v>1675800</v>
      </c>
      <c r="J112" s="15">
        <f>SUM('Qtde. Mensal'!J$101:J112)</f>
        <v>8911</v>
      </c>
      <c r="K112" s="14">
        <f>SUM('Qtde. Mensal'!K$101:K112)</f>
        <v>2064430</v>
      </c>
      <c r="L112" s="14">
        <f>SUM('Qtde. Mensal'!L$101:L112)</f>
        <v>138734</v>
      </c>
      <c r="M112" s="14">
        <f>SUM('Qtde. Mensal'!M$101:M112)</f>
        <v>189076</v>
      </c>
      <c r="N112" s="14">
        <f>SUM('Qtde. Mensal'!N$101:N112)</f>
        <v>142545</v>
      </c>
      <c r="O112" s="22">
        <f>SUM('Qtde. Mensal'!O$101:O112)</f>
        <v>2534785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7">
        <f>SUM('Qtde. Mensal'!B$113:B113)</f>
        <v>11751</v>
      </c>
      <c r="C113" s="8">
        <f>SUM('Qtde. Mensal'!C$113:C113)</f>
        <v>44649</v>
      </c>
      <c r="D113" s="8">
        <f>SUM('Qtde. Mensal'!D$113:D113)</f>
        <v>140970</v>
      </c>
      <c r="E113" s="8">
        <f>SUM('Qtde. Mensal'!E$113:E113)</f>
        <v>42930</v>
      </c>
      <c r="F113" s="9">
        <f>SUM('Qtde. Mensal'!F$113:F113)</f>
        <v>23116</v>
      </c>
      <c r="G113" s="7">
        <f>SUM('Qtde. Mensal'!G$113:G113)</f>
        <v>64155</v>
      </c>
      <c r="H113" s="8">
        <f>SUM('Qtde. Mensal'!H$113:H113)</f>
        <v>20459</v>
      </c>
      <c r="I113" s="8">
        <f>SUM('Qtde. Mensal'!I$113:I113)</f>
        <v>177987</v>
      </c>
      <c r="J113" s="9">
        <f>SUM('Qtde. Mensal'!J$113:J113)</f>
        <v>815</v>
      </c>
      <c r="K113" s="8">
        <f>SUM('Qtde. Mensal'!K$113:K113)</f>
        <v>226300</v>
      </c>
      <c r="L113" s="8">
        <f>SUM('Qtde. Mensal'!L$113:L113)</f>
        <v>11935</v>
      </c>
      <c r="M113" s="8">
        <f>SUM('Qtde. Mensal'!M$113:M113)</f>
        <v>13892</v>
      </c>
      <c r="N113" s="8">
        <f>SUM('Qtde. Mensal'!N$113:N113)</f>
        <v>11289</v>
      </c>
      <c r="O113" s="28">
        <f>SUM('Qtde. Mensal'!O$113:O113)</f>
        <v>263416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13">
        <f>SUM('Qtde. Mensal'!B$113:B114)</f>
        <v>23530</v>
      </c>
      <c r="C114" s="14">
        <f>SUM('Qtde. Mensal'!C$113:C114)</f>
        <v>86048</v>
      </c>
      <c r="D114" s="14">
        <f>SUM('Qtde. Mensal'!D$113:D114)</f>
        <v>275646</v>
      </c>
      <c r="E114" s="14">
        <f>SUM('Qtde. Mensal'!E$113:E114)</f>
        <v>87466</v>
      </c>
      <c r="F114" s="15">
        <f>SUM('Qtde. Mensal'!F$113:F114)</f>
        <v>46047</v>
      </c>
      <c r="G114" s="13">
        <f>SUM('Qtde. Mensal'!G$113:G114)</f>
        <v>124814</v>
      </c>
      <c r="H114" s="14">
        <f>SUM('Qtde. Mensal'!H$113:H114)</f>
        <v>39787</v>
      </c>
      <c r="I114" s="14">
        <f>SUM('Qtde. Mensal'!I$113:I114)</f>
        <v>352421</v>
      </c>
      <c r="J114" s="15">
        <f>SUM('Qtde. Mensal'!J$113:J114)</f>
        <v>1715</v>
      </c>
      <c r="K114" s="14">
        <f>SUM('Qtde. Mensal'!K$113:K114)</f>
        <v>435760</v>
      </c>
      <c r="L114" s="14">
        <f>SUM('Qtde. Mensal'!L$113:L114)</f>
        <v>27283</v>
      </c>
      <c r="M114" s="14">
        <f>SUM('Qtde. Mensal'!M$113:M114)</f>
        <v>30766</v>
      </c>
      <c r="N114" s="14">
        <f>SUM('Qtde. Mensal'!N$113:N114)</f>
        <v>24928</v>
      </c>
      <c r="O114" s="22">
        <f>SUM('Qtde. Mensal'!O$113:O114)</f>
        <v>518737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13">
        <f>SUM('Qtde. Mensal'!B$113:B115)</f>
        <v>34625</v>
      </c>
      <c r="C115" s="14">
        <f>SUM('Qtde. Mensal'!C$113:C115)</f>
        <v>122783</v>
      </c>
      <c r="D115" s="14">
        <f>SUM('Qtde. Mensal'!D$113:D115)</f>
        <v>403307</v>
      </c>
      <c r="E115" s="14">
        <f>SUM('Qtde. Mensal'!E$113:E115)</f>
        <v>130892</v>
      </c>
      <c r="F115" s="15">
        <f>SUM('Qtde. Mensal'!F$113:F115)</f>
        <v>67650</v>
      </c>
      <c r="G115" s="13">
        <f>SUM('Qtde. Mensal'!G$113:G115)</f>
        <v>182606</v>
      </c>
      <c r="H115" s="14">
        <f>SUM('Qtde. Mensal'!H$113:H115)</f>
        <v>58482</v>
      </c>
      <c r="I115" s="14">
        <f>SUM('Qtde. Mensal'!I$113:I115)</f>
        <v>515605</v>
      </c>
      <c r="J115" s="15">
        <f>SUM('Qtde. Mensal'!J$113:J115)</f>
        <v>2564</v>
      </c>
      <c r="K115" s="14">
        <f>SUM('Qtde. Mensal'!K$113:K115)</f>
        <v>632494</v>
      </c>
      <c r="L115" s="14">
        <f>SUM('Qtde. Mensal'!L$113:L115)</f>
        <v>41553</v>
      </c>
      <c r="M115" s="14">
        <f>SUM('Qtde. Mensal'!M$113:M115)</f>
        <v>47347</v>
      </c>
      <c r="N115" s="14">
        <f>SUM('Qtde. Mensal'!N$113:N115)</f>
        <v>37863</v>
      </c>
      <c r="O115" s="22">
        <f>SUM('Qtde. Mensal'!O$113:O115)</f>
        <v>759257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13">
        <f>SUM('Qtde. Mensal'!B$113:B116)</f>
        <v>46712</v>
      </c>
      <c r="C116" s="14">
        <f>SUM('Qtde. Mensal'!C$113:C116)</f>
        <v>163861</v>
      </c>
      <c r="D116" s="14">
        <f>SUM('Qtde. Mensal'!D$113:D116)</f>
        <v>543096</v>
      </c>
      <c r="E116" s="14">
        <f>SUM('Qtde. Mensal'!E$113:E116)</f>
        <v>177325</v>
      </c>
      <c r="F116" s="15">
        <f>SUM('Qtde. Mensal'!F$113:F116)</f>
        <v>90403</v>
      </c>
      <c r="G116" s="13">
        <f>SUM('Qtde. Mensal'!G$113:G116)</f>
        <v>245792</v>
      </c>
      <c r="H116" s="14">
        <f>SUM('Qtde. Mensal'!H$113:H116)</f>
        <v>78651</v>
      </c>
      <c r="I116" s="14">
        <f>SUM('Qtde. Mensal'!I$113:I116)</f>
        <v>693433</v>
      </c>
      <c r="J116" s="15">
        <f>SUM('Qtde. Mensal'!J$113:J116)</f>
        <v>3521</v>
      </c>
      <c r="K116" s="14">
        <f>SUM('Qtde. Mensal'!K$113:K116)</f>
        <v>846826</v>
      </c>
      <c r="L116" s="14">
        <f>SUM('Qtde. Mensal'!L$113:L116)</f>
        <v>57522</v>
      </c>
      <c r="M116" s="14">
        <f>SUM('Qtde. Mensal'!M$113:M116)</f>
        <v>65254</v>
      </c>
      <c r="N116" s="14">
        <f>SUM('Qtde. Mensal'!N$113:N116)</f>
        <v>51795</v>
      </c>
      <c r="O116" s="22">
        <f>SUM('Qtde. Mensal'!O$113:O116)</f>
        <v>1021397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13">
        <f>SUM('Qtde. Mensal'!B$113:B117)</f>
        <v>58845</v>
      </c>
      <c r="C117" s="14">
        <f>SUM('Qtde. Mensal'!C$113:C117)</f>
        <v>205277</v>
      </c>
      <c r="D117" s="14">
        <f>SUM('Qtde. Mensal'!D$113:D117)</f>
        <v>680767</v>
      </c>
      <c r="E117" s="14">
        <f>SUM('Qtde. Mensal'!E$113:E117)</f>
        <v>221928</v>
      </c>
      <c r="F117" s="15">
        <f>SUM('Qtde. Mensal'!F$113:F117)</f>
        <v>112874</v>
      </c>
      <c r="G117" s="13">
        <f>SUM('Qtde. Mensal'!G$113:G117)</f>
        <v>307836</v>
      </c>
      <c r="H117" s="14">
        <f>SUM('Qtde. Mensal'!H$113:H117)</f>
        <v>98195</v>
      </c>
      <c r="I117" s="14">
        <f>SUM('Qtde. Mensal'!I$113:I117)</f>
        <v>868885</v>
      </c>
      <c r="J117" s="15">
        <f>SUM('Qtde. Mensal'!J$113:J117)</f>
        <v>4775</v>
      </c>
      <c r="K117" s="14">
        <f>SUM('Qtde. Mensal'!K$113:K117)</f>
        <v>1053094</v>
      </c>
      <c r="L117" s="14">
        <f>SUM('Qtde. Mensal'!L$113:L117)</f>
        <v>73376</v>
      </c>
      <c r="M117" s="14">
        <f>SUM('Qtde. Mensal'!M$113:M117)</f>
        <v>85219</v>
      </c>
      <c r="N117" s="14">
        <f>SUM('Qtde. Mensal'!N$113:N117)</f>
        <v>68002</v>
      </c>
      <c r="O117" s="22">
        <f>SUM('Qtde. Mensal'!O$113:O117)</f>
        <v>1279691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13">
        <f>SUM('Qtde. Mensal'!B$113:B118)</f>
        <v>70196</v>
      </c>
      <c r="C118" s="14">
        <f>SUM('Qtde. Mensal'!C$113:C118)</f>
        <v>241299</v>
      </c>
      <c r="D118" s="14">
        <f>SUM('Qtde. Mensal'!D$113:D118)</f>
        <v>806940</v>
      </c>
      <c r="E118" s="14">
        <f>SUM('Qtde. Mensal'!E$113:E118)</f>
        <v>263927</v>
      </c>
      <c r="F118" s="15">
        <f>SUM('Qtde. Mensal'!F$113:F118)</f>
        <v>133353</v>
      </c>
      <c r="G118" s="13">
        <f>SUM('Qtde. Mensal'!G$113:G118)</f>
        <v>361661</v>
      </c>
      <c r="H118" s="14">
        <f>SUM('Qtde. Mensal'!H$113:H118)</f>
        <v>115106</v>
      </c>
      <c r="I118" s="14">
        <f>SUM('Qtde. Mensal'!I$113:I118)</f>
        <v>1033009</v>
      </c>
      <c r="J118" s="15">
        <f>SUM('Qtde. Mensal'!J$113:J118)</f>
        <v>5939</v>
      </c>
      <c r="K118" s="14">
        <f>SUM('Qtde. Mensal'!K$113:K118)</f>
        <v>1243182</v>
      </c>
      <c r="L118" s="14">
        <f>SUM('Qtde. Mensal'!L$113:L118)</f>
        <v>88428</v>
      </c>
      <c r="M118" s="14">
        <f>SUM('Qtde. Mensal'!M$113:M118)</f>
        <v>101781</v>
      </c>
      <c r="N118" s="14">
        <f>SUM('Qtde. Mensal'!N$113:N118)</f>
        <v>82324</v>
      </c>
      <c r="O118" s="22">
        <f>SUM('Qtde. Mensal'!O$113:O118)</f>
        <v>1515715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13">
        <f>SUM('Qtde. Mensal'!B$113:B119)</f>
        <v>83334</v>
      </c>
      <c r="C119" s="14">
        <f>SUM('Qtde. Mensal'!C$113:C119)</f>
        <v>288739</v>
      </c>
      <c r="D119" s="14">
        <f>SUM('Qtde. Mensal'!D$113:D119)</f>
        <v>954843</v>
      </c>
      <c r="E119" s="14">
        <f>SUM('Qtde. Mensal'!E$113:E119)</f>
        <v>312314</v>
      </c>
      <c r="F119" s="15">
        <f>SUM('Qtde. Mensal'!F$113:F119)</f>
        <v>158129</v>
      </c>
      <c r="G119" s="13">
        <f>SUM('Qtde. Mensal'!G$113:G119)</f>
        <v>426227</v>
      </c>
      <c r="H119" s="14">
        <f>SUM('Qtde. Mensal'!H$113:H119)</f>
        <v>135751</v>
      </c>
      <c r="I119" s="14">
        <f>SUM('Qtde. Mensal'!I$113:I119)</f>
        <v>1226264</v>
      </c>
      <c r="J119" s="15">
        <f>SUM('Qtde. Mensal'!J$113:J119)</f>
        <v>9117</v>
      </c>
      <c r="K119" s="14">
        <f>SUM('Qtde. Mensal'!K$113:K119)</f>
        <v>1468837</v>
      </c>
      <c r="L119" s="14">
        <f>SUM('Qtde. Mensal'!L$113:L119)</f>
        <v>106073</v>
      </c>
      <c r="M119" s="14">
        <f>SUM('Qtde. Mensal'!M$113:M119)</f>
        <v>121646</v>
      </c>
      <c r="N119" s="14">
        <f>SUM('Qtde. Mensal'!N$113:N119)</f>
        <v>100803</v>
      </c>
      <c r="O119" s="22">
        <f>SUM('Qtde. Mensal'!O$113:O119)</f>
        <v>1797359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13">
        <f>SUM('Qtde. Mensal'!B$113:B120)</f>
        <v>96216</v>
      </c>
      <c r="C120" s="14">
        <f>SUM('Qtde. Mensal'!C$113:C120)</f>
        <v>334951</v>
      </c>
      <c r="D120" s="14">
        <f>SUM('Qtde. Mensal'!D$113:D120)</f>
        <v>1106837</v>
      </c>
      <c r="E120" s="14">
        <f>SUM('Qtde. Mensal'!E$113:E120)</f>
        <v>360687</v>
      </c>
      <c r="F120" s="15">
        <f>SUM('Qtde. Mensal'!F$113:F120)</f>
        <v>182811</v>
      </c>
      <c r="G120" s="13">
        <f>SUM('Qtde. Mensal'!G$113:G120)</f>
        <v>492152</v>
      </c>
      <c r="H120" s="14">
        <f>SUM('Qtde. Mensal'!H$113:H120)</f>
        <v>156566</v>
      </c>
      <c r="I120" s="14">
        <f>SUM('Qtde. Mensal'!I$113:I120)</f>
        <v>1420197</v>
      </c>
      <c r="J120" s="15">
        <f>SUM('Qtde. Mensal'!J$113:J120)</f>
        <v>12587</v>
      </c>
      <c r="K120" s="14">
        <f>SUM('Qtde. Mensal'!K$113:K120)</f>
        <v>1707398</v>
      </c>
      <c r="L120" s="14">
        <f>SUM('Qtde. Mensal'!L$113:L120)</f>
        <v>111767</v>
      </c>
      <c r="M120" s="14">
        <f>SUM('Qtde. Mensal'!M$113:M120)</f>
        <v>141942</v>
      </c>
      <c r="N120" s="14">
        <f>SUM('Qtde. Mensal'!N$113:N120)</f>
        <v>120395</v>
      </c>
      <c r="O120" s="22">
        <f>SUM('Qtde. Mensal'!O$113:O120)</f>
        <v>2081502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13">
        <f>SUM('Qtde. Mensal'!B$113:B121)</f>
        <v>109141</v>
      </c>
      <c r="C121" s="14">
        <f>SUM('Qtde. Mensal'!C$113:C121)</f>
        <v>383587</v>
      </c>
      <c r="D121" s="14">
        <f>SUM('Qtde. Mensal'!D$113:D121)</f>
        <v>1260812</v>
      </c>
      <c r="E121" s="14">
        <f>SUM('Qtde. Mensal'!E$113:E121)</f>
        <v>409211</v>
      </c>
      <c r="F121" s="15">
        <f>SUM('Qtde. Mensal'!F$113:F121)</f>
        <v>207002</v>
      </c>
      <c r="G121" s="13">
        <f>SUM('Qtde. Mensal'!G$113:G121)</f>
        <v>559303</v>
      </c>
      <c r="H121" s="14">
        <f>SUM('Qtde. Mensal'!H$113:H121)</f>
        <v>178039</v>
      </c>
      <c r="I121" s="14">
        <f>SUM('Qtde. Mensal'!I$113:I121)</f>
        <v>1614997</v>
      </c>
      <c r="J121" s="15">
        <f>SUM('Qtde. Mensal'!J$113:J121)</f>
        <v>17414</v>
      </c>
      <c r="K121" s="14">
        <f>SUM('Qtde. Mensal'!K$113:K121)</f>
        <v>1931632</v>
      </c>
      <c r="L121" s="14">
        <f>SUM('Qtde. Mensal'!L$113:L121)</f>
        <v>128750</v>
      </c>
      <c r="M121" s="14">
        <f>SUM('Qtde. Mensal'!M$113:M121)</f>
        <v>166249</v>
      </c>
      <c r="N121" s="14">
        <f>SUM('Qtde. Mensal'!N$113:N121)</f>
        <v>143122</v>
      </c>
      <c r="O121" s="22">
        <f>SUM('Qtde. Mensal'!O$113:O121)</f>
        <v>2369753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13">
        <f>SUM('Qtde. Mensal'!B$113:B122)</f>
        <v>123365</v>
      </c>
      <c r="C122" s="14">
        <f>SUM('Qtde. Mensal'!C$113:C122)</f>
        <v>435390</v>
      </c>
      <c r="D122" s="14">
        <f>SUM('Qtde. Mensal'!D$113:D122)</f>
        <v>1422528</v>
      </c>
      <c r="E122" s="14">
        <f>SUM('Qtde. Mensal'!E$113:E122)</f>
        <v>463096</v>
      </c>
      <c r="F122" s="15">
        <f>SUM('Qtde. Mensal'!F$113:F122)</f>
        <v>232817</v>
      </c>
      <c r="G122" s="13">
        <f>SUM('Qtde. Mensal'!G$113:G122)</f>
        <v>632901</v>
      </c>
      <c r="H122" s="14">
        <f>SUM('Qtde. Mensal'!H$113:H122)</f>
        <v>201035</v>
      </c>
      <c r="I122" s="14">
        <f>SUM('Qtde. Mensal'!I$113:I122)</f>
        <v>1820725</v>
      </c>
      <c r="J122" s="15">
        <f>SUM('Qtde. Mensal'!J$113:J122)</f>
        <v>22535</v>
      </c>
      <c r="K122" s="14">
        <f>SUM('Qtde. Mensal'!K$113:K122)</f>
        <v>2174781</v>
      </c>
      <c r="L122" s="14">
        <f>SUM('Qtde. Mensal'!L$113:L122)</f>
        <v>145444</v>
      </c>
      <c r="M122" s="14">
        <f>SUM('Qtde. Mensal'!M$113:M122)</f>
        <v>192321</v>
      </c>
      <c r="N122" s="14">
        <f>SUM('Qtde. Mensal'!N$113:N122)</f>
        <v>164650</v>
      </c>
      <c r="O122" s="22">
        <f>SUM('Qtde. Mensal'!O$113:O122)</f>
        <v>2677196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13">
        <f>SUM('Qtde. Mensal'!B$113:B123)</f>
        <v>135740</v>
      </c>
      <c r="C123" s="14">
        <f>SUM('Qtde. Mensal'!C$113:C123)</f>
        <v>479471</v>
      </c>
      <c r="D123" s="14">
        <f>SUM('Qtde. Mensal'!D$113:D123)</f>
        <v>1556812</v>
      </c>
      <c r="E123" s="14">
        <f>SUM('Qtde. Mensal'!E$113:E123)</f>
        <v>508184</v>
      </c>
      <c r="F123" s="15">
        <f>SUM('Qtde. Mensal'!F$113:F123)</f>
        <v>254686</v>
      </c>
      <c r="G123" s="13">
        <f>SUM('Qtde. Mensal'!G$113:G123)</f>
        <v>693550</v>
      </c>
      <c r="H123" s="14">
        <f>SUM('Qtde. Mensal'!H$113:H123)</f>
        <v>220078</v>
      </c>
      <c r="I123" s="14">
        <f>SUM('Qtde. Mensal'!I$113:I123)</f>
        <v>1995107</v>
      </c>
      <c r="J123" s="15">
        <f>SUM('Qtde. Mensal'!J$113:J123)</f>
        <v>26158</v>
      </c>
      <c r="K123" s="14">
        <f>SUM('Qtde. Mensal'!K$113:K123)</f>
        <v>2381525</v>
      </c>
      <c r="L123" s="14">
        <f>SUM('Qtde. Mensal'!L$113:L123)</f>
        <v>158277</v>
      </c>
      <c r="M123" s="14">
        <f>SUM('Qtde. Mensal'!M$113:M123)</f>
        <v>214943</v>
      </c>
      <c r="N123" s="14">
        <f>SUM('Qtde. Mensal'!N$113:N123)</f>
        <v>180148</v>
      </c>
      <c r="O123" s="22">
        <f>SUM('Qtde. Mensal'!O$113:O123)</f>
        <v>2934893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13">
        <f>SUM('Qtde. Mensal'!B$113:B124)</f>
        <v>144319</v>
      </c>
      <c r="C124" s="14">
        <f>SUM('Qtde. Mensal'!C$113:C124)</f>
        <v>510982</v>
      </c>
      <c r="D124" s="14">
        <f>SUM('Qtde. Mensal'!D$113:D124)</f>
        <v>1654035</v>
      </c>
      <c r="E124" s="14">
        <f>SUM('Qtde. Mensal'!E$113:E124)</f>
        <v>540119</v>
      </c>
      <c r="F124" s="15">
        <f>SUM('Qtde. Mensal'!F$113:F124)</f>
        <v>270017</v>
      </c>
      <c r="G124" s="13">
        <f>SUM('Qtde. Mensal'!G$113:G124)</f>
        <v>735550</v>
      </c>
      <c r="H124" s="14">
        <f>SUM('Qtde. Mensal'!H$113:H124)</f>
        <v>233086</v>
      </c>
      <c r="I124" s="14">
        <f>SUM('Qtde. Mensal'!I$113:I124)</f>
        <v>2121082</v>
      </c>
      <c r="J124" s="15">
        <f>SUM('Qtde. Mensal'!J$113:J124)</f>
        <v>29754</v>
      </c>
      <c r="K124" s="14">
        <f>SUM('Qtde. Mensal'!K$113:K124)</f>
        <v>2517506</v>
      </c>
      <c r="L124" s="14">
        <f>SUM('Qtde. Mensal'!L$113:L124)</f>
        <v>169140</v>
      </c>
      <c r="M124" s="14">
        <f>SUM('Qtde. Mensal'!M$113:M124)</f>
        <v>237475</v>
      </c>
      <c r="N124" s="14">
        <f>SUM('Qtde. Mensal'!N$113:N124)</f>
        <v>195351</v>
      </c>
      <c r="O124" s="22">
        <f>SUM('Qtde. Mensal'!O$113:O124)</f>
        <v>3119472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7">
        <f>SUM('Qtde. Mensal'!B$125:B125)</f>
        <v>15626</v>
      </c>
      <c r="C125" s="8">
        <f>SUM('Qtde. Mensal'!C$125:C125)</f>
        <v>52917</v>
      </c>
      <c r="D125" s="8">
        <f>SUM('Qtde. Mensal'!D$125:D125)</f>
        <v>166455</v>
      </c>
      <c r="E125" s="8">
        <f>SUM('Qtde. Mensal'!E$125:E125)</f>
        <v>56511</v>
      </c>
      <c r="F125" s="9">
        <f>SUM('Qtde. Mensal'!F$125:F125)</f>
        <v>29003</v>
      </c>
      <c r="G125" s="7">
        <f>SUM('Qtde. Mensal'!G$125:G125)</f>
        <v>70932</v>
      </c>
      <c r="H125" s="8">
        <f>SUM('Qtde. Mensal'!H$125:H125)</f>
        <v>23523</v>
      </c>
      <c r="I125" s="8">
        <f>SUM('Qtde. Mensal'!I$125:I125)</f>
        <v>221987</v>
      </c>
      <c r="J125" s="9">
        <f>SUM('Qtde. Mensal'!J$125:J125)</f>
        <v>4070</v>
      </c>
      <c r="K125" s="8">
        <f>SUM('Qtde. Mensal'!K$125:K125)</f>
        <v>258180</v>
      </c>
      <c r="L125" s="8">
        <f>SUM('Qtde. Mensal'!L$125:L125)</f>
        <v>12691</v>
      </c>
      <c r="M125" s="8">
        <f>SUM('Qtde. Mensal'!M$125:M125)</f>
        <v>24835</v>
      </c>
      <c r="N125" s="8">
        <f>SUM('Qtde. Mensal'!N$125:N125)</f>
        <v>24806</v>
      </c>
      <c r="O125" s="28">
        <f>SUM('Qtde. Mensal'!O$125:O125)</f>
        <v>320512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13">
        <f>SUM('Qtde. Mensal'!B$125:B126)</f>
        <v>28887</v>
      </c>
      <c r="C126" s="48">
        <f>SUM('Qtde. Mensal'!C$125:C126)</f>
        <v>94703</v>
      </c>
      <c r="D126" s="48">
        <f>SUM('Qtde. Mensal'!D$125:D126)</f>
        <v>305976</v>
      </c>
      <c r="E126" s="48">
        <f>SUM('Qtde. Mensal'!E$125:E126)</f>
        <v>106971</v>
      </c>
      <c r="F126" s="15">
        <f>SUM('Qtde. Mensal'!F$125:F126)</f>
        <v>54196</v>
      </c>
      <c r="G126" s="13">
        <f>SUM('Qtde. Mensal'!G$125:G126)</f>
        <v>129993</v>
      </c>
      <c r="H126" s="48">
        <f>SUM('Qtde. Mensal'!H$125:H126)</f>
        <v>43224</v>
      </c>
      <c r="I126" s="48">
        <f>SUM('Qtde. Mensal'!I$125:I126)</f>
        <v>410402</v>
      </c>
      <c r="J126" s="15">
        <f>SUM('Qtde. Mensal'!J$125:J126)</f>
        <v>7114</v>
      </c>
      <c r="K126" s="48">
        <f>SUM('Qtde. Mensal'!K$125:K126)</f>
        <v>470472</v>
      </c>
      <c r="L126" s="48">
        <f>SUM('Qtde. Mensal'!L$125:L126)</f>
        <v>24992</v>
      </c>
      <c r="M126" s="48">
        <f>SUM('Qtde. Mensal'!M$125:M126)</f>
        <v>48956</v>
      </c>
      <c r="N126" s="48">
        <f>SUM('Qtde. Mensal'!N$125:N126)</f>
        <v>46313</v>
      </c>
      <c r="O126" s="22">
        <f>SUM('Qtde. Mensal'!O$125:O126)</f>
        <v>590733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13">
        <f>SUM('Qtde. Mensal'!B$125:B127)</f>
        <v>45248</v>
      </c>
      <c r="C127" s="48">
        <f>SUM('Qtde. Mensal'!C$125:C127)</f>
        <v>142683</v>
      </c>
      <c r="D127" s="48">
        <f>SUM('Qtde. Mensal'!D$125:D127)</f>
        <v>462555</v>
      </c>
      <c r="E127" s="48">
        <f>SUM('Qtde. Mensal'!E$125:E127)</f>
        <v>157357</v>
      </c>
      <c r="F127" s="15">
        <f>SUM('Qtde. Mensal'!F$125:F127)</f>
        <v>81160</v>
      </c>
      <c r="G127" s="13">
        <f>SUM('Qtde. Mensal'!G$125:G127)</f>
        <v>193782</v>
      </c>
      <c r="H127" s="48">
        <f>SUM('Qtde. Mensal'!H$125:H127)</f>
        <v>65615</v>
      </c>
      <c r="I127" s="48">
        <f>SUM('Qtde. Mensal'!I$125:I127)</f>
        <v>618468</v>
      </c>
      <c r="J127" s="15">
        <f>SUM('Qtde. Mensal'!J$125:J127)</f>
        <v>11138</v>
      </c>
      <c r="K127" s="48">
        <f>SUM('Qtde. Mensal'!K$125:K127)</f>
        <v>707022</v>
      </c>
      <c r="L127" s="48">
        <f>SUM('Qtde. Mensal'!L$125:L127)</f>
        <v>36058</v>
      </c>
      <c r="M127" s="48">
        <f>SUM('Qtde. Mensal'!M$125:M127)</f>
        <v>75939</v>
      </c>
      <c r="N127" s="48">
        <f>SUM('Qtde. Mensal'!N$125:N127)</f>
        <v>69984</v>
      </c>
      <c r="O127" s="22">
        <f>SUM('Qtde. Mensal'!O$125:O127)</f>
        <v>889003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13">
        <f>SUM('Qtde. Mensal'!B$125:B128)</f>
        <v>56458</v>
      </c>
      <c r="C128" s="48">
        <f>SUM('Qtde. Mensal'!C$125:C128)</f>
        <v>173501</v>
      </c>
      <c r="D128" s="48">
        <f>SUM('Qtde. Mensal'!D$125:D128)</f>
        <v>562198</v>
      </c>
      <c r="E128" s="48">
        <f>SUM('Qtde. Mensal'!E$125:E128)</f>
        <v>191739</v>
      </c>
      <c r="F128" s="15">
        <f>SUM('Qtde. Mensal'!F$125:F128)</f>
        <v>99989</v>
      </c>
      <c r="G128" s="13">
        <f>SUM('Qtde. Mensal'!G$125:G128)</f>
        <v>236047</v>
      </c>
      <c r="H128" s="48">
        <f>SUM('Qtde. Mensal'!H$125:H128)</f>
        <v>81705</v>
      </c>
      <c r="I128" s="48">
        <f>SUM('Qtde. Mensal'!I$125:I128)</f>
        <v>752678</v>
      </c>
      <c r="J128" s="15">
        <f>SUM('Qtde. Mensal'!J$125:J128)</f>
        <v>13455</v>
      </c>
      <c r="K128" s="48">
        <f>SUM('Qtde. Mensal'!K$125:K128)</f>
        <v>872040</v>
      </c>
      <c r="L128" s="48">
        <f>SUM('Qtde. Mensal'!L$125:L128)</f>
        <v>40947</v>
      </c>
      <c r="M128" s="48">
        <f>SUM('Qtde. Mensal'!M$125:M128)</f>
        <v>89852</v>
      </c>
      <c r="N128" s="48">
        <f>SUM('Qtde. Mensal'!N$125:N128)</f>
        <v>81046</v>
      </c>
      <c r="O128" s="22">
        <f>SUM('Qtde. Mensal'!O$125:O128)</f>
        <v>1083885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13">
        <f>SUM('Qtde. Mensal'!B$125:B129)</f>
        <v>67234</v>
      </c>
      <c r="C129" s="48">
        <f>SUM('Qtde. Mensal'!C$125:C129)</f>
        <v>203632</v>
      </c>
      <c r="D129" s="48">
        <f>SUM('Qtde. Mensal'!D$125:D129)</f>
        <v>673066</v>
      </c>
      <c r="E129" s="48">
        <f>SUM('Qtde. Mensal'!E$125:E129)</f>
        <v>235998</v>
      </c>
      <c r="F129" s="15">
        <f>SUM('Qtde. Mensal'!F$125:F129)</f>
        <v>123704</v>
      </c>
      <c r="G129" s="13">
        <f>SUM('Qtde. Mensal'!G$125:G129)</f>
        <v>292007</v>
      </c>
      <c r="H129" s="48">
        <f>SUM('Qtde. Mensal'!H$125:H129)</f>
        <v>98947</v>
      </c>
      <c r="I129" s="48">
        <f>SUM('Qtde. Mensal'!I$125:I129)</f>
        <v>896101</v>
      </c>
      <c r="J129" s="15">
        <f>SUM('Qtde. Mensal'!J$125:J129)</f>
        <v>16579</v>
      </c>
      <c r="K129" s="48">
        <f>SUM('Qtde. Mensal'!K$125:K129)</f>
        <v>1044347</v>
      </c>
      <c r="L129" s="48">
        <f>SUM('Qtde. Mensal'!L$125:L129)</f>
        <v>48747</v>
      </c>
      <c r="M129" s="48">
        <f>SUM('Qtde. Mensal'!M$125:M129)</f>
        <v>111737</v>
      </c>
      <c r="N129" s="48">
        <f>SUM('Qtde. Mensal'!N$125:N129)</f>
        <v>98803</v>
      </c>
      <c r="O129" s="22">
        <f>SUM('Qtde. Mensal'!O$125:O129)</f>
        <v>1303634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13">
        <f>SUM('Qtde. Mensal'!B$125:B130)</f>
        <v>82943</v>
      </c>
      <c r="C130" s="48">
        <f>SUM('Qtde. Mensal'!C$125:C130)</f>
        <v>243777</v>
      </c>
      <c r="D130" s="48">
        <f>SUM('Qtde. Mensal'!D$125:D130)</f>
        <v>818291</v>
      </c>
      <c r="E130" s="48">
        <f>SUM('Qtde. Mensal'!E$125:E130)</f>
        <v>285936</v>
      </c>
      <c r="F130" s="15">
        <f>SUM('Qtde. Mensal'!F$125:F130)</f>
        <v>150544</v>
      </c>
      <c r="G130" s="13">
        <f>SUM('Qtde. Mensal'!G$125:G130)</f>
        <v>367983</v>
      </c>
      <c r="H130" s="48">
        <f>SUM('Qtde. Mensal'!H$125:H130)</f>
        <v>120665</v>
      </c>
      <c r="I130" s="48">
        <f>SUM('Qtde. Mensal'!I$125:I130)</f>
        <v>1072452</v>
      </c>
      <c r="J130" s="15">
        <f>SUM('Qtde. Mensal'!J$125:J130)</f>
        <v>20391</v>
      </c>
      <c r="K130" s="48">
        <f>SUM('Qtde. Mensal'!K$125:K130)</f>
        <v>1261056</v>
      </c>
      <c r="L130" s="48">
        <f>SUM('Qtde. Mensal'!L$125:L130)</f>
        <v>58672</v>
      </c>
      <c r="M130" s="48">
        <f>SUM('Qtde. Mensal'!M$125:M130)</f>
        <v>140180</v>
      </c>
      <c r="N130" s="48">
        <f>SUM('Qtde. Mensal'!N$125:N130)</f>
        <v>121583</v>
      </c>
      <c r="O130" s="22">
        <f>SUM('Qtde. Mensal'!O$125:O130)</f>
        <v>1581491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13">
        <f>SUM('Qtde. Mensal'!B$125:B131)</f>
        <v>100261</v>
      </c>
      <c r="C131" s="48">
        <f>SUM('Qtde. Mensal'!C$125:C131)</f>
        <v>296691</v>
      </c>
      <c r="D131" s="48">
        <f>SUM('Qtde. Mensal'!D$125:D131)</f>
        <v>990492</v>
      </c>
      <c r="E131" s="48">
        <f>SUM('Qtde. Mensal'!E$125:E131)</f>
        <v>339817</v>
      </c>
      <c r="F131" s="15">
        <f>SUM('Qtde. Mensal'!F$125:F131)</f>
        <v>179859</v>
      </c>
      <c r="G131" s="13">
        <f>SUM('Qtde. Mensal'!G$125:G131)</f>
        <v>459633</v>
      </c>
      <c r="H131" s="48">
        <f>SUM('Qtde. Mensal'!H$125:H131)</f>
        <v>145690</v>
      </c>
      <c r="I131" s="48">
        <f>SUM('Qtde. Mensal'!I$125:I131)</f>
        <v>1277425</v>
      </c>
      <c r="J131" s="15">
        <f>SUM('Qtde. Mensal'!J$125:J131)</f>
        <v>24372</v>
      </c>
      <c r="K131" s="48">
        <f>SUM('Qtde. Mensal'!K$125:K131)</f>
        <v>1520612</v>
      </c>
      <c r="L131" s="48">
        <f>SUM('Qtde. Mensal'!L$125:L131)</f>
        <v>63577</v>
      </c>
      <c r="M131" s="48">
        <f>SUM('Qtde. Mensal'!M$125:M131)</f>
        <v>174994</v>
      </c>
      <c r="N131" s="48">
        <f>SUM('Qtde. Mensal'!N$125:N131)</f>
        <v>147937</v>
      </c>
      <c r="O131" s="22">
        <f>SUM('Qtde. Mensal'!O$125:O131)</f>
        <v>1907120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13">
        <f>SUM('Qtde. Mensal'!B$125:B132)</f>
        <v>117081</v>
      </c>
      <c r="C132" s="48">
        <f>SUM('Qtde. Mensal'!C$125:C132)</f>
        <v>351242</v>
      </c>
      <c r="D132" s="48">
        <f>SUM('Qtde. Mensal'!D$125:D132)</f>
        <v>1161275</v>
      </c>
      <c r="E132" s="48">
        <f>SUM('Qtde. Mensal'!E$125:E132)</f>
        <v>395127</v>
      </c>
      <c r="F132" s="15">
        <f>SUM('Qtde. Mensal'!F$125:F132)</f>
        <v>207842</v>
      </c>
      <c r="G132" s="13">
        <f>SUM('Qtde. Mensal'!G$125:G132)</f>
        <v>550609</v>
      </c>
      <c r="H132" s="48">
        <f>SUM('Qtde. Mensal'!H$125:H132)</f>
        <v>170904</v>
      </c>
      <c r="I132" s="48">
        <f>SUM('Qtde. Mensal'!I$125:I132)</f>
        <v>1481924</v>
      </c>
      <c r="J132" s="15">
        <f>SUM('Qtde. Mensal'!J$125:J132)</f>
        <v>29130</v>
      </c>
      <c r="K132" s="48">
        <f>SUM('Qtde. Mensal'!K$125:K132)</f>
        <v>1771545</v>
      </c>
      <c r="L132" s="48">
        <f>SUM('Qtde. Mensal'!L$125:L132)</f>
        <v>77539</v>
      </c>
      <c r="M132" s="48">
        <f>SUM('Qtde. Mensal'!M$125:M132)</f>
        <v>216672</v>
      </c>
      <c r="N132" s="48">
        <f>SUM('Qtde. Mensal'!N$125:N132)</f>
        <v>166811</v>
      </c>
      <c r="O132" s="22">
        <f>SUM('Qtde. Mensal'!O$125:O132)</f>
        <v>2232567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13">
        <f>SUM('Qtde. Mensal'!B$125:B133)</f>
        <v>133328</v>
      </c>
      <c r="C133" s="48">
        <f>SUM('Qtde. Mensal'!C$125:C133)</f>
        <v>404235</v>
      </c>
      <c r="D133" s="48">
        <f>SUM('Qtde. Mensal'!D$125:D133)</f>
        <v>1329065</v>
      </c>
      <c r="E133" s="48">
        <f>SUM('Qtde. Mensal'!E$125:E133)</f>
        <v>453159</v>
      </c>
      <c r="F133" s="15">
        <f>SUM('Qtde. Mensal'!F$125:F133)</f>
        <v>235003</v>
      </c>
      <c r="G133" s="13">
        <f>SUM('Qtde. Mensal'!G$125:G133)</f>
        <v>643804</v>
      </c>
      <c r="H133" s="48">
        <f>SUM('Qtde. Mensal'!H$125:H133)</f>
        <v>195180</v>
      </c>
      <c r="I133" s="48">
        <f>SUM('Qtde. Mensal'!I$125:I133)</f>
        <v>1682916</v>
      </c>
      <c r="J133" s="15">
        <f>SUM('Qtde. Mensal'!J$125:J133)</f>
        <v>32890</v>
      </c>
      <c r="K133" s="48">
        <f>SUM('Qtde. Mensal'!K$125:K133)</f>
        <v>2029816</v>
      </c>
      <c r="L133" s="48">
        <f>SUM('Qtde. Mensal'!L$125:L133)</f>
        <v>95007</v>
      </c>
      <c r="M133" s="48">
        <f>SUM('Qtde. Mensal'!M$125:M133)</f>
        <v>248617</v>
      </c>
      <c r="N133" s="48">
        <f>SUM('Qtde. Mensal'!N$125:N133)</f>
        <v>181350</v>
      </c>
      <c r="O133" s="22">
        <f>SUM('Qtde. Mensal'!O$125:O133)</f>
        <v>2554790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13">
        <f>SUM('Qtde. Mensal'!B$125:B134)</f>
        <v>148661</v>
      </c>
      <c r="C134" s="48">
        <f>SUM('Qtde. Mensal'!C$125:C134)</f>
        <v>454753</v>
      </c>
      <c r="D134" s="48">
        <f>SUM('Qtde. Mensal'!D$125:D134)</f>
        <v>1492611</v>
      </c>
      <c r="E134" s="48">
        <f>SUM('Qtde. Mensal'!E$125:E134)</f>
        <v>509771</v>
      </c>
      <c r="F134" s="15">
        <f>SUM('Qtde. Mensal'!F$125:F134)</f>
        <v>260584</v>
      </c>
      <c r="G134" s="13">
        <f>SUM('Qtde. Mensal'!G$125:G134)</f>
        <v>727097</v>
      </c>
      <c r="H134" s="48">
        <f>SUM('Qtde. Mensal'!H$125:H134)</f>
        <v>218882</v>
      </c>
      <c r="I134" s="48">
        <f>SUM('Qtde. Mensal'!I$125:I134)</f>
        <v>1884446</v>
      </c>
      <c r="J134" s="15">
        <f>SUM('Qtde. Mensal'!J$125:J134)</f>
        <v>35955</v>
      </c>
      <c r="K134" s="48">
        <f>SUM('Qtde. Mensal'!K$125:K134)</f>
        <v>2283187</v>
      </c>
      <c r="L134" s="48">
        <f>SUM('Qtde. Mensal'!L$125:L134)</f>
        <v>99667</v>
      </c>
      <c r="M134" s="48">
        <f>SUM('Qtde. Mensal'!M$125:M134)</f>
        <v>288182</v>
      </c>
      <c r="N134" s="48">
        <f>SUM('Qtde. Mensal'!N$125:N134)</f>
        <v>195344</v>
      </c>
      <c r="O134" s="22">
        <f>SUM('Qtde. Mensal'!O$125:O134)</f>
        <v>2866380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13">
        <f>SUM('Qtde. Mensal'!B$125:B135)</f>
        <v>162773</v>
      </c>
      <c r="C135" s="48">
        <f>SUM('Qtde. Mensal'!C$125:C135)</f>
        <v>502298</v>
      </c>
      <c r="D135" s="48">
        <f>SUM('Qtde. Mensal'!D$125:D135)</f>
        <v>1644978</v>
      </c>
      <c r="E135" s="48">
        <f>SUM('Qtde. Mensal'!E$125:E135)</f>
        <v>563104</v>
      </c>
      <c r="F135" s="15">
        <f>SUM('Qtde. Mensal'!F$125:F135)</f>
        <v>285495</v>
      </c>
      <c r="G135" s="13">
        <f>SUM('Qtde. Mensal'!G$125:G135)</f>
        <v>804244</v>
      </c>
      <c r="H135" s="48">
        <f>SUM('Qtde. Mensal'!H$125:H135)</f>
        <v>240942</v>
      </c>
      <c r="I135" s="48">
        <f>SUM('Qtde. Mensal'!I$125:I135)</f>
        <v>2073704</v>
      </c>
      <c r="J135" s="15">
        <f>SUM('Qtde. Mensal'!J$125:J135)</f>
        <v>39758</v>
      </c>
      <c r="K135" s="48">
        <f>SUM('Qtde. Mensal'!K$125:K135)</f>
        <v>2515114</v>
      </c>
      <c r="L135" s="48">
        <f>SUM('Qtde. Mensal'!L$125:L135)</f>
        <v>104217</v>
      </c>
      <c r="M135" s="48">
        <f>SUM('Qtde. Mensal'!M$125:M135)</f>
        <v>328517</v>
      </c>
      <c r="N135" s="48">
        <f>SUM('Qtde. Mensal'!N$125:N135)</f>
        <v>210800</v>
      </c>
      <c r="O135" s="22">
        <f>SUM('Qtde. Mensal'!O$125:O135)</f>
        <v>3158648</v>
      </c>
      <c r="P135" s="5"/>
      <c r="Q135" s="5"/>
      <c r="R135" s="5"/>
      <c r="S135" s="5"/>
    </row>
    <row r="136" spans="1:19" ht="15" thickBot="1" x14ac:dyDescent="0.4">
      <c r="A136" s="31">
        <f>'Qtde. Mensal'!A136</f>
        <v>44176</v>
      </c>
      <c r="B136" s="45">
        <f>SUM('Qtde. Mensal'!B$125:B136)</f>
        <v>174511</v>
      </c>
      <c r="C136" s="46">
        <f>SUM('Qtde. Mensal'!C$125:C136)</f>
        <v>544489</v>
      </c>
      <c r="D136" s="46">
        <f>SUM('Qtde. Mensal'!D$125:D136)</f>
        <v>1764768</v>
      </c>
      <c r="E136" s="46">
        <f>SUM('Qtde. Mensal'!E$125:E136)</f>
        <v>602347</v>
      </c>
      <c r="F136" s="47">
        <f>SUM('Qtde. Mensal'!F$125:F136)</f>
        <v>305816</v>
      </c>
      <c r="G136" s="45">
        <f>SUM('Qtde. Mensal'!G$125:G136)</f>
        <v>863554</v>
      </c>
      <c r="H136" s="46">
        <f>SUM('Qtde. Mensal'!H$125:H136)</f>
        <v>257284</v>
      </c>
      <c r="I136" s="46">
        <f>SUM('Qtde. Mensal'!I$125:I136)</f>
        <v>2228637</v>
      </c>
      <c r="J136" s="47">
        <f>SUM('Qtde. Mensal'!J$125:J136)</f>
        <v>42456</v>
      </c>
      <c r="K136" s="46">
        <f>SUM('Qtde. Mensal'!K$125:K136)</f>
        <v>2692311</v>
      </c>
      <c r="L136" s="46">
        <f>SUM('Qtde. Mensal'!L$125:L136)</f>
        <v>113679</v>
      </c>
      <c r="M136" s="46">
        <f>SUM('Qtde. Mensal'!M$125:M136)</f>
        <v>362651</v>
      </c>
      <c r="N136" s="46">
        <f>SUM('Qtde. Mensal'!N$125:N136)</f>
        <v>223290</v>
      </c>
      <c r="O136" s="36">
        <f>SUM('Qtde. Mensal'!O$125:O136)</f>
        <v>3391931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7">
        <f>SUM('Qtde. Mensal'!B$137:B137)</f>
        <v>18081</v>
      </c>
      <c r="C137" s="8">
        <f>SUM('Qtde. Mensal'!C$137:C137)</f>
        <v>65900</v>
      </c>
      <c r="D137" s="8">
        <f>SUM('Qtde. Mensal'!D$137:D137)</f>
        <v>188347</v>
      </c>
      <c r="E137" s="8">
        <f>SUM('Qtde. Mensal'!E$137:E137)</f>
        <v>65198</v>
      </c>
      <c r="F137" s="9">
        <f>SUM('Qtde. Mensal'!F$137:F137)</f>
        <v>33055</v>
      </c>
      <c r="G137" s="7">
        <f>SUM('Qtde. Mensal'!G$137:G137)</f>
        <v>91037</v>
      </c>
      <c r="H137" s="8">
        <f>SUM('Qtde. Mensal'!H$137:H137)</f>
        <v>29461</v>
      </c>
      <c r="I137" s="8">
        <f>SUM('Qtde. Mensal'!I$137:I137)</f>
        <v>246859</v>
      </c>
      <c r="J137" s="9">
        <f>SUM('Qtde. Mensal'!J$137:J137)</f>
        <v>3224</v>
      </c>
      <c r="K137" s="8">
        <f>SUM('Qtde. Mensal'!K$137:K137)</f>
        <v>312462</v>
      </c>
      <c r="L137" s="8">
        <f>SUM('Qtde. Mensal'!L$137:L137)</f>
        <v>10577</v>
      </c>
      <c r="M137" s="8">
        <f>SUM('Qtde. Mensal'!M$137:M137)</f>
        <v>35418</v>
      </c>
      <c r="N137" s="8">
        <f>SUM('Qtde. Mensal'!N$137:N137)</f>
        <v>12124</v>
      </c>
      <c r="O137" s="28">
        <f>SUM('Qtde. Mensal'!O$137:O137)</f>
        <v>370581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13">
        <f>SUM('Qtde. Mensal'!B$137:B138)</f>
        <v>34205</v>
      </c>
      <c r="C138" s="48">
        <f>SUM('Qtde. Mensal'!C$137:C138)</f>
        <v>123168</v>
      </c>
      <c r="D138" s="48">
        <f>SUM('Qtde. Mensal'!D$137:D138)</f>
        <v>367602</v>
      </c>
      <c r="E138" s="48">
        <f>SUM('Qtde. Mensal'!E$137:E138)</f>
        <v>125562</v>
      </c>
      <c r="F138" s="15">
        <f>SUM('Qtde. Mensal'!F$137:F138)</f>
        <v>63855</v>
      </c>
      <c r="G138" s="13">
        <f>SUM('Qtde. Mensal'!G$137:G138)</f>
        <v>172411</v>
      </c>
      <c r="H138" s="48">
        <f>SUM('Qtde. Mensal'!H$137:H138)</f>
        <v>56083</v>
      </c>
      <c r="I138" s="48">
        <f>SUM('Qtde. Mensal'!I$137:I138)</f>
        <v>478698</v>
      </c>
      <c r="J138" s="15">
        <f>SUM('Qtde. Mensal'!J$137:J138)</f>
        <v>7200</v>
      </c>
      <c r="K138" s="48">
        <f>SUM('Qtde. Mensal'!K$137:K138)</f>
        <v>588663</v>
      </c>
      <c r="L138" s="48">
        <f>SUM('Qtde. Mensal'!L$137:L138)</f>
        <v>23082</v>
      </c>
      <c r="M138" s="48">
        <f>SUM('Qtde. Mensal'!M$137:M138)</f>
        <v>76826</v>
      </c>
      <c r="N138" s="48">
        <f>SUM('Qtde. Mensal'!N$137:N138)</f>
        <v>25821</v>
      </c>
      <c r="O138" s="22">
        <f>SUM('Qtde. Mensal'!O$137:O138)</f>
        <v>714392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13">
        <f>SUM('Qtde. Mensal'!B$137:B139)</f>
        <v>53944</v>
      </c>
      <c r="C139" s="48">
        <f>SUM('Qtde. Mensal'!C$137:C139)</f>
        <v>181237</v>
      </c>
      <c r="D139" s="48">
        <f>SUM('Qtde. Mensal'!D$137:D139)</f>
        <v>545959</v>
      </c>
      <c r="E139" s="48">
        <f>SUM('Qtde. Mensal'!E$137:E139)</f>
        <v>189343</v>
      </c>
      <c r="F139" s="15">
        <f>SUM('Qtde. Mensal'!F$137:F139)</f>
        <v>95623</v>
      </c>
      <c r="G139" s="13">
        <f>SUM('Qtde. Mensal'!G$137:G139)</f>
        <v>254301</v>
      </c>
      <c r="H139" s="48">
        <f>SUM('Qtde. Mensal'!H$137:H139)</f>
        <v>82502</v>
      </c>
      <c r="I139" s="48">
        <f>SUM('Qtde. Mensal'!I$137:I139)</f>
        <v>718864</v>
      </c>
      <c r="J139" s="15">
        <f>SUM('Qtde. Mensal'!J$137:J139)</f>
        <v>10439</v>
      </c>
      <c r="K139" s="48">
        <f>SUM('Qtde. Mensal'!K$137:K139)</f>
        <v>870884</v>
      </c>
      <c r="L139" s="48">
        <f>SUM('Qtde. Mensal'!L$137:L139)</f>
        <v>33465</v>
      </c>
      <c r="M139" s="48">
        <f>SUM('Qtde. Mensal'!M$137:M139)</f>
        <v>121971</v>
      </c>
      <c r="N139" s="48">
        <f>SUM('Qtde. Mensal'!N$137:N139)</f>
        <v>39786</v>
      </c>
      <c r="O139" s="22">
        <f>SUM('Qtde. Mensal'!O$137:O139)</f>
        <v>1066106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13">
        <f>SUM('Qtde. Mensal'!B$137:B140)</f>
        <v>71142</v>
      </c>
      <c r="C140" s="48">
        <f>SUM('Qtde. Mensal'!C$137:C140)</f>
        <v>233632</v>
      </c>
      <c r="D140" s="48">
        <f>SUM('Qtde. Mensal'!D$137:D140)</f>
        <v>706208</v>
      </c>
      <c r="E140" s="48">
        <f>SUM('Qtde. Mensal'!E$137:E140)</f>
        <v>248290</v>
      </c>
      <c r="F140" s="15">
        <f>SUM('Qtde. Mensal'!F$137:F140)</f>
        <v>123533</v>
      </c>
      <c r="G140" s="13">
        <f>SUM('Qtde. Mensal'!G$137:G140)</f>
        <v>331424</v>
      </c>
      <c r="H140" s="48">
        <f>SUM('Qtde. Mensal'!H$137:H140)</f>
        <v>106349</v>
      </c>
      <c r="I140" s="48">
        <f>SUM('Qtde. Mensal'!I$137:I140)</f>
        <v>931074</v>
      </c>
      <c r="J140" s="15">
        <f>SUM('Qtde. Mensal'!J$137:J140)</f>
        <v>13958</v>
      </c>
      <c r="K140" s="48">
        <f>SUM('Qtde. Mensal'!K$137:K140)</f>
        <v>1120532</v>
      </c>
      <c r="L140" s="48">
        <f>SUM('Qtde. Mensal'!L$137:L140)</f>
        <v>44682</v>
      </c>
      <c r="M140" s="48">
        <f>SUM('Qtde. Mensal'!M$137:M140)</f>
        <v>164132</v>
      </c>
      <c r="N140" s="48">
        <f>SUM('Qtde. Mensal'!N$137:N140)</f>
        <v>53459</v>
      </c>
      <c r="O140" s="22">
        <f>SUM('Qtde. Mensal'!O$137:O140)</f>
        <v>1382805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13">
        <f>SUM('Qtde. Mensal'!B$137:B141)</f>
        <v>89807</v>
      </c>
      <c r="C141" s="48">
        <f>SUM('Qtde. Mensal'!C$137:C141)</f>
        <v>290370</v>
      </c>
      <c r="D141" s="48">
        <f>SUM('Qtde. Mensal'!D$137:D141)</f>
        <v>878533</v>
      </c>
      <c r="E141" s="48">
        <f>SUM('Qtde. Mensal'!E$137:E141)</f>
        <v>307690</v>
      </c>
      <c r="F141" s="15">
        <f>SUM('Qtde. Mensal'!F$137:F141)</f>
        <v>154155</v>
      </c>
      <c r="G141" s="13">
        <f>SUM('Qtde. Mensal'!G$137:G141)</f>
        <v>416242</v>
      </c>
      <c r="H141" s="48">
        <f>SUM('Qtde. Mensal'!H$137:H141)</f>
        <v>131858</v>
      </c>
      <c r="I141" s="48">
        <f>SUM('Qtde. Mensal'!I$137:I141)</f>
        <v>1155108</v>
      </c>
      <c r="J141" s="15">
        <f>SUM('Qtde. Mensal'!J$137:J141)</f>
        <v>17347</v>
      </c>
      <c r="K141" s="48">
        <f>SUM('Qtde. Mensal'!K$137:K141)</f>
        <v>1386454</v>
      </c>
      <c r="L141" s="48">
        <f>SUM('Qtde. Mensal'!L$137:L141)</f>
        <v>56714</v>
      </c>
      <c r="M141" s="48">
        <f>SUM('Qtde. Mensal'!M$137:M141)</f>
        <v>209776</v>
      </c>
      <c r="N141" s="48">
        <f>SUM('Qtde. Mensal'!N$137:N141)</f>
        <v>67611</v>
      </c>
      <c r="O141" s="22">
        <f>SUM('Qtde. Mensal'!O$137:O141)</f>
        <v>1720555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13">
        <f>SUM('Qtde. Mensal'!B$137:B142)</f>
        <v>108261</v>
      </c>
      <c r="C142" s="48">
        <f>SUM('Qtde. Mensal'!C$137:C142)</f>
        <v>348399</v>
      </c>
      <c r="D142" s="48">
        <f>SUM('Qtde. Mensal'!D$137:D142)</f>
        <v>1059441</v>
      </c>
      <c r="E142" s="48">
        <f>SUM('Qtde. Mensal'!E$137:E142)</f>
        <v>369521</v>
      </c>
      <c r="F142" s="15">
        <f>SUM('Qtde. Mensal'!F$137:F142)</f>
        <v>185195</v>
      </c>
      <c r="G142" s="13">
        <f>SUM('Qtde. Mensal'!G$137:G142)</f>
        <v>504745</v>
      </c>
      <c r="H142" s="48">
        <f>SUM('Qtde. Mensal'!H$137:H142)</f>
        <v>157944</v>
      </c>
      <c r="I142" s="48">
        <f>SUM('Qtde. Mensal'!I$137:I142)</f>
        <v>1385645</v>
      </c>
      <c r="J142" s="15">
        <f>SUM('Qtde. Mensal'!J$137:J142)</f>
        <v>22483</v>
      </c>
      <c r="K142" s="48">
        <f>SUM('Qtde. Mensal'!K$137:K142)</f>
        <v>1654167</v>
      </c>
      <c r="L142" s="48">
        <f>SUM('Qtde. Mensal'!L$137:L142)</f>
        <v>69584</v>
      </c>
      <c r="M142" s="48">
        <f>SUM('Qtde. Mensal'!M$137:M142)</f>
        <v>261672</v>
      </c>
      <c r="N142" s="48">
        <f>SUM('Qtde. Mensal'!N$137:N142)</f>
        <v>85394</v>
      </c>
      <c r="O142" s="22">
        <f>SUM('Qtde. Mensal'!O$137:O142)</f>
        <v>2070817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13">
        <f>SUM('Qtde. Mensal'!B$137:B143)</f>
        <v>127368</v>
      </c>
      <c r="C143" s="48">
        <f>SUM('Qtde. Mensal'!C$137:C143)</f>
        <v>413265</v>
      </c>
      <c r="D143" s="48">
        <f>SUM('Qtde. Mensal'!D$137:D143)</f>
        <v>1244946</v>
      </c>
      <c r="E143" s="48">
        <f>SUM('Qtde. Mensal'!E$137:E143)</f>
        <v>433729</v>
      </c>
      <c r="F143" s="15">
        <f>SUM('Qtde. Mensal'!F$137:F143)</f>
        <v>217297</v>
      </c>
      <c r="G143" s="13">
        <f>SUM('Qtde. Mensal'!G$137:G143)</f>
        <v>598282</v>
      </c>
      <c r="H143" s="48">
        <f>SUM('Qtde. Mensal'!H$137:H143)</f>
        <v>185302</v>
      </c>
      <c r="I143" s="48">
        <f>SUM('Qtde. Mensal'!I$137:I143)</f>
        <v>1625789</v>
      </c>
      <c r="J143" s="15">
        <f>SUM('Qtde. Mensal'!J$137:J143)</f>
        <v>27232</v>
      </c>
      <c r="K143" s="48">
        <f>SUM('Qtde. Mensal'!K$137:K143)</f>
        <v>1934092</v>
      </c>
      <c r="L143" s="48">
        <f>SUM('Qtde. Mensal'!L$137:L143)</f>
        <v>82878</v>
      </c>
      <c r="M143" s="48">
        <f>SUM('Qtde. Mensal'!M$137:M143)</f>
        <v>316533</v>
      </c>
      <c r="N143" s="48">
        <f>SUM('Qtde. Mensal'!N$137:N143)</f>
        <v>103102</v>
      </c>
      <c r="O143" s="22">
        <f>SUM('Qtde. Mensal'!O$137:O143)</f>
        <v>2436605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13">
        <f>SUM('Qtde. Mensal'!B$137:B144)</f>
        <v>146961</v>
      </c>
      <c r="C144" s="48">
        <f>SUM('Qtde. Mensal'!C$137:C144)</f>
        <v>481264</v>
      </c>
      <c r="D144" s="48">
        <f>SUM('Qtde. Mensal'!D$137:D144)</f>
        <v>1439121</v>
      </c>
      <c r="E144" s="48">
        <f>SUM('Qtde. Mensal'!E$137:E144)</f>
        <v>501955</v>
      </c>
      <c r="F144" s="15">
        <f>SUM('Qtde. Mensal'!F$137:F144)</f>
        <v>250400</v>
      </c>
      <c r="G144" s="13">
        <f>SUM('Qtde. Mensal'!G$137:G144)</f>
        <v>695063</v>
      </c>
      <c r="H144" s="48">
        <f>SUM('Qtde. Mensal'!H$137:H144)</f>
        <v>214249</v>
      </c>
      <c r="I144" s="48">
        <f>SUM('Qtde. Mensal'!I$137:I144)</f>
        <v>1878138</v>
      </c>
      <c r="J144" s="15">
        <f>SUM('Qtde. Mensal'!J$137:J144)</f>
        <v>32251</v>
      </c>
      <c r="K144" s="48">
        <f>SUM('Qtde. Mensal'!K$137:K144)</f>
        <v>2229592</v>
      </c>
      <c r="L144" s="48">
        <f>SUM('Qtde. Mensal'!L$137:L144)</f>
        <v>95978</v>
      </c>
      <c r="M144" s="48">
        <f>SUM('Qtde. Mensal'!M$137:M144)</f>
        <v>373062</v>
      </c>
      <c r="N144" s="48">
        <f>SUM('Qtde. Mensal'!N$137:N144)</f>
        <v>121069</v>
      </c>
      <c r="O144" s="22">
        <f>SUM('Qtde. Mensal'!O$137:O144)</f>
        <v>2819701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13">
        <f>SUM('Qtde. Mensal'!B$137:B145)</f>
        <v>164419</v>
      </c>
      <c r="C145" s="48">
        <f>SUM('Qtde. Mensal'!C$137:C145)</f>
        <v>540193</v>
      </c>
      <c r="D145" s="48">
        <f>SUM('Qtde. Mensal'!D$137:D145)</f>
        <v>1607314</v>
      </c>
      <c r="E145" s="48">
        <f>SUM('Qtde. Mensal'!E$137:E145)</f>
        <v>561942</v>
      </c>
      <c r="F145" s="15">
        <f>SUM('Qtde. Mensal'!F$137:F145)</f>
        <v>279344</v>
      </c>
      <c r="G145" s="13">
        <f>SUM('Qtde. Mensal'!G$137:G145)</f>
        <v>778310</v>
      </c>
      <c r="H145" s="48">
        <f>SUM('Qtde. Mensal'!H$137:H145)</f>
        <v>239375</v>
      </c>
      <c r="I145" s="48">
        <f>SUM('Qtde. Mensal'!I$137:I145)</f>
        <v>2099015</v>
      </c>
      <c r="J145" s="15">
        <f>SUM('Qtde. Mensal'!J$137:J145)</f>
        <v>36512</v>
      </c>
      <c r="K145" s="48">
        <f>SUM('Qtde. Mensal'!K$137:K145)</f>
        <v>2485402</v>
      </c>
      <c r="L145" s="48">
        <f>SUM('Qtde. Mensal'!L$137:L145)</f>
        <v>108076</v>
      </c>
      <c r="M145" s="48">
        <f>SUM('Qtde. Mensal'!M$137:M145)</f>
        <v>427818</v>
      </c>
      <c r="N145" s="48">
        <f>SUM('Qtde. Mensal'!N$137:N145)</f>
        <v>131916</v>
      </c>
      <c r="O145" s="22">
        <f>SUM('Qtde. Mensal'!O$137:O145)</f>
        <v>3153212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13">
        <f>SUM('Qtde. Mensal'!B$137:B146)</f>
        <v>180340</v>
      </c>
      <c r="C146" s="48">
        <f>SUM('Qtde. Mensal'!C$137:C146)</f>
        <v>596142</v>
      </c>
      <c r="D146" s="48">
        <f>SUM('Qtde. Mensal'!D$137:D146)</f>
        <v>1775704</v>
      </c>
      <c r="E146" s="48">
        <f>SUM('Qtde. Mensal'!E$137:E146)</f>
        <v>620072</v>
      </c>
      <c r="F146" s="15">
        <f>SUM('Qtde. Mensal'!F$137:F146)</f>
        <v>306686</v>
      </c>
      <c r="G146" s="13">
        <f>SUM('Qtde. Mensal'!G$137:G146)</f>
        <v>859363</v>
      </c>
      <c r="H146" s="48">
        <f>SUM('Qtde. Mensal'!H$137:H146)</f>
        <v>263680</v>
      </c>
      <c r="I146" s="48">
        <f>SUM('Qtde. Mensal'!I$137:I146)</f>
        <v>2314663</v>
      </c>
      <c r="J146" s="15">
        <f>SUM('Qtde. Mensal'!J$137:J146)</f>
        <v>41238</v>
      </c>
      <c r="K146" s="48">
        <f>SUM('Qtde. Mensal'!K$137:K146)</f>
        <v>2735323</v>
      </c>
      <c r="L146" s="48">
        <f>SUM('Qtde. Mensal'!L$137:L146)</f>
        <v>119523</v>
      </c>
      <c r="M146" s="48">
        <f>SUM('Qtde. Mensal'!M$137:M146)</f>
        <v>483220</v>
      </c>
      <c r="N146" s="48">
        <f>SUM('Qtde. Mensal'!N$137:N146)</f>
        <v>140878</v>
      </c>
      <c r="O146" s="22">
        <f>SUM('Qtde. Mensal'!O$137:O146)</f>
        <v>3478944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13">
        <f>SUM('Qtde. Mensal'!B$137:B147)</f>
        <v>196721</v>
      </c>
      <c r="C147" s="48">
        <f>SUM('Qtde. Mensal'!C$137:C147)</f>
        <v>650473</v>
      </c>
      <c r="D147" s="48">
        <f>SUM('Qtde. Mensal'!D$137:D147)</f>
        <v>1946371</v>
      </c>
      <c r="E147" s="48">
        <f>SUM('Qtde. Mensal'!E$137:E147)</f>
        <v>676347</v>
      </c>
      <c r="F147" s="15">
        <f>SUM('Qtde. Mensal'!F$137:F147)</f>
        <v>333552</v>
      </c>
      <c r="G147" s="13">
        <f>SUM('Qtde. Mensal'!G$137:G147)</f>
        <v>939774</v>
      </c>
      <c r="H147" s="48">
        <f>SUM('Qtde. Mensal'!H$137:H147)</f>
        <v>287873</v>
      </c>
      <c r="I147" s="48">
        <f>SUM('Qtde. Mensal'!I$137:I147)</f>
        <v>2529872</v>
      </c>
      <c r="J147" s="15">
        <f>SUM('Qtde. Mensal'!J$137:J147)</f>
        <v>45945</v>
      </c>
      <c r="K147" s="48">
        <f>SUM('Qtde. Mensal'!K$137:K147)</f>
        <v>2983836</v>
      </c>
      <c r="L147" s="48">
        <f>SUM('Qtde. Mensal'!L$137:L147)</f>
        <v>130531</v>
      </c>
      <c r="M147" s="48">
        <f>SUM('Qtde. Mensal'!M$137:M147)</f>
        <v>538753</v>
      </c>
      <c r="N147" s="48">
        <f>SUM('Qtde. Mensal'!N$137:N147)</f>
        <v>150344</v>
      </c>
      <c r="O147" s="22">
        <f>SUM('Qtde. Mensal'!O$137:O147)</f>
        <v>3803464</v>
      </c>
      <c r="P147" s="5"/>
      <c r="Q147" s="5"/>
      <c r="R147" s="5"/>
      <c r="S147" s="5"/>
    </row>
    <row r="148" spans="1:19" ht="15" thickBot="1" x14ac:dyDescent="0.4">
      <c r="A148" s="31">
        <f>'Qtde. Mensal'!A148</f>
        <v>44541</v>
      </c>
      <c r="B148" s="45">
        <f>SUM('Qtde. Mensal'!B$137:B148)</f>
        <v>209358</v>
      </c>
      <c r="C148" s="46">
        <f>SUM('Qtde. Mensal'!C$137:C148)</f>
        <v>693272</v>
      </c>
      <c r="D148" s="46">
        <f>SUM('Qtde. Mensal'!D$137:D148)</f>
        <v>2076722</v>
      </c>
      <c r="E148" s="46">
        <f>SUM('Qtde. Mensal'!E$137:E148)</f>
        <v>718040</v>
      </c>
      <c r="F148" s="47">
        <f>SUM('Qtde. Mensal'!F$137:F148)</f>
        <v>355404</v>
      </c>
      <c r="G148" s="45">
        <f>SUM('Qtde. Mensal'!G$137:G148)</f>
        <v>998455</v>
      </c>
      <c r="H148" s="46">
        <f>SUM('Qtde. Mensal'!H$137:H148)</f>
        <v>305011</v>
      </c>
      <c r="I148" s="46">
        <f>SUM('Qtde. Mensal'!I$137:I148)</f>
        <v>2698506</v>
      </c>
      <c r="J148" s="47">
        <f>SUM('Qtde. Mensal'!J$137:J148)</f>
        <v>50824</v>
      </c>
      <c r="K148" s="46">
        <f>SUM('Qtde. Mensal'!K$137:K148)</f>
        <v>3166001</v>
      </c>
      <c r="L148" s="46">
        <f>SUM('Qtde. Mensal'!L$137:L148)</f>
        <v>139688</v>
      </c>
      <c r="M148" s="46">
        <f>SUM('Qtde. Mensal'!M$137:M148)</f>
        <v>588169</v>
      </c>
      <c r="N148" s="46">
        <f>SUM('Qtde. Mensal'!N$137:N148)</f>
        <v>158938</v>
      </c>
      <c r="O148" s="36">
        <f>SUM('Qtde. Mensal'!O$137:O148)</f>
        <v>4052796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7">
        <f>SUM('Qtde. Mensal'!B$149:B149)</f>
        <v>17349</v>
      </c>
      <c r="C149" s="8">
        <f>SUM('Qtde. Mensal'!C$149:C149)</f>
        <v>59452</v>
      </c>
      <c r="D149" s="8">
        <f>SUM('Qtde. Mensal'!D$149:D149)</f>
        <v>178028</v>
      </c>
      <c r="E149" s="8">
        <f>SUM('Qtde. Mensal'!E$149:E149)</f>
        <v>62570</v>
      </c>
      <c r="F149" s="9">
        <f>SUM('Qtde. Mensal'!F$149:F149)</f>
        <v>31238</v>
      </c>
      <c r="G149" s="7">
        <f>SUM('Qtde. Mensal'!G$149:G149)</f>
        <v>77615</v>
      </c>
      <c r="H149" s="8">
        <f>SUM('Qtde. Mensal'!H$149:H149)</f>
        <v>25299</v>
      </c>
      <c r="I149" s="8">
        <f>SUM('Qtde. Mensal'!I$149:I149)</f>
        <v>241606</v>
      </c>
      <c r="J149" s="9">
        <f>SUM('Qtde. Mensal'!J$149:J149)</f>
        <v>4117</v>
      </c>
      <c r="K149" s="8">
        <f>SUM('Qtde. Mensal'!K$149:K149)</f>
        <v>283021</v>
      </c>
      <c r="L149" s="8">
        <f>SUM('Qtde. Mensal'!L$149:L149)</f>
        <v>10038</v>
      </c>
      <c r="M149" s="8">
        <f>SUM('Qtde. Mensal'!M$149:M149)</f>
        <v>48789</v>
      </c>
      <c r="N149" s="8">
        <f>SUM('Qtde. Mensal'!N$149:N149)</f>
        <v>6789</v>
      </c>
      <c r="O149" s="28">
        <f>SUM('Qtde. Mensal'!O$149:O149)</f>
        <v>348637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13">
        <f>SUM('Qtde. Mensal'!B$149:B150)</f>
        <v>34625</v>
      </c>
      <c r="C150" s="48">
        <f>SUM('Qtde. Mensal'!C$149:C150)</f>
        <v>116213</v>
      </c>
      <c r="D150" s="48">
        <f>SUM('Qtde. Mensal'!D$149:D150)</f>
        <v>357984</v>
      </c>
      <c r="E150" s="48">
        <f>SUM('Qtde. Mensal'!E$149:E150)</f>
        <v>124548</v>
      </c>
      <c r="F150" s="15">
        <f>SUM('Qtde. Mensal'!F$149:F150)</f>
        <v>61747</v>
      </c>
      <c r="G150" s="13">
        <f>SUM('Qtde. Mensal'!G$149:G150)</f>
        <v>154371</v>
      </c>
      <c r="H150" s="48">
        <f>SUM('Qtde. Mensal'!H$149:H150)</f>
        <v>50805</v>
      </c>
      <c r="I150" s="48">
        <f>SUM('Qtde. Mensal'!I$149:I150)</f>
        <v>482415</v>
      </c>
      <c r="J150" s="15">
        <f>SUM('Qtde. Mensal'!J$149:J150)</f>
        <v>7526</v>
      </c>
      <c r="K150" s="48">
        <f>SUM('Qtde. Mensal'!K$149:K150)</f>
        <v>557166</v>
      </c>
      <c r="L150" s="48">
        <f>SUM('Qtde. Mensal'!L$149:L150)</f>
        <v>20858</v>
      </c>
      <c r="M150" s="48">
        <f>SUM('Qtde. Mensal'!M$149:M150)</f>
        <v>104072</v>
      </c>
      <c r="N150" s="48">
        <f>SUM('Qtde. Mensal'!N$149:N150)</f>
        <v>13021</v>
      </c>
      <c r="O150" s="22">
        <f>SUM('Qtde. Mensal'!O$149:O150)</f>
        <v>695117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13">
        <f>SUM('Qtde. Mensal'!B$149:B151)</f>
        <v>53456</v>
      </c>
      <c r="C151" s="48">
        <f>SUM('Qtde. Mensal'!C$149:C151)</f>
        <v>175431</v>
      </c>
      <c r="D151" s="48">
        <f>SUM('Qtde. Mensal'!D$149:D151)</f>
        <v>535858</v>
      </c>
      <c r="E151" s="48">
        <f>SUM('Qtde. Mensal'!E$149:E151)</f>
        <v>191348</v>
      </c>
      <c r="F151" s="15">
        <f>SUM('Qtde. Mensal'!F$149:F151)</f>
        <v>96318</v>
      </c>
      <c r="G151" s="13">
        <f>SUM('Qtde. Mensal'!G$149:G151)</f>
        <v>234388</v>
      </c>
      <c r="H151" s="48">
        <f>SUM('Qtde. Mensal'!H$149:H151)</f>
        <v>75368</v>
      </c>
      <c r="I151" s="48">
        <f>SUM('Qtde. Mensal'!I$149:I151)</f>
        <v>730849</v>
      </c>
      <c r="J151" s="15">
        <f>SUM('Qtde. Mensal'!J$149:J151)</f>
        <v>11806</v>
      </c>
      <c r="K151" s="48">
        <f>SUM('Qtde. Mensal'!K$149:K151)</f>
        <v>828741</v>
      </c>
      <c r="L151" s="48">
        <f>SUM('Qtde. Mensal'!L$149:L151)</f>
        <v>32944</v>
      </c>
      <c r="M151" s="48">
        <f>SUM('Qtde. Mensal'!M$149:M151)</f>
        <v>169292</v>
      </c>
      <c r="N151" s="48">
        <f>SUM('Qtde. Mensal'!N$149:N151)</f>
        <v>21434</v>
      </c>
      <c r="O151" s="22">
        <f>SUM('Qtde. Mensal'!O$149:O151)</f>
        <v>1052411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13">
        <f>SUM('Qtde. Mensal'!B$149:B152)</f>
        <v>70289</v>
      </c>
      <c r="C152" s="48">
        <f>SUM('Qtde. Mensal'!C$149:C152)</f>
        <v>227000</v>
      </c>
      <c r="D152" s="48">
        <f>SUM('Qtde. Mensal'!D$149:D152)</f>
        <v>690641</v>
      </c>
      <c r="E152" s="48">
        <f>SUM('Qtde. Mensal'!E$149:E152)</f>
        <v>248584</v>
      </c>
      <c r="F152" s="15">
        <f>SUM('Qtde. Mensal'!F$149:F152)</f>
        <v>125706</v>
      </c>
      <c r="G152" s="13">
        <f>SUM('Qtde. Mensal'!G$149:G152)</f>
        <v>303827</v>
      </c>
      <c r="H152" s="48">
        <f>SUM('Qtde. Mensal'!H$149:H152)</f>
        <v>96145</v>
      </c>
      <c r="I152" s="48">
        <f>SUM('Qtde. Mensal'!I$149:I152)</f>
        <v>947468</v>
      </c>
      <c r="J152" s="15">
        <f>SUM('Qtde. Mensal'!J$149:J152)</f>
        <v>14780</v>
      </c>
      <c r="K152" s="48">
        <f>SUM('Qtde. Mensal'!K$149:K152)</f>
        <v>1073027</v>
      </c>
      <c r="L152" s="48">
        <f>SUM('Qtde. Mensal'!L$149:L152)</f>
        <v>40781</v>
      </c>
      <c r="M152" s="48">
        <f>SUM('Qtde. Mensal'!M$149:M152)</f>
        <v>220727</v>
      </c>
      <c r="N152" s="48">
        <f>SUM('Qtde. Mensal'!N$149:N152)</f>
        <v>27685</v>
      </c>
      <c r="O152" s="22">
        <f>SUM('Qtde. Mensal'!O$149:O152)</f>
        <v>1362220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13">
        <f>SUM('Qtde. Mensal'!B$149:B153)</f>
        <v>89926</v>
      </c>
      <c r="C153" s="48">
        <f>SUM('Qtde. Mensal'!C$149:C153)</f>
        <v>288775</v>
      </c>
      <c r="D153" s="48">
        <f>SUM('Qtde. Mensal'!D$149:D153)</f>
        <v>875889</v>
      </c>
      <c r="E153" s="48">
        <f>SUM('Qtde. Mensal'!E$149:E153)</f>
        <v>313345</v>
      </c>
      <c r="F153" s="15">
        <f>SUM('Qtde. Mensal'!F$149:F153)</f>
        <v>159259</v>
      </c>
      <c r="G153" s="13">
        <f>SUM('Qtde. Mensal'!G$149:G153)</f>
        <v>386808</v>
      </c>
      <c r="H153" s="48">
        <f>SUM('Qtde. Mensal'!H$149:H153)</f>
        <v>120976</v>
      </c>
      <c r="I153" s="48">
        <f>SUM('Qtde. Mensal'!I$149:I153)</f>
        <v>1200335</v>
      </c>
      <c r="J153" s="15">
        <f>SUM('Qtde. Mensal'!J$149:J153)</f>
        <v>19075</v>
      </c>
      <c r="K153" s="48">
        <f>SUM('Qtde. Mensal'!K$149:K153)</f>
        <v>1351172</v>
      </c>
      <c r="L153" s="48">
        <f>SUM('Qtde. Mensal'!L$149:L153)</f>
        <v>52465</v>
      </c>
      <c r="M153" s="48">
        <f>SUM('Qtde. Mensal'!M$149:M153)</f>
        <v>287069</v>
      </c>
      <c r="N153" s="48">
        <f>SUM('Qtde. Mensal'!N$149:N153)</f>
        <v>36488</v>
      </c>
      <c r="O153" s="22">
        <f>SUM('Qtde. Mensal'!O$149:O153)</f>
        <v>1727194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13">
        <f>SUM('Qtde. Mensal'!B$149:B154)</f>
        <v>107915</v>
      </c>
      <c r="C154" s="48">
        <f>SUM('Qtde. Mensal'!C$149:C154)</f>
        <v>341361</v>
      </c>
      <c r="D154" s="48">
        <f>SUM('Qtde. Mensal'!D$149:D154)</f>
        <v>1048989</v>
      </c>
      <c r="E154" s="48">
        <f>SUM('Qtde. Mensal'!E$149:E154)</f>
        <v>375458</v>
      </c>
      <c r="F154" s="15">
        <f>SUM('Qtde. Mensal'!F$149:F154)</f>
        <v>191868</v>
      </c>
      <c r="G154" s="13">
        <f>SUM('Qtde. Mensal'!G$149:G154)</f>
        <v>462964</v>
      </c>
      <c r="H154" s="48">
        <f>SUM('Qtde. Mensal'!H$149:H154)</f>
        <v>143737</v>
      </c>
      <c r="I154" s="48">
        <f>SUM('Qtde. Mensal'!I$149:I154)</f>
        <v>1435372</v>
      </c>
      <c r="J154" s="15">
        <f>SUM('Qtde. Mensal'!J$149:J154)</f>
        <v>23518</v>
      </c>
      <c r="K154" s="48">
        <f>SUM('Qtde. Mensal'!K$149:K154)</f>
        <v>1607326</v>
      </c>
      <c r="L154" s="48">
        <f>SUM('Qtde. Mensal'!L$149:L154)</f>
        <v>63543</v>
      </c>
      <c r="M154" s="48">
        <f>SUM('Qtde. Mensal'!M$149:M154)</f>
        <v>349429</v>
      </c>
      <c r="N154" s="48">
        <f>SUM('Qtde. Mensal'!N$149:N154)</f>
        <v>45293</v>
      </c>
      <c r="O154" s="22">
        <f>SUM('Qtde. Mensal'!O$149:O154)</f>
        <v>2065591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13">
        <f>SUM('Qtde. Mensal'!B$149:B155)</f>
        <v>123818</v>
      </c>
      <c r="C155" s="48">
        <f>SUM('Qtde. Mensal'!C$149:C155)</f>
        <v>397301</v>
      </c>
      <c r="D155" s="48">
        <f>SUM('Qtde. Mensal'!D$149:D155)</f>
        <v>1217982</v>
      </c>
      <c r="E155" s="48">
        <f>SUM('Qtde. Mensal'!E$149:E155)</f>
        <v>437199</v>
      </c>
      <c r="F155" s="15">
        <f>SUM('Qtde. Mensal'!F$149:F155)</f>
        <v>222489</v>
      </c>
      <c r="G155" s="13">
        <f>SUM('Qtde. Mensal'!G$149:G155)</f>
        <v>538448</v>
      </c>
      <c r="H155" s="48">
        <f>SUM('Qtde. Mensal'!H$149:H155)</f>
        <v>166099</v>
      </c>
      <c r="I155" s="48">
        <f>SUM('Qtde. Mensal'!I$149:I155)</f>
        <v>1667168</v>
      </c>
      <c r="J155" s="15">
        <f>SUM('Qtde. Mensal'!J$149:J155)</f>
        <v>27074</v>
      </c>
      <c r="K155" s="48">
        <f>SUM('Qtde. Mensal'!K$149:K155)</f>
        <v>1860950</v>
      </c>
      <c r="L155" s="48">
        <f>SUM('Qtde. Mensal'!L$149:L155)</f>
        <v>74037</v>
      </c>
      <c r="M155" s="48">
        <f>SUM('Qtde. Mensal'!M$149:M155)</f>
        <v>411432</v>
      </c>
      <c r="N155" s="48">
        <f>SUM('Qtde. Mensal'!N$149:N155)</f>
        <v>52370</v>
      </c>
      <c r="O155" s="22">
        <f>SUM('Qtde. Mensal'!O$149:O155)</f>
        <v>2398789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13">
        <f>SUM('Qtde. Mensal'!B$149:B156)</f>
        <v>142140</v>
      </c>
      <c r="C156" s="48">
        <f>SUM('Qtde. Mensal'!C$149:C156)</f>
        <v>458795</v>
      </c>
      <c r="D156" s="48">
        <f>SUM('Qtde. Mensal'!D$149:D156)</f>
        <v>1402607</v>
      </c>
      <c r="E156" s="48">
        <f>SUM('Qtde. Mensal'!E$149:E156)</f>
        <v>504908</v>
      </c>
      <c r="F156" s="15">
        <f>SUM('Qtde. Mensal'!F$149:F156)</f>
        <v>256168</v>
      </c>
      <c r="G156" s="13">
        <f>SUM('Qtde. Mensal'!G$149:G156)</f>
        <v>620273</v>
      </c>
      <c r="H156" s="48">
        <f>SUM('Qtde. Mensal'!H$149:H156)</f>
        <v>191392</v>
      </c>
      <c r="I156" s="48">
        <f>SUM('Qtde. Mensal'!I$149:I156)</f>
        <v>1922174</v>
      </c>
      <c r="J156" s="15">
        <f>SUM('Qtde. Mensal'!J$149:J156)</f>
        <v>30779</v>
      </c>
      <c r="K156" s="48">
        <f>SUM('Qtde. Mensal'!K$149:K156)</f>
        <v>2143999</v>
      </c>
      <c r="L156" s="48">
        <f>SUM('Qtde. Mensal'!L$149:L156)</f>
        <v>84730</v>
      </c>
      <c r="M156" s="48">
        <f>SUM('Qtde. Mensal'!M$149:M156)</f>
        <v>476542</v>
      </c>
      <c r="N156" s="48">
        <f>SUM('Qtde. Mensal'!N$149:N156)</f>
        <v>59347</v>
      </c>
      <c r="O156" s="22">
        <f>SUM('Qtde. Mensal'!O$149:O156)</f>
        <v>2764618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13">
        <f>SUM('Qtde. Mensal'!B$149:B157)</f>
        <v>157328</v>
      </c>
      <c r="C157" s="48">
        <f>SUM('Qtde. Mensal'!C$149:C157)</f>
        <v>511529</v>
      </c>
      <c r="D157" s="48">
        <f>SUM('Qtde. Mensal'!D$149:D157)</f>
        <v>1561841</v>
      </c>
      <c r="E157" s="48">
        <f>SUM('Qtde. Mensal'!E$149:E157)</f>
        <v>565048</v>
      </c>
      <c r="F157" s="15">
        <f>SUM('Qtde. Mensal'!F$149:F157)</f>
        <v>285110</v>
      </c>
      <c r="G157" s="13">
        <f>SUM('Qtde. Mensal'!G$149:G157)</f>
        <v>689824</v>
      </c>
      <c r="H157" s="48">
        <f>SUM('Qtde. Mensal'!H$149:H157)</f>
        <v>213199</v>
      </c>
      <c r="I157" s="48">
        <f>SUM('Qtde. Mensal'!I$149:I157)</f>
        <v>2143710</v>
      </c>
      <c r="J157" s="15">
        <f>SUM('Qtde. Mensal'!J$149:J157)</f>
        <v>34123</v>
      </c>
      <c r="K157" s="48">
        <f>SUM('Qtde. Mensal'!K$149:K157)</f>
        <v>2389757</v>
      </c>
      <c r="L157" s="48">
        <f>SUM('Qtde. Mensal'!L$149:L157)</f>
        <v>92524</v>
      </c>
      <c r="M157" s="48">
        <f>SUM('Qtde. Mensal'!M$149:M157)</f>
        <v>533082</v>
      </c>
      <c r="N157" s="48">
        <f>SUM('Qtde. Mensal'!N$149:N157)</f>
        <v>65493</v>
      </c>
      <c r="O157" s="22">
        <f>SUM('Qtde. Mensal'!O$149:O157)</f>
        <v>3080856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13">
        <f>SUM('Qtde. Mensal'!B$149:B158)</f>
        <v>171172</v>
      </c>
      <c r="C158" s="48">
        <f>SUM('Qtde. Mensal'!C$149:C158)</f>
        <v>559227</v>
      </c>
      <c r="D158" s="48">
        <f>SUM('Qtde. Mensal'!D$149:D158)</f>
        <v>1710916</v>
      </c>
      <c r="E158" s="48">
        <f>SUM('Qtde. Mensal'!E$149:E158)</f>
        <v>621543</v>
      </c>
      <c r="F158" s="15">
        <f>SUM('Qtde. Mensal'!F$149:F158)</f>
        <v>311369</v>
      </c>
      <c r="G158" s="13">
        <f>SUM('Qtde. Mensal'!G$149:G158)</f>
        <v>755503</v>
      </c>
      <c r="H158" s="48">
        <f>SUM('Qtde. Mensal'!H$149:H158)</f>
        <v>232745</v>
      </c>
      <c r="I158" s="48">
        <f>SUM('Qtde. Mensal'!I$149:I158)</f>
        <v>2347261</v>
      </c>
      <c r="J158" s="15">
        <f>SUM('Qtde. Mensal'!J$149:J158)</f>
        <v>38718</v>
      </c>
      <c r="K158" s="48">
        <f>SUM('Qtde. Mensal'!K$149:K158)</f>
        <v>2608911</v>
      </c>
      <c r="L158" s="48">
        <f>SUM('Qtde. Mensal'!L$149:L158)</f>
        <v>101625</v>
      </c>
      <c r="M158" s="48">
        <f>SUM('Qtde. Mensal'!M$149:M158)</f>
        <v>590301</v>
      </c>
      <c r="N158" s="48">
        <f>SUM('Qtde. Mensal'!N$149:N158)</f>
        <v>73390</v>
      </c>
      <c r="O158" s="22">
        <f>SUM('Qtde. Mensal'!O$149:O158)</f>
        <v>3374227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13">
        <f>SUM('Qtde. Mensal'!B$149:B159)</f>
        <v>185097</v>
      </c>
      <c r="C159" s="48">
        <f>SUM('Qtde. Mensal'!C$149:C159)</f>
        <v>606451</v>
      </c>
      <c r="D159" s="48">
        <f>SUM('Qtde. Mensal'!D$149:D159)</f>
        <v>1851351</v>
      </c>
      <c r="E159" s="48">
        <f>SUM('Qtde. Mensal'!E$149:E159)</f>
        <v>673848</v>
      </c>
      <c r="F159" s="15">
        <f>SUM('Qtde. Mensal'!F$149:F159)</f>
        <v>336843</v>
      </c>
      <c r="G159" s="13">
        <f>SUM('Qtde. Mensal'!G$149:G159)</f>
        <v>818005</v>
      </c>
      <c r="H159" s="48">
        <f>SUM('Qtde. Mensal'!H$149:H159)</f>
        <v>250254</v>
      </c>
      <c r="I159" s="48">
        <f>SUM('Qtde. Mensal'!I$149:I159)</f>
        <v>2543086</v>
      </c>
      <c r="J159" s="15">
        <f>SUM('Qtde. Mensal'!J$149:J159)</f>
        <v>42245</v>
      </c>
      <c r="K159" s="48">
        <f>SUM('Qtde. Mensal'!K$149:K159)</f>
        <v>2814306</v>
      </c>
      <c r="L159" s="48">
        <f>SUM('Qtde. Mensal'!L$149:L159)</f>
        <v>115615</v>
      </c>
      <c r="M159" s="48">
        <f>SUM('Qtde. Mensal'!M$149:M159)</f>
        <v>643845</v>
      </c>
      <c r="N159" s="48">
        <f>SUM('Qtde. Mensal'!N$149:N159)</f>
        <v>79824</v>
      </c>
      <c r="O159" s="22">
        <f>SUM('Qtde. Mensal'!O$149:O159)</f>
        <v>3653590</v>
      </c>
      <c r="P159" s="5"/>
      <c r="Q159" s="5"/>
      <c r="R159" s="5"/>
      <c r="S159" s="5"/>
    </row>
    <row r="160" spans="1:19" ht="15" thickBot="1" x14ac:dyDescent="0.4">
      <c r="A160" s="31">
        <f>'Qtde. Mensal'!A160</f>
        <v>44896</v>
      </c>
      <c r="B160" s="45">
        <f>SUM('Qtde. Mensal'!B$149:B160)</f>
        <v>195649</v>
      </c>
      <c r="C160" s="46">
        <f>SUM('Qtde. Mensal'!C$149:C160)</f>
        <v>643341</v>
      </c>
      <c r="D160" s="46">
        <f>SUM('Qtde. Mensal'!D$149:D160)</f>
        <v>1959531</v>
      </c>
      <c r="E160" s="46">
        <f>SUM('Qtde. Mensal'!E$149:E160)</f>
        <v>711773</v>
      </c>
      <c r="F160" s="47">
        <f>SUM('Qtde. Mensal'!F$149:F160)</f>
        <v>357001</v>
      </c>
      <c r="G160" s="45">
        <f>SUM('Qtde. Mensal'!G$149:G160)</f>
        <v>863004</v>
      </c>
      <c r="H160" s="46">
        <f>SUM('Qtde. Mensal'!H$149:H160)</f>
        <v>262660</v>
      </c>
      <c r="I160" s="46">
        <f>SUM('Qtde. Mensal'!I$149:I160)</f>
        <v>2696891</v>
      </c>
      <c r="J160" s="47">
        <f>SUM('Qtde. Mensal'!J$149:J160)</f>
        <v>44740</v>
      </c>
      <c r="K160" s="46">
        <f>SUM('Qtde. Mensal'!K$149:K160)</f>
        <v>2967011</v>
      </c>
      <c r="L160" s="46">
        <f>SUM('Qtde. Mensal'!L$149:L160)</f>
        <v>125497</v>
      </c>
      <c r="M160" s="46">
        <f>SUM('Qtde. Mensal'!M$149:M160)</f>
        <v>689673</v>
      </c>
      <c r="N160" s="46">
        <f>SUM('Qtde. Mensal'!N$149:N160)</f>
        <v>85114</v>
      </c>
      <c r="O160" s="36">
        <f>SUM('Qtde. Mensal'!O$149:O160)</f>
        <v>3867295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7">
        <f>SUM('Qtde. Mensal'!B$161:B161)</f>
        <v>17530</v>
      </c>
      <c r="C161" s="8">
        <f>SUM('Qtde. Mensal'!C$161:C161)</f>
        <v>58981</v>
      </c>
      <c r="D161" s="8">
        <f>SUM('Qtde. Mensal'!D$161:D161)</f>
        <v>180133</v>
      </c>
      <c r="E161" s="8">
        <f>SUM('Qtde. Mensal'!E$161:E161)</f>
        <v>65909</v>
      </c>
      <c r="F161" s="9">
        <f>SUM('Qtde. Mensal'!F$161:F161)</f>
        <v>33235</v>
      </c>
      <c r="G161" s="7">
        <f>SUM('Qtde. Mensal'!G$161:G161)</f>
        <v>72268</v>
      </c>
      <c r="H161" s="8">
        <f>SUM('Qtde. Mensal'!H$161:H161)</f>
        <v>22638</v>
      </c>
      <c r="I161" s="8">
        <f>SUM('Qtde. Mensal'!I$161:I161)</f>
        <v>257769</v>
      </c>
      <c r="J161" s="9">
        <f>SUM('Qtde. Mensal'!J$161:J161)</f>
        <v>3113</v>
      </c>
      <c r="K161" s="8">
        <f>SUM('Qtde. Mensal'!K$161:K161)</f>
        <v>290577</v>
      </c>
      <c r="L161" s="8">
        <f>SUM('Qtde. Mensal'!L$161:L161)</f>
        <v>5353</v>
      </c>
      <c r="M161" s="8">
        <f>SUM('Qtde. Mensal'!M$161:M161)</f>
        <v>54361</v>
      </c>
      <c r="N161" s="8">
        <f>SUM('Qtde. Mensal'!N$161:N161)</f>
        <v>5497</v>
      </c>
      <c r="O161" s="28">
        <f>SUM('Qtde. Mensal'!O$161:O161)</f>
        <v>355788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13">
        <f>SUM('Qtde. Mensal'!B$161:B162)</f>
        <v>32876</v>
      </c>
      <c r="C162" s="48">
        <f>SUM('Qtde. Mensal'!C$161:C162)</f>
        <v>105696</v>
      </c>
      <c r="D162" s="48">
        <f>SUM('Qtde. Mensal'!D$161:D162)</f>
        <v>332821</v>
      </c>
      <c r="E162" s="48">
        <f>SUM('Qtde. Mensal'!E$161:E162)</f>
        <v>125318</v>
      </c>
      <c r="F162" s="15">
        <f>SUM('Qtde. Mensal'!F$161:F162)</f>
        <v>62742</v>
      </c>
      <c r="G162" s="13">
        <f>SUM('Qtde. Mensal'!G$161:G162)</f>
        <v>134809</v>
      </c>
      <c r="H162" s="48">
        <f>SUM('Qtde. Mensal'!H$161:H162)</f>
        <v>41892</v>
      </c>
      <c r="I162" s="48">
        <f>SUM('Qtde. Mensal'!I$161:I162)</f>
        <v>475868</v>
      </c>
      <c r="J162" s="15">
        <f>SUM('Qtde. Mensal'!J$161:J162)</f>
        <v>6884</v>
      </c>
      <c r="K162" s="48">
        <f>SUM('Qtde. Mensal'!K$161:K162)</f>
        <v>517844</v>
      </c>
      <c r="L162" s="48">
        <f>SUM('Qtde. Mensal'!L$161:L162)</f>
        <v>15958</v>
      </c>
      <c r="M162" s="48">
        <f>SUM('Qtde. Mensal'!M$161:M162)</f>
        <v>113363</v>
      </c>
      <c r="N162" s="48">
        <f>SUM('Qtde. Mensal'!N$161:N162)</f>
        <v>12288</v>
      </c>
      <c r="O162" s="22">
        <f>SUM('Qtde. Mensal'!O$161:O162)</f>
        <v>659453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13">
        <f>SUM('Qtde. Mensal'!B$161:B163)</f>
        <v>52001</v>
      </c>
      <c r="C163" s="48">
        <f>SUM('Qtde. Mensal'!C$161:C163)</f>
        <v>165268</v>
      </c>
      <c r="D163" s="48">
        <f>SUM('Qtde. Mensal'!D$161:D163)</f>
        <v>522920</v>
      </c>
      <c r="E163" s="48">
        <f>SUM('Qtde. Mensal'!E$161:E163)</f>
        <v>198470</v>
      </c>
      <c r="F163" s="15">
        <f>SUM('Qtde. Mensal'!F$161:F163)</f>
        <v>99240</v>
      </c>
      <c r="G163" s="13">
        <f>SUM('Qtde. Mensal'!G$161:G163)</f>
        <v>213972</v>
      </c>
      <c r="H163" s="48">
        <f>SUM('Qtde. Mensal'!H$161:H163)</f>
        <v>65496</v>
      </c>
      <c r="I163" s="48">
        <f>SUM('Qtde. Mensal'!I$161:I163)</f>
        <v>746638</v>
      </c>
      <c r="J163" s="15">
        <f>SUM('Qtde. Mensal'!J$161:J163)</f>
        <v>11793</v>
      </c>
      <c r="K163" s="48">
        <f>SUM('Qtde. Mensal'!K$161:K163)</f>
        <v>797841</v>
      </c>
      <c r="L163" s="48">
        <f>SUM('Qtde. Mensal'!L$161:L163)</f>
        <v>27534</v>
      </c>
      <c r="M163" s="48">
        <f>SUM('Qtde. Mensal'!M$161:M163)</f>
        <v>191432</v>
      </c>
      <c r="N163" s="48">
        <f>SUM('Qtde. Mensal'!N$161:N163)</f>
        <v>21092</v>
      </c>
      <c r="O163" s="22">
        <f>SUM('Qtde. Mensal'!O$161:O163)</f>
        <v>1037899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13">
        <f>SUM('Qtde. Mensal'!B$161:B164)</f>
        <v>67196</v>
      </c>
      <c r="C164" s="48">
        <f>SUM('Qtde. Mensal'!C$161:C164)</f>
        <v>212699</v>
      </c>
      <c r="D164" s="48">
        <f>SUM('Qtde. Mensal'!D$161:D164)</f>
        <v>673992</v>
      </c>
      <c r="E164" s="48">
        <f>SUM('Qtde. Mensal'!E$161:E164)</f>
        <v>255014</v>
      </c>
      <c r="F164" s="15">
        <f>SUM('Qtde. Mensal'!F$161:F164)</f>
        <v>127896</v>
      </c>
      <c r="G164" s="13">
        <f>SUM('Qtde. Mensal'!G$161:G164)</f>
        <v>276656</v>
      </c>
      <c r="H164" s="48">
        <f>SUM('Qtde. Mensal'!H$161:H164)</f>
        <v>84399</v>
      </c>
      <c r="I164" s="48">
        <f>SUM('Qtde. Mensal'!I$161:I164)</f>
        <v>960411</v>
      </c>
      <c r="J164" s="15">
        <f>SUM('Qtde. Mensal'!J$161:J164)</f>
        <v>15331</v>
      </c>
      <c r="K164" s="48">
        <f>SUM('Qtde. Mensal'!K$161:K164)</f>
        <v>1023104</v>
      </c>
      <c r="L164" s="48">
        <f>SUM('Qtde. Mensal'!L$161:L164)</f>
        <v>36257</v>
      </c>
      <c r="M164" s="48">
        <f>SUM('Qtde. Mensal'!M$161:M164)</f>
        <v>249744</v>
      </c>
      <c r="N164" s="48">
        <f>SUM('Qtde. Mensal'!N$161:N164)</f>
        <v>27692</v>
      </c>
      <c r="O164" s="22">
        <f>SUM('Qtde. Mensal'!O$161:O164)</f>
        <v>1336797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13">
        <f>SUM('Qtde. Mensal'!B$161:B165)</f>
        <v>85419</v>
      </c>
      <c r="C165" s="48">
        <f>SUM('Qtde. Mensal'!C$161:C165)</f>
        <v>270581</v>
      </c>
      <c r="D165" s="48">
        <f>SUM('Qtde. Mensal'!D$161:D165)</f>
        <v>855908</v>
      </c>
      <c r="E165" s="48">
        <f>SUM('Qtde. Mensal'!E$161:E165)</f>
        <v>321561</v>
      </c>
      <c r="F165" s="15">
        <f>SUM('Qtde. Mensal'!F$161:F165)</f>
        <v>161607</v>
      </c>
      <c r="G165" s="13">
        <f>SUM('Qtde. Mensal'!G$161:G165)</f>
        <v>351341</v>
      </c>
      <c r="H165" s="48">
        <f>SUM('Qtde. Mensal'!H$161:H165)</f>
        <v>107198</v>
      </c>
      <c r="I165" s="48">
        <f>SUM('Qtde. Mensal'!I$161:I165)</f>
        <v>1217116</v>
      </c>
      <c r="J165" s="15">
        <f>SUM('Qtde. Mensal'!J$161:J165)</f>
        <v>19421</v>
      </c>
      <c r="K165" s="48">
        <f>SUM('Qtde. Mensal'!K$161:K165)</f>
        <v>1294645</v>
      </c>
      <c r="L165" s="48">
        <f>SUM('Qtde. Mensal'!L$161:L165)</f>
        <v>45772</v>
      </c>
      <c r="M165" s="48">
        <f>SUM('Qtde. Mensal'!M$161:M165)</f>
        <v>319181</v>
      </c>
      <c r="N165" s="48">
        <f>SUM('Qtde. Mensal'!N$161:N165)</f>
        <v>35478</v>
      </c>
      <c r="O165" s="22">
        <f>SUM('Qtde. Mensal'!O$161:O165)</f>
        <v>1695076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13">
        <f>SUM('Qtde. Mensal'!B$161:B166)</f>
        <v>101728</v>
      </c>
      <c r="C166" s="48">
        <f>SUM('Qtde. Mensal'!C$161:C166)</f>
        <v>320007</v>
      </c>
      <c r="D166" s="48">
        <f>SUM('Qtde. Mensal'!D$161:D166)</f>
        <v>1024101</v>
      </c>
      <c r="E166" s="48">
        <f>SUM('Qtde. Mensal'!E$161:E166)</f>
        <v>383722</v>
      </c>
      <c r="F166" s="15">
        <f>SUM('Qtde. Mensal'!F$161:F166)</f>
        <v>192776</v>
      </c>
      <c r="G166" s="13">
        <f>SUM('Qtde. Mensal'!G$161:G166)</f>
        <v>419938</v>
      </c>
      <c r="H166" s="48">
        <f>SUM('Qtde. Mensal'!H$161:H166)</f>
        <v>127719</v>
      </c>
      <c r="I166" s="48">
        <f>SUM('Qtde. Mensal'!I$161:I166)</f>
        <v>1450638</v>
      </c>
      <c r="J166" s="15">
        <f>SUM('Qtde. Mensal'!J$161:J166)</f>
        <v>24039</v>
      </c>
      <c r="K166" s="48">
        <f>SUM('Qtde. Mensal'!K$161:K166)</f>
        <v>1536456</v>
      </c>
      <c r="L166" s="48">
        <f>SUM('Qtde. Mensal'!L$161:L166)</f>
        <v>54439</v>
      </c>
      <c r="M166" s="48">
        <f>SUM('Qtde. Mensal'!M$161:M166)</f>
        <v>387608</v>
      </c>
      <c r="N166" s="48">
        <f>SUM('Qtde. Mensal'!N$161:N166)</f>
        <v>43831</v>
      </c>
      <c r="O166" s="22">
        <f>SUM('Qtde. Mensal'!O$161:O166)</f>
        <v>2022334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13">
        <f>SUM('Qtde. Mensal'!B$161:B167)</f>
        <v>117427</v>
      </c>
      <c r="C167" s="48">
        <f>SUM('Qtde. Mensal'!C$161:C167)</f>
        <v>374669</v>
      </c>
      <c r="D167" s="48">
        <f>SUM('Qtde. Mensal'!D$161:D167)</f>
        <v>1197616</v>
      </c>
      <c r="E167" s="48">
        <f>SUM('Qtde. Mensal'!E$161:E167)</f>
        <v>447946</v>
      </c>
      <c r="F167" s="15">
        <f>SUM('Qtde. Mensal'!F$161:F167)</f>
        <v>224236</v>
      </c>
      <c r="G167" s="13">
        <f>SUM('Qtde. Mensal'!G$161:G167)</f>
        <v>491160</v>
      </c>
      <c r="H167" s="48">
        <f>SUM('Qtde. Mensal'!H$161:H167)</f>
        <v>149571</v>
      </c>
      <c r="I167" s="48">
        <f>SUM('Qtde. Mensal'!I$161:I167)</f>
        <v>1692659</v>
      </c>
      <c r="J167" s="15">
        <f>SUM('Qtde. Mensal'!J$161:J167)</f>
        <v>28504</v>
      </c>
      <c r="K167" s="48">
        <f>SUM('Qtde. Mensal'!K$161:K167)</f>
        <v>1787763</v>
      </c>
      <c r="L167" s="48">
        <f>SUM('Qtde. Mensal'!L$161:L167)</f>
        <v>64075</v>
      </c>
      <c r="M167" s="48">
        <f>SUM('Qtde. Mensal'!M$161:M167)</f>
        <v>458260</v>
      </c>
      <c r="N167" s="48">
        <f>SUM('Qtde. Mensal'!N$161:N167)</f>
        <v>51796</v>
      </c>
      <c r="O167" s="22">
        <f>SUM('Qtde. Mensal'!O$161:O167)</f>
        <v>2361894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13">
        <f>SUM('Qtde. Mensal'!B$161:B168)</f>
        <v>134734</v>
      </c>
      <c r="C168" s="48">
        <f>SUM('Qtde. Mensal'!C$161:C168)</f>
        <v>432300</v>
      </c>
      <c r="D168" s="48">
        <f>SUM('Qtde. Mensal'!D$161:D168)</f>
        <v>1385308</v>
      </c>
      <c r="E168" s="48">
        <f>SUM('Qtde. Mensal'!E$161:E168)</f>
        <v>518240</v>
      </c>
      <c r="F168" s="15">
        <f>SUM('Qtde. Mensal'!F$161:F168)</f>
        <v>258651</v>
      </c>
      <c r="G168" s="13">
        <f>SUM('Qtde. Mensal'!G$161:G168)</f>
        <v>568256</v>
      </c>
      <c r="H168" s="48">
        <f>SUM('Qtde. Mensal'!H$161:H168)</f>
        <v>173465</v>
      </c>
      <c r="I168" s="48">
        <f>SUM('Qtde. Mensal'!I$161:I168)</f>
        <v>1954178</v>
      </c>
      <c r="J168" s="15">
        <f>SUM('Qtde. Mensal'!J$161:J168)</f>
        <v>33334</v>
      </c>
      <c r="K168" s="48">
        <f>SUM('Qtde. Mensal'!K$161:K168)</f>
        <v>2059294</v>
      </c>
      <c r="L168" s="48">
        <f>SUM('Qtde. Mensal'!L$161:L168)</f>
        <v>74271</v>
      </c>
      <c r="M168" s="48">
        <f>SUM('Qtde. Mensal'!M$161:M168)</f>
        <v>535202</v>
      </c>
      <c r="N168" s="48">
        <f>SUM('Qtde. Mensal'!N$161:N168)</f>
        <v>60466</v>
      </c>
      <c r="O168" s="22">
        <f>SUM('Qtde. Mensal'!O$161:O168)</f>
        <v>2729233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13">
        <f>SUM('Qtde. Mensal'!B$161:B169)</f>
        <v>149168</v>
      </c>
      <c r="C169" s="48">
        <f>SUM('Qtde. Mensal'!C$161:C169)</f>
        <v>481297</v>
      </c>
      <c r="D169" s="48">
        <f>SUM('Qtde. Mensal'!D$161:D169)</f>
        <v>1541006</v>
      </c>
      <c r="E169" s="48">
        <f>SUM('Qtde. Mensal'!E$161:E169)</f>
        <v>576950</v>
      </c>
      <c r="F169" s="15">
        <f>SUM('Qtde. Mensal'!F$161:F169)</f>
        <v>287265</v>
      </c>
      <c r="G169" s="13">
        <f>SUM('Qtde. Mensal'!G$161:G169)</f>
        <v>632434</v>
      </c>
      <c r="H169" s="48">
        <f>SUM('Qtde. Mensal'!H$161:H169)</f>
        <v>193060</v>
      </c>
      <c r="I169" s="48">
        <f>SUM('Qtde. Mensal'!I$161:I169)</f>
        <v>2172648</v>
      </c>
      <c r="J169" s="15">
        <f>SUM('Qtde. Mensal'!J$161:J169)</f>
        <v>37544</v>
      </c>
      <c r="K169" s="48">
        <f>SUM('Qtde. Mensal'!K$161:K169)</f>
        <v>2287336</v>
      </c>
      <c r="L169" s="48">
        <f>SUM('Qtde. Mensal'!L$161:L169)</f>
        <v>80587</v>
      </c>
      <c r="M169" s="48">
        <f>SUM('Qtde. Mensal'!M$161:M169)</f>
        <v>600293</v>
      </c>
      <c r="N169" s="48">
        <f>SUM('Qtde. Mensal'!N$161:N169)</f>
        <v>67470</v>
      </c>
      <c r="O169" s="22">
        <f>SUM('Qtde. Mensal'!O$161:O169)</f>
        <v>3035686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13">
        <f>SUM('Qtde. Mensal'!B$161:B170)</f>
        <v>164927</v>
      </c>
      <c r="C170" s="48">
        <f>SUM('Qtde. Mensal'!C$161:C170)</f>
        <v>534620</v>
      </c>
      <c r="D170" s="48">
        <f>SUM('Qtde. Mensal'!D$161:D170)</f>
        <v>1713760</v>
      </c>
      <c r="E170" s="48">
        <f>SUM('Qtde. Mensal'!E$161:E170)</f>
        <v>642232</v>
      </c>
      <c r="F170" s="15">
        <f>SUM('Qtde. Mensal'!F$161:F170)</f>
        <v>318723</v>
      </c>
      <c r="G170" s="13">
        <f>SUM('Qtde. Mensal'!G$161:G170)</f>
        <v>703482</v>
      </c>
      <c r="H170" s="48">
        <f>SUM('Qtde. Mensal'!H$161:H170)</f>
        <v>214178</v>
      </c>
      <c r="I170" s="48">
        <f>SUM('Qtde. Mensal'!I$161:I170)</f>
        <v>2414404</v>
      </c>
      <c r="J170" s="15">
        <f>SUM('Qtde. Mensal'!J$161:J170)</f>
        <v>42198</v>
      </c>
      <c r="K170" s="48">
        <f>SUM('Qtde. Mensal'!K$161:K170)</f>
        <v>2535680</v>
      </c>
      <c r="L170" s="48">
        <f>SUM('Qtde. Mensal'!L$161:L170)</f>
        <v>92293</v>
      </c>
      <c r="M170" s="48">
        <f>SUM('Qtde. Mensal'!M$161:M170)</f>
        <v>670658</v>
      </c>
      <c r="N170" s="48">
        <f>SUM('Qtde. Mensal'!N$161:N170)</f>
        <v>75631</v>
      </c>
      <c r="O170" s="22">
        <f>SUM('Qtde. Mensal'!O$161:O170)</f>
        <v>3374262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13">
        <f>SUM('Qtde. Mensal'!B$161:B171)</f>
        <v>179758</v>
      </c>
      <c r="C171" s="48">
        <f>SUM('Qtde. Mensal'!C$161:C171)</f>
        <v>583259</v>
      </c>
      <c r="D171" s="48">
        <f>SUM('Qtde. Mensal'!D$161:D171)</f>
        <v>1863659</v>
      </c>
      <c r="E171" s="48">
        <f>SUM('Qtde. Mensal'!E$161:E171)</f>
        <v>700464</v>
      </c>
      <c r="F171" s="15">
        <f>SUM('Qtde. Mensal'!F$161:F171)</f>
        <v>347000</v>
      </c>
      <c r="G171" s="13">
        <f>SUM('Qtde. Mensal'!G$161:G171)</f>
        <v>766054</v>
      </c>
      <c r="H171" s="48">
        <f>SUM('Qtde. Mensal'!H$161:H171)</f>
        <v>232423</v>
      </c>
      <c r="I171" s="48">
        <f>SUM('Qtde. Mensal'!I$161:I171)</f>
        <v>2629275</v>
      </c>
      <c r="J171" s="15">
        <f>SUM('Qtde. Mensal'!J$161:J171)</f>
        <v>46388</v>
      </c>
      <c r="K171" s="48">
        <f>SUM('Qtde. Mensal'!K$161:K171)</f>
        <v>2752548</v>
      </c>
      <c r="L171" s="48">
        <f>SUM('Qtde. Mensal'!L$161:L171)</f>
        <v>102631</v>
      </c>
      <c r="M171" s="48">
        <f>SUM('Qtde. Mensal'!M$161:M171)</f>
        <v>735687</v>
      </c>
      <c r="N171" s="48">
        <f>SUM('Qtde. Mensal'!N$161:N171)</f>
        <v>83274</v>
      </c>
      <c r="O171" s="22">
        <f>SUM('Qtde. Mensal'!O$161:O171)</f>
        <v>3674140</v>
      </c>
      <c r="P171" s="5"/>
      <c r="Q171" s="5"/>
      <c r="R171" s="5"/>
      <c r="S171" s="5"/>
    </row>
    <row r="172" spans="1:19" ht="15" thickBot="1" x14ac:dyDescent="0.4">
      <c r="A172" s="31">
        <f>'Qtde. Mensal'!A172</f>
        <v>45261</v>
      </c>
      <c r="B172" s="45">
        <f>SUM('Qtde. Mensal'!B$161:B172)</f>
        <v>190816</v>
      </c>
      <c r="C172" s="46">
        <f>SUM('Qtde. Mensal'!C$161:C172)</f>
        <v>620442</v>
      </c>
      <c r="D172" s="46">
        <f>SUM('Qtde. Mensal'!D$161:D172)</f>
        <v>1982846</v>
      </c>
      <c r="E172" s="46">
        <f>SUM('Qtde. Mensal'!E$161:E172)</f>
        <v>742234</v>
      </c>
      <c r="F172" s="47">
        <f>SUM('Qtde. Mensal'!F$161:F172)</f>
        <v>368228</v>
      </c>
      <c r="G172" s="45">
        <f>SUM('Qtde. Mensal'!G$161:G172)</f>
        <v>811838</v>
      </c>
      <c r="H172" s="46">
        <f>SUM('Qtde. Mensal'!H$161:H172)</f>
        <v>245066</v>
      </c>
      <c r="I172" s="46">
        <f>SUM('Qtde. Mensal'!I$161:I172)</f>
        <v>2797437</v>
      </c>
      <c r="J172" s="47">
        <f>SUM('Qtde. Mensal'!J$161:J172)</f>
        <v>50225</v>
      </c>
      <c r="K172" s="46">
        <f>SUM('Qtde. Mensal'!K$161:K172)</f>
        <v>2906373</v>
      </c>
      <c r="L172" s="46">
        <f>SUM('Qtde. Mensal'!L$161:L172)</f>
        <v>111358</v>
      </c>
      <c r="M172" s="46">
        <f>SUM('Qtde. Mensal'!M$161:M172)</f>
        <v>796426</v>
      </c>
      <c r="N172" s="46">
        <f>SUM('Qtde. Mensal'!N$161:N172)</f>
        <v>90409</v>
      </c>
      <c r="O172" s="36">
        <f>SUM('Qtde. Mensal'!O$161:O172)</f>
        <v>3904566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7">
        <f>SUM('Qtde. Mensal'!B$173:B173)</f>
        <v>18104</v>
      </c>
      <c r="C173" s="8">
        <f>SUM('Qtde. Mensal'!C$173:C173)</f>
        <v>59516</v>
      </c>
      <c r="D173" s="8">
        <f>SUM('Qtde. Mensal'!D$173:D173)</f>
        <v>194736</v>
      </c>
      <c r="E173" s="8">
        <f>SUM('Qtde. Mensal'!E$173:E173)</f>
        <v>73410</v>
      </c>
      <c r="F173" s="9">
        <f>SUM('Qtde. Mensal'!F$173:F173)</f>
        <v>35980</v>
      </c>
      <c r="G173" s="7">
        <f>SUM('Qtde. Mensal'!G$173:G173)</f>
        <v>73031</v>
      </c>
      <c r="H173" s="8">
        <f>SUM('Qtde. Mensal'!H$173:H173)</f>
        <v>22601</v>
      </c>
      <c r="I173" s="8">
        <f>SUM('Qtde. Mensal'!I$173:I173)</f>
        <v>281784</v>
      </c>
      <c r="J173" s="9">
        <f>SUM('Qtde. Mensal'!J$173:J173)</f>
        <v>4330</v>
      </c>
      <c r="K173" s="8">
        <f>SUM('Qtde. Mensal'!K$173:K173)</f>
        <v>289902</v>
      </c>
      <c r="L173" s="8">
        <f>SUM('Qtde. Mensal'!L$173:L173)</f>
        <v>12812</v>
      </c>
      <c r="M173" s="8">
        <f>SUM('Qtde. Mensal'!M$173:M173)</f>
        <v>71644</v>
      </c>
      <c r="N173" s="8">
        <f>SUM('Qtde. Mensal'!N$173:N173)</f>
        <v>7388</v>
      </c>
      <c r="O173" s="28">
        <f>SUM('Qtde. Mensal'!O$173:O173)</f>
        <v>381746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13">
        <f>SUM('Qtde. Mensal'!B$173:B174)</f>
        <v>34931</v>
      </c>
      <c r="C174" s="48">
        <f>SUM('Qtde. Mensal'!C$173:C174)</f>
        <v>112148</v>
      </c>
      <c r="D174" s="48">
        <f>SUM('Qtde. Mensal'!D$173:D174)</f>
        <v>376926</v>
      </c>
      <c r="E174" s="48">
        <f>SUM('Qtde. Mensal'!E$173:E174)</f>
        <v>144850</v>
      </c>
      <c r="F174" s="15">
        <f>SUM('Qtde. Mensal'!F$173:F174)</f>
        <v>70609</v>
      </c>
      <c r="G174" s="13">
        <f>SUM('Qtde. Mensal'!G$173:G174)</f>
        <v>141647</v>
      </c>
      <c r="H174" s="48">
        <f>SUM('Qtde. Mensal'!H$173:H174)</f>
        <v>44477</v>
      </c>
      <c r="I174" s="48">
        <f>SUM('Qtde. Mensal'!I$173:I174)</f>
        <v>544219</v>
      </c>
      <c r="J174" s="15">
        <f>SUM('Qtde. Mensal'!J$173:J174)</f>
        <v>9121</v>
      </c>
      <c r="K174" s="48">
        <f>SUM('Qtde. Mensal'!K$173:K174)</f>
        <v>549895</v>
      </c>
      <c r="L174" s="48">
        <f>SUM('Qtde. Mensal'!L$173:L174)</f>
        <v>25409</v>
      </c>
      <c r="M174" s="48">
        <f>SUM('Qtde. Mensal'!M$173:M174)</f>
        <v>148483</v>
      </c>
      <c r="N174" s="48">
        <f>SUM('Qtde. Mensal'!N$173:N174)</f>
        <v>15677</v>
      </c>
      <c r="O174" s="22">
        <f>SUM('Qtde. Mensal'!O$173:O174)</f>
        <v>739464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13">
        <f>SUM('Qtde. Mensal'!B$173:B175)</f>
        <v>52221</v>
      </c>
      <c r="C175" s="48">
        <f>SUM('Qtde. Mensal'!C$173:C175)</f>
        <v>166357</v>
      </c>
      <c r="D175" s="48">
        <f>SUM('Qtde. Mensal'!D$173:D175)</f>
        <v>563218</v>
      </c>
      <c r="E175" s="48">
        <f>SUM('Qtde. Mensal'!E$173:E175)</f>
        <v>214740</v>
      </c>
      <c r="F175" s="15">
        <f>SUM('Qtde. Mensal'!F$173:F175)</f>
        <v>105120</v>
      </c>
      <c r="G175" s="13">
        <f>SUM('Qtde. Mensal'!G$173:G175)</f>
        <v>211754</v>
      </c>
      <c r="H175" s="48">
        <f>SUM('Qtde. Mensal'!H$173:H175)</f>
        <v>66526</v>
      </c>
      <c r="I175" s="48">
        <f>SUM('Qtde. Mensal'!I$173:I175)</f>
        <v>808310</v>
      </c>
      <c r="J175" s="15">
        <f>SUM('Qtde. Mensal'!J$173:J175)</f>
        <v>15066</v>
      </c>
      <c r="K175" s="48">
        <f>SUM('Qtde. Mensal'!K$173:K175)</f>
        <v>810214</v>
      </c>
      <c r="L175" s="48">
        <f>SUM('Qtde. Mensal'!L$173:L175)</f>
        <v>38612</v>
      </c>
      <c r="M175" s="48">
        <f>SUM('Qtde. Mensal'!M$173:M175)</f>
        <v>227521</v>
      </c>
      <c r="N175" s="48">
        <f>SUM('Qtde. Mensal'!N$173:N175)</f>
        <v>25309</v>
      </c>
      <c r="O175" s="22">
        <f>SUM('Qtde. Mensal'!O$173:O175)</f>
        <v>1101656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13">
        <f>SUM('Qtde. Mensal'!B$173:B176)</f>
        <v>71830</v>
      </c>
      <c r="C176" s="48">
        <f>SUM('Qtde. Mensal'!C$173:C176)</f>
        <v>227874</v>
      </c>
      <c r="D176" s="48">
        <f>SUM('Qtde. Mensal'!D$173:D176)</f>
        <v>764226</v>
      </c>
      <c r="E176" s="48">
        <f>SUM('Qtde. Mensal'!E$173:E176)</f>
        <v>291569</v>
      </c>
      <c r="F176" s="15">
        <f>SUM('Qtde. Mensal'!F$173:F176)</f>
        <v>142959</v>
      </c>
      <c r="G176" s="13">
        <f>SUM('Qtde. Mensal'!G$173:G176)</f>
        <v>288753</v>
      </c>
      <c r="H176" s="48">
        <f>SUM('Qtde. Mensal'!H$173:H176)</f>
        <v>90256</v>
      </c>
      <c r="I176" s="48">
        <f>SUM('Qtde. Mensal'!I$173:I176)</f>
        <v>1099374</v>
      </c>
      <c r="J176" s="15">
        <f>SUM('Qtde. Mensal'!J$173:J176)</f>
        <v>20075</v>
      </c>
      <c r="K176" s="48">
        <f>SUM('Qtde. Mensal'!K$173:K176)</f>
        <v>1091497</v>
      </c>
      <c r="L176" s="48">
        <f>SUM('Qtde. Mensal'!L$173:L176)</f>
        <v>53146</v>
      </c>
      <c r="M176" s="48">
        <f>SUM('Qtde. Mensal'!M$173:M176)</f>
        <v>318934</v>
      </c>
      <c r="N176" s="48">
        <f>SUM('Qtde. Mensal'!N$173:N176)</f>
        <v>34881</v>
      </c>
      <c r="O176" s="22">
        <f>SUM('Qtde. Mensal'!O$173:O176)</f>
        <v>1498458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13">
        <f>SUM('Qtde. Mensal'!B$173:B177)</f>
        <v>90493</v>
      </c>
      <c r="C177" s="48">
        <f>SUM('Qtde. Mensal'!C$173:C177)</f>
        <v>287215</v>
      </c>
      <c r="D177" s="48">
        <f>SUM('Qtde. Mensal'!D$173:D177)</f>
        <v>952642</v>
      </c>
      <c r="E177" s="48">
        <f>SUM('Qtde. Mensal'!E$173:E177)</f>
        <v>353053</v>
      </c>
      <c r="F177" s="15">
        <f>SUM('Qtde. Mensal'!F$173:F177)</f>
        <v>177860</v>
      </c>
      <c r="G177" s="13">
        <f>SUM('Qtde. Mensal'!G$173:G177)</f>
        <v>358912</v>
      </c>
      <c r="H177" s="48">
        <f>SUM('Qtde. Mensal'!H$173:H177)</f>
        <v>112636</v>
      </c>
      <c r="I177" s="48">
        <f>SUM('Qtde. Mensal'!I$173:I177)</f>
        <v>1365621</v>
      </c>
      <c r="J177" s="15">
        <f>SUM('Qtde. Mensal'!J$173:J177)</f>
        <v>24094</v>
      </c>
      <c r="K177" s="48">
        <f>SUM('Qtde. Mensal'!K$173:K177)</f>
        <v>1355904</v>
      </c>
      <c r="L177" s="48">
        <f>SUM('Qtde. Mensal'!L$173:L177)</f>
        <v>66065</v>
      </c>
      <c r="M177" s="48">
        <f>SUM('Qtde. Mensal'!M$173:M177)</f>
        <v>395760</v>
      </c>
      <c r="N177" s="48">
        <f>SUM('Qtde. Mensal'!N$173:N177)</f>
        <v>43534</v>
      </c>
      <c r="O177" s="22">
        <f>SUM('Qtde. Mensal'!O$173:O177)</f>
        <v>1861263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13"/>
      <c r="C178" s="48"/>
      <c r="D178" s="48"/>
      <c r="E178" s="48"/>
      <c r="F178" s="15"/>
      <c r="G178" s="13"/>
      <c r="H178" s="48"/>
      <c r="I178" s="48"/>
      <c r="J178" s="15"/>
      <c r="K178" s="48"/>
      <c r="L178" s="48"/>
      <c r="M178" s="48"/>
      <c r="N178" s="48"/>
      <c r="O178" s="22"/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13"/>
      <c r="C179" s="48"/>
      <c r="D179" s="48"/>
      <c r="E179" s="48"/>
      <c r="F179" s="15"/>
      <c r="G179" s="13"/>
      <c r="H179" s="48"/>
      <c r="I179" s="48"/>
      <c r="J179" s="15"/>
      <c r="K179" s="48"/>
      <c r="L179" s="48"/>
      <c r="M179" s="48"/>
      <c r="N179" s="48"/>
      <c r="O179" s="22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13"/>
      <c r="C180" s="48"/>
      <c r="D180" s="48"/>
      <c r="E180" s="48"/>
      <c r="F180" s="15"/>
      <c r="G180" s="13"/>
      <c r="H180" s="48"/>
      <c r="I180" s="48"/>
      <c r="J180" s="15"/>
      <c r="K180" s="48"/>
      <c r="L180" s="48"/>
      <c r="M180" s="48"/>
      <c r="N180" s="48"/>
      <c r="O180" s="22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13"/>
      <c r="C181" s="48"/>
      <c r="D181" s="48"/>
      <c r="E181" s="48"/>
      <c r="F181" s="15"/>
      <c r="G181" s="13"/>
      <c r="H181" s="48"/>
      <c r="I181" s="48"/>
      <c r="J181" s="15"/>
      <c r="K181" s="48"/>
      <c r="L181" s="48"/>
      <c r="M181" s="48"/>
      <c r="N181" s="48"/>
      <c r="O181" s="22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13"/>
      <c r="C182" s="48"/>
      <c r="D182" s="48"/>
      <c r="E182" s="48"/>
      <c r="F182" s="15"/>
      <c r="G182" s="13"/>
      <c r="H182" s="48"/>
      <c r="I182" s="48"/>
      <c r="J182" s="15"/>
      <c r="K182" s="48"/>
      <c r="L182" s="48"/>
      <c r="M182" s="48"/>
      <c r="N182" s="48"/>
      <c r="O182" s="22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13"/>
      <c r="C183" s="48"/>
      <c r="D183" s="48"/>
      <c r="E183" s="48"/>
      <c r="F183" s="15"/>
      <c r="G183" s="13"/>
      <c r="H183" s="48"/>
      <c r="I183" s="48"/>
      <c r="J183" s="15"/>
      <c r="K183" s="48"/>
      <c r="L183" s="48"/>
      <c r="M183" s="48"/>
      <c r="N183" s="48"/>
      <c r="O183" s="22"/>
      <c r="P183" s="5"/>
      <c r="Q183" s="5"/>
      <c r="R183" s="5"/>
      <c r="S183" s="5"/>
    </row>
    <row r="184" spans="1:19" ht="15" thickBot="1" x14ac:dyDescent="0.4">
      <c r="A184" s="31">
        <f>'Qtde. Mensal'!A184</f>
        <v>45627</v>
      </c>
      <c r="B184" s="45"/>
      <c r="C184" s="46"/>
      <c r="D184" s="46"/>
      <c r="E184" s="46"/>
      <c r="F184" s="47"/>
      <c r="G184" s="45"/>
      <c r="H184" s="46"/>
      <c r="I184" s="46"/>
      <c r="J184" s="47"/>
      <c r="K184" s="46"/>
      <c r="L184" s="46"/>
      <c r="M184" s="46"/>
      <c r="N184" s="46"/>
      <c r="O184" s="36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N180" sqref="N180"/>
    </sheetView>
  </sheetViews>
  <sheetFormatPr defaultColWidth="9.1796875" defaultRowHeight="14.5" x14ac:dyDescent="0.35"/>
  <cols>
    <col min="1" max="1" width="16.54296875" style="1" customWidth="1"/>
    <col min="2" max="11" width="10.26953125" style="1" customWidth="1"/>
    <col min="12" max="12" width="10.7265625" style="1" customWidth="1"/>
    <col min="13" max="13" width="11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.5" customHeight="1" x14ac:dyDescent="0.35"/>
    <row r="2" spans="1:19" ht="15" thickBot="1" x14ac:dyDescent="0.4">
      <c r="A2" s="175" t="s">
        <v>19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51">
        <v>3.8501732577966005E-2</v>
      </c>
      <c r="C5" s="52">
        <v>0.14940047302128595</v>
      </c>
      <c r="D5" s="52">
        <v>0.52312854078433535</v>
      </c>
      <c r="E5" s="52">
        <v>0.21318959353170894</v>
      </c>
      <c r="F5" s="53">
        <v>7.5779660084703812E-2</v>
      </c>
      <c r="G5" s="51">
        <v>0.35289588031461416</v>
      </c>
      <c r="H5" s="52">
        <v>7.6425939167262522E-2</v>
      </c>
      <c r="I5" s="52">
        <v>0.53183268247071114</v>
      </c>
      <c r="J5" s="53">
        <v>3.8845498047412136E-2</v>
      </c>
      <c r="K5" s="51">
        <v>0.2523238545734558</v>
      </c>
      <c r="L5" s="52">
        <v>0.29070183158242119</v>
      </c>
      <c r="M5" s="52">
        <v>0.33642263901875585</v>
      </c>
      <c r="N5" s="53">
        <v>0.12055167482536715</v>
      </c>
      <c r="O5" s="53">
        <v>1</v>
      </c>
      <c r="P5" s="10"/>
      <c r="Q5" s="10"/>
      <c r="R5" s="10"/>
      <c r="S5" s="10"/>
    </row>
    <row r="6" spans="1:19" x14ac:dyDescent="0.35">
      <c r="A6" s="11">
        <v>40210</v>
      </c>
      <c r="B6" s="54">
        <v>5.6809912200285417E-2</v>
      </c>
      <c r="C6" s="55">
        <v>0.17000444196618436</v>
      </c>
      <c r="D6" s="55">
        <v>0.48901322193764235</v>
      </c>
      <c r="E6" s="55">
        <v>0.17414397641032425</v>
      </c>
      <c r="F6" s="56">
        <v>0.1100284474855636</v>
      </c>
      <c r="G6" s="54">
        <v>0.3464450094037369</v>
      </c>
      <c r="H6" s="55">
        <v>8.7639047718058014E-2</v>
      </c>
      <c r="I6" s="55">
        <v>0.53603190654859223</v>
      </c>
      <c r="J6" s="56">
        <v>2.9884036329612791E-2</v>
      </c>
      <c r="K6" s="54">
        <v>0.46137852167584986</v>
      </c>
      <c r="L6" s="55">
        <v>0.20305456057613247</v>
      </c>
      <c r="M6" s="55">
        <v>0.24791841903807804</v>
      </c>
      <c r="N6" s="56">
        <v>8.7648498709939612E-2</v>
      </c>
      <c r="O6" s="56">
        <v>1</v>
      </c>
      <c r="P6" s="10"/>
      <c r="Q6" s="10"/>
      <c r="R6" s="10"/>
      <c r="S6" s="10"/>
    </row>
    <row r="7" spans="1:19" x14ac:dyDescent="0.35">
      <c r="A7" s="11">
        <v>40238</v>
      </c>
      <c r="B7" s="54">
        <v>6.0756044322716085E-2</v>
      </c>
      <c r="C7" s="55">
        <v>0.17685292032199312</v>
      </c>
      <c r="D7" s="55">
        <v>0.4924645821457867</v>
      </c>
      <c r="E7" s="55">
        <v>0.16625884577418773</v>
      </c>
      <c r="F7" s="56">
        <v>0.10366760743531636</v>
      </c>
      <c r="G7" s="54">
        <v>0.35153697498853004</v>
      </c>
      <c r="H7" s="55">
        <v>8.4641372502676324E-2</v>
      </c>
      <c r="I7" s="55">
        <v>0.53585579823988205</v>
      </c>
      <c r="J7" s="56">
        <v>2.7965854268911534E-2</v>
      </c>
      <c r="K7" s="54">
        <v>0.45204860483545817</v>
      </c>
      <c r="L7" s="55">
        <v>0.20625773353539004</v>
      </c>
      <c r="M7" s="55">
        <v>0.25749718464554339</v>
      </c>
      <c r="N7" s="56">
        <v>8.4196476983608382E-2</v>
      </c>
      <c r="O7" s="56">
        <v>1</v>
      </c>
      <c r="P7" s="10"/>
      <c r="Q7" s="10"/>
      <c r="R7" s="10"/>
      <c r="S7" s="10"/>
    </row>
    <row r="8" spans="1:19" x14ac:dyDescent="0.35">
      <c r="A8" s="11">
        <v>40269</v>
      </c>
      <c r="B8" s="54">
        <v>5.9488603732181275E-2</v>
      </c>
      <c r="C8" s="55">
        <v>0.20742150333016174</v>
      </c>
      <c r="D8" s="55">
        <v>0.47058571416325934</v>
      </c>
      <c r="E8" s="55">
        <v>0.16210215924773488</v>
      </c>
      <c r="F8" s="56">
        <v>0.10040201952666272</v>
      </c>
      <c r="G8" s="54">
        <v>0.35888600303443308</v>
      </c>
      <c r="H8" s="55">
        <v>8.5675589957226489E-2</v>
      </c>
      <c r="I8" s="55">
        <v>0.52844566736098608</v>
      </c>
      <c r="J8" s="56">
        <v>2.69927396473543E-2</v>
      </c>
      <c r="K8" s="54">
        <v>0.46410539940511397</v>
      </c>
      <c r="L8" s="55">
        <v>0.19808676421426183</v>
      </c>
      <c r="M8" s="55">
        <v>0.26177557195635215</v>
      </c>
      <c r="N8" s="56">
        <v>7.6032264424272036E-2</v>
      </c>
      <c r="O8" s="56">
        <v>1</v>
      </c>
      <c r="P8" s="10"/>
      <c r="Q8" s="10"/>
      <c r="R8" s="10"/>
      <c r="S8" s="10"/>
    </row>
    <row r="9" spans="1:19" x14ac:dyDescent="0.35">
      <c r="A9" s="11">
        <v>40299</v>
      </c>
      <c r="B9" s="54">
        <v>5.8128180089427967E-2</v>
      </c>
      <c r="C9" s="55">
        <v>0.23014119046395348</v>
      </c>
      <c r="D9" s="55">
        <v>0.46266125301947886</v>
      </c>
      <c r="E9" s="55">
        <v>0.15387043957738308</v>
      </c>
      <c r="F9" s="56">
        <v>9.519893684975661E-2</v>
      </c>
      <c r="G9" s="54">
        <v>0.35621406911945019</v>
      </c>
      <c r="H9" s="55">
        <v>8.7063781672405818E-2</v>
      </c>
      <c r="I9" s="55">
        <v>0.52488637948883621</v>
      </c>
      <c r="J9" s="56">
        <v>3.183576971930778E-2</v>
      </c>
      <c r="K9" s="54">
        <v>0.48285963920439945</v>
      </c>
      <c r="L9" s="55">
        <v>0.19505282711326807</v>
      </c>
      <c r="M9" s="55">
        <v>0.2468300060940242</v>
      </c>
      <c r="N9" s="56">
        <v>7.5257527588308282E-2</v>
      </c>
      <c r="O9" s="56">
        <v>1</v>
      </c>
      <c r="P9" s="10"/>
      <c r="Q9" s="10"/>
      <c r="R9" s="10"/>
      <c r="S9" s="10"/>
    </row>
    <row r="10" spans="1:19" x14ac:dyDescent="0.35">
      <c r="A10" s="11">
        <v>40330</v>
      </c>
      <c r="B10" s="54">
        <v>5.9864799531802647E-2</v>
      </c>
      <c r="C10" s="55">
        <v>0.17992519020517561</v>
      </c>
      <c r="D10" s="55">
        <v>0.48265888599564033</v>
      </c>
      <c r="E10" s="55">
        <v>0.17192681871771601</v>
      </c>
      <c r="F10" s="56">
        <v>0.1056243055496654</v>
      </c>
      <c r="G10" s="54">
        <v>0.35530411623508257</v>
      </c>
      <c r="H10" s="55">
        <v>8.4903179840371837E-2</v>
      </c>
      <c r="I10" s="55">
        <v>0.52848624670268618</v>
      </c>
      <c r="J10" s="56">
        <v>3.1306457221859388E-2</v>
      </c>
      <c r="K10" s="54">
        <v>0.45047879965054838</v>
      </c>
      <c r="L10" s="55">
        <v>0.19985750515271547</v>
      </c>
      <c r="M10" s="55">
        <v>0.27225845851109848</v>
      </c>
      <c r="N10" s="56">
        <v>7.7405236685637702E-2</v>
      </c>
      <c r="O10" s="56">
        <v>1</v>
      </c>
      <c r="P10" s="10"/>
      <c r="Q10" s="10"/>
      <c r="R10" s="10"/>
      <c r="S10" s="10"/>
    </row>
    <row r="11" spans="1:19" x14ac:dyDescent="0.35">
      <c r="A11" s="11">
        <v>40360</v>
      </c>
      <c r="B11" s="54">
        <v>7.6714741336569553E-2</v>
      </c>
      <c r="C11" s="55">
        <v>0.19342593072215603</v>
      </c>
      <c r="D11" s="55">
        <v>0.46378119981944249</v>
      </c>
      <c r="E11" s="55">
        <v>0.16540251744525925</v>
      </c>
      <c r="F11" s="56">
        <v>0.10067561067657266</v>
      </c>
      <c r="G11" s="54">
        <v>0.35580188993391892</v>
      </c>
      <c r="H11" s="55">
        <v>8.4188638196792884E-2</v>
      </c>
      <c r="I11" s="55">
        <v>0.5311276704381479</v>
      </c>
      <c r="J11" s="56">
        <v>2.8881801431140251E-2</v>
      </c>
      <c r="K11" s="54">
        <v>0.46924972435380391</v>
      </c>
      <c r="L11" s="55">
        <v>0.20578376018410946</v>
      </c>
      <c r="M11" s="55">
        <v>0.25329110458275678</v>
      </c>
      <c r="N11" s="56">
        <v>7.1675410879329868E-2</v>
      </c>
      <c r="O11" s="56">
        <v>1</v>
      </c>
      <c r="P11" s="10"/>
      <c r="Q11" s="10"/>
      <c r="R11" s="10"/>
      <c r="S11" s="10"/>
    </row>
    <row r="12" spans="1:19" x14ac:dyDescent="0.35">
      <c r="A12" s="11">
        <v>40391</v>
      </c>
      <c r="B12" s="54">
        <v>5.2945032952624135E-2</v>
      </c>
      <c r="C12" s="55">
        <v>0.20309168075635761</v>
      </c>
      <c r="D12" s="55">
        <v>0.48946551188709847</v>
      </c>
      <c r="E12" s="55">
        <v>0.16147130878851662</v>
      </c>
      <c r="F12" s="56">
        <v>9.3026465615403189E-2</v>
      </c>
      <c r="G12" s="54">
        <v>0.36199579034539869</v>
      </c>
      <c r="H12" s="55">
        <v>8.3061316034643382E-2</v>
      </c>
      <c r="I12" s="55">
        <v>0.52722818398260929</v>
      </c>
      <c r="J12" s="56">
        <v>2.7714709637348608E-2</v>
      </c>
      <c r="K12" s="54">
        <v>0.49219833684137881</v>
      </c>
      <c r="L12" s="55">
        <v>0.18770918877885512</v>
      </c>
      <c r="M12" s="55">
        <v>0.24720334011938858</v>
      </c>
      <c r="N12" s="56">
        <v>7.2889134260377492E-2</v>
      </c>
      <c r="O12" s="56">
        <v>1</v>
      </c>
      <c r="P12" s="10"/>
      <c r="Q12" s="10"/>
      <c r="R12" s="10"/>
      <c r="S12" s="10"/>
    </row>
    <row r="13" spans="1:19" x14ac:dyDescent="0.35">
      <c r="A13" s="11">
        <v>40422</v>
      </c>
      <c r="B13" s="57">
        <v>6.084302880030517E-2</v>
      </c>
      <c r="C13" s="58">
        <v>0.19492656875834447</v>
      </c>
      <c r="D13" s="58">
        <v>0.49909769802960724</v>
      </c>
      <c r="E13" s="58">
        <v>0.15645769450842881</v>
      </c>
      <c r="F13" s="59">
        <v>8.8675009903314311E-2</v>
      </c>
      <c r="G13" s="57">
        <v>0.36397981191038603</v>
      </c>
      <c r="H13" s="58">
        <v>8.4060799014070042E-2</v>
      </c>
      <c r="I13" s="58">
        <v>0.52589533297143443</v>
      </c>
      <c r="J13" s="59">
        <v>2.6064056104109508E-2</v>
      </c>
      <c r="K13" s="57">
        <v>0.50615472644845139</v>
      </c>
      <c r="L13" s="58">
        <v>0.18307193474082659</v>
      </c>
      <c r="M13" s="58">
        <v>0.24358485306415881</v>
      </c>
      <c r="N13" s="59">
        <v>6.7188485746563179E-2</v>
      </c>
      <c r="O13" s="59">
        <v>1</v>
      </c>
      <c r="P13" s="10"/>
      <c r="Q13" s="10"/>
      <c r="R13" s="10"/>
      <c r="S13" s="10"/>
    </row>
    <row r="14" spans="1:19" x14ac:dyDescent="0.35">
      <c r="A14" s="11">
        <v>40452</v>
      </c>
      <c r="B14" s="54">
        <v>7.5523879142300201E-2</v>
      </c>
      <c r="C14" s="55">
        <v>0.23603192007797272</v>
      </c>
      <c r="D14" s="55">
        <v>0.44483430799220275</v>
      </c>
      <c r="E14" s="55">
        <v>0.1421783625730994</v>
      </c>
      <c r="F14" s="56">
        <v>0.10143153021442496</v>
      </c>
      <c r="G14" s="54">
        <v>0.35352095516569199</v>
      </c>
      <c r="H14" s="55">
        <v>9.0953947368421051E-2</v>
      </c>
      <c r="I14" s="55">
        <v>0.53389985380116955</v>
      </c>
      <c r="J14" s="56">
        <v>2.1625243664717349E-2</v>
      </c>
      <c r="K14" s="54">
        <v>0.62844785575048734</v>
      </c>
      <c r="L14" s="55">
        <v>0.1359527290448343</v>
      </c>
      <c r="M14" s="55">
        <v>0.18104897660818714</v>
      </c>
      <c r="N14" s="56">
        <v>5.4550438596491231E-2</v>
      </c>
      <c r="O14" s="56">
        <v>1</v>
      </c>
      <c r="P14" s="10"/>
      <c r="Q14" s="10"/>
      <c r="R14" s="10"/>
      <c r="S14" s="10"/>
    </row>
    <row r="15" spans="1:19" x14ac:dyDescent="0.35">
      <c r="A15" s="11">
        <v>40483</v>
      </c>
      <c r="B15" s="54">
        <v>6.9233307963278534E-2</v>
      </c>
      <c r="C15" s="55">
        <v>0.26185264263920416</v>
      </c>
      <c r="D15" s="55">
        <v>0.44068458735493604</v>
      </c>
      <c r="E15" s="55">
        <v>0.14112710397456707</v>
      </c>
      <c r="F15" s="56">
        <v>8.7102358068014196E-2</v>
      </c>
      <c r="G15" s="54">
        <v>0.36095077086799265</v>
      </c>
      <c r="H15" s="55">
        <v>8.4307161764408736E-2</v>
      </c>
      <c r="I15" s="55">
        <v>0.5319965784103079</v>
      </c>
      <c r="J15" s="56">
        <v>2.2745488957290748E-2</v>
      </c>
      <c r="K15" s="54">
        <v>0.57867972438690907</v>
      </c>
      <c r="L15" s="55">
        <v>0.15502226053923715</v>
      </c>
      <c r="M15" s="55">
        <v>0.20948480827647523</v>
      </c>
      <c r="N15" s="56">
        <v>5.6813206797378578E-2</v>
      </c>
      <c r="O15" s="56">
        <v>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6.2819824149727171E-2</v>
      </c>
      <c r="C16" s="61">
        <v>0.21517627434904299</v>
      </c>
      <c r="D16" s="61">
        <v>0.48263643474409357</v>
      </c>
      <c r="E16" s="61">
        <v>0.15366637452527024</v>
      </c>
      <c r="F16" s="62">
        <v>8.5701092231866033E-2</v>
      </c>
      <c r="G16" s="60">
        <v>0.34782731616295837</v>
      </c>
      <c r="H16" s="61">
        <v>8.0527362340146819E-2</v>
      </c>
      <c r="I16" s="61">
        <v>0.54259138842554633</v>
      </c>
      <c r="J16" s="62">
        <v>2.9053933071348469E-2</v>
      </c>
      <c r="K16" s="60">
        <v>0.46974451763685882</v>
      </c>
      <c r="L16" s="61">
        <v>0.18842177678512528</v>
      </c>
      <c r="M16" s="61">
        <v>0.27020251995514216</v>
      </c>
      <c r="N16" s="62">
        <v>7.1631185622873725E-2</v>
      </c>
      <c r="O16" s="62">
        <v>1</v>
      </c>
      <c r="P16" s="10"/>
      <c r="Q16" s="10"/>
      <c r="R16" s="10"/>
      <c r="S16" s="10"/>
    </row>
    <row r="17" spans="1:19" x14ac:dyDescent="0.35">
      <c r="A17" s="6">
        <v>40544</v>
      </c>
      <c r="B17" s="51">
        <v>6.0582550471403755E-2</v>
      </c>
      <c r="C17" s="52">
        <v>0.20589128198208834</v>
      </c>
      <c r="D17" s="52">
        <v>0.47589010136445664</v>
      </c>
      <c r="E17" s="52">
        <v>0.160985647062792</v>
      </c>
      <c r="F17" s="53">
        <v>9.6650419119259243E-2</v>
      </c>
      <c r="G17" s="51">
        <v>0.3461992545242954</v>
      </c>
      <c r="H17" s="52">
        <v>8.2196286114250061E-2</v>
      </c>
      <c r="I17" s="52">
        <v>0.54911369347793093</v>
      </c>
      <c r="J17" s="53">
        <v>2.2490765883523639E-2</v>
      </c>
      <c r="K17" s="51">
        <v>0.54778128215074795</v>
      </c>
      <c r="L17" s="52">
        <v>0.17755645882174359</v>
      </c>
      <c r="M17" s="52">
        <v>0.21762999443423117</v>
      </c>
      <c r="N17" s="53">
        <v>5.7032264593277225E-2</v>
      </c>
      <c r="O17" s="53">
        <v>1</v>
      </c>
      <c r="P17" s="10"/>
      <c r="Q17" s="10"/>
      <c r="R17" s="10"/>
      <c r="S17" s="10"/>
    </row>
    <row r="18" spans="1:19" x14ac:dyDescent="0.35">
      <c r="A18" s="11">
        <v>40575</v>
      </c>
      <c r="B18" s="54">
        <v>5.7499507777121484E-2</v>
      </c>
      <c r="C18" s="55">
        <v>0.18201220712738728</v>
      </c>
      <c r="D18" s="55">
        <v>0.49922425674345344</v>
      </c>
      <c r="E18" s="55">
        <v>0.16217365623154165</v>
      </c>
      <c r="F18" s="56">
        <v>9.9090372120496165E-2</v>
      </c>
      <c r="G18" s="54">
        <v>0.34050797401063204</v>
      </c>
      <c r="H18" s="55">
        <v>8.121283717267179E-2</v>
      </c>
      <c r="I18" s="55">
        <v>0.55296711951171496</v>
      </c>
      <c r="J18" s="56">
        <v>2.5312069304981297E-2</v>
      </c>
      <c r="K18" s="54">
        <v>0.4919157314431975</v>
      </c>
      <c r="L18" s="55">
        <v>0.19279385705847607</v>
      </c>
      <c r="M18" s="55">
        <v>0.25177397125418388</v>
      </c>
      <c r="N18" s="56">
        <v>6.3516440244142547E-2</v>
      </c>
      <c r="O18" s="56">
        <v>1</v>
      </c>
      <c r="P18" s="10"/>
      <c r="Q18" s="10"/>
      <c r="R18" s="10"/>
      <c r="S18" s="10"/>
    </row>
    <row r="19" spans="1:19" x14ac:dyDescent="0.35">
      <c r="A19" s="11">
        <v>40603</v>
      </c>
      <c r="B19" s="54">
        <v>5.3760994248860362E-2</v>
      </c>
      <c r="C19" s="55">
        <v>0.16520599750496262</v>
      </c>
      <c r="D19" s="55">
        <v>0.50455462013448094</v>
      </c>
      <c r="E19" s="55">
        <v>0.17660627839281931</v>
      </c>
      <c r="F19" s="56">
        <v>9.9872109718876764E-2</v>
      </c>
      <c r="G19" s="54">
        <v>0.3435776325390536</v>
      </c>
      <c r="H19" s="55">
        <v>8.0759181816041997E-2</v>
      </c>
      <c r="I19" s="55">
        <v>0.55107372913936903</v>
      </c>
      <c r="J19" s="56">
        <v>2.4589456505535373E-2</v>
      </c>
      <c r="K19" s="54">
        <v>0.47306065765419408</v>
      </c>
      <c r="L19" s="55">
        <v>0.20163511255129341</v>
      </c>
      <c r="M19" s="55">
        <v>0.26164939232501394</v>
      </c>
      <c r="N19" s="56">
        <v>6.3654837469498557E-2</v>
      </c>
      <c r="O19" s="56">
        <v>1</v>
      </c>
      <c r="P19" s="10"/>
      <c r="Q19" s="10"/>
      <c r="R19" s="10"/>
      <c r="S19" s="10"/>
    </row>
    <row r="20" spans="1:19" x14ac:dyDescent="0.35">
      <c r="A20" s="11">
        <v>40634</v>
      </c>
      <c r="B20" s="54">
        <v>5.596788340867688E-2</v>
      </c>
      <c r="C20" s="55">
        <v>0.16946393630659201</v>
      </c>
      <c r="D20" s="55">
        <v>0.51429559408946768</v>
      </c>
      <c r="E20" s="55">
        <v>0.16438668106065718</v>
      </c>
      <c r="F20" s="56">
        <v>9.5885905134606306E-2</v>
      </c>
      <c r="G20" s="54">
        <v>0.34517745091424329</v>
      </c>
      <c r="H20" s="55">
        <v>8.1236083934957154E-2</v>
      </c>
      <c r="I20" s="55">
        <v>0.55051109911611906</v>
      </c>
      <c r="J20" s="56">
        <v>2.3075366034680522E-2</v>
      </c>
      <c r="K20" s="54">
        <v>0.4846670265164294</v>
      </c>
      <c r="L20" s="55">
        <v>0.1922356791039741</v>
      </c>
      <c r="M20" s="55">
        <v>0.25671344713582078</v>
      </c>
      <c r="N20" s="56">
        <v>6.6383847243775718E-2</v>
      </c>
      <c r="O20" s="56">
        <v>1</v>
      </c>
      <c r="P20" s="10"/>
      <c r="Q20" s="10"/>
      <c r="R20" s="10"/>
      <c r="S20" s="10"/>
    </row>
    <row r="21" spans="1:19" x14ac:dyDescent="0.35">
      <c r="A21" s="11">
        <v>40664</v>
      </c>
      <c r="B21" s="54">
        <v>5.195357396740611E-2</v>
      </c>
      <c r="C21" s="55">
        <v>0.18043569250393637</v>
      </c>
      <c r="D21" s="55">
        <v>0.51234063473714286</v>
      </c>
      <c r="E21" s="55">
        <v>0.16267713710561457</v>
      </c>
      <c r="F21" s="56">
        <v>9.2592961685900116E-2</v>
      </c>
      <c r="G21" s="54">
        <v>0.34698609477873227</v>
      </c>
      <c r="H21" s="55">
        <v>8.1723901965864779E-2</v>
      </c>
      <c r="I21" s="55">
        <v>0.54743919372305161</v>
      </c>
      <c r="J21" s="56">
        <v>2.3850809532351396E-2</v>
      </c>
      <c r="K21" s="54">
        <v>0.51711744032314855</v>
      </c>
      <c r="L21" s="55">
        <v>0.18080109487838744</v>
      </c>
      <c r="M21" s="55">
        <v>0.23749825603412195</v>
      </c>
      <c r="N21" s="56">
        <v>6.4583208764342037E-2</v>
      </c>
      <c r="O21" s="56">
        <v>1</v>
      </c>
      <c r="P21" s="10"/>
      <c r="Q21" s="10"/>
      <c r="R21" s="10"/>
      <c r="S21" s="10"/>
    </row>
    <row r="22" spans="1:19" x14ac:dyDescent="0.35">
      <c r="A22" s="11">
        <v>40695</v>
      </c>
      <c r="B22" s="54">
        <v>6.018463723517576E-2</v>
      </c>
      <c r="C22" s="55">
        <v>0.19150852829394668</v>
      </c>
      <c r="D22" s="55">
        <v>0.49310898068147446</v>
      </c>
      <c r="E22" s="55">
        <v>0.15639589169000934</v>
      </c>
      <c r="F22" s="56">
        <v>9.880196209939375E-2</v>
      </c>
      <c r="G22" s="54">
        <v>0.3412369642692758</v>
      </c>
      <c r="H22" s="55">
        <v>8.5026498862455779E-2</v>
      </c>
      <c r="I22" s="55">
        <v>0.55189963309267365</v>
      </c>
      <c r="J22" s="56">
        <v>2.1836903775594746E-2</v>
      </c>
      <c r="K22" s="54">
        <v>0.55443773753632908</v>
      </c>
      <c r="L22" s="55">
        <v>0.16435212582685657</v>
      </c>
      <c r="M22" s="55">
        <v>0.21841506555673912</v>
      </c>
      <c r="N22" s="56">
        <v>6.2795071080075218E-2</v>
      </c>
      <c r="O22" s="56">
        <v>1</v>
      </c>
      <c r="P22" s="10"/>
      <c r="Q22" s="10"/>
      <c r="R22" s="10"/>
      <c r="S22" s="10"/>
    </row>
    <row r="23" spans="1:19" x14ac:dyDescent="0.35">
      <c r="A23" s="11">
        <v>40725</v>
      </c>
      <c r="B23" s="54">
        <v>5.4453737522753502E-2</v>
      </c>
      <c r="C23" s="55">
        <v>0.208576731348078</v>
      </c>
      <c r="D23" s="55">
        <v>0.48867381295135215</v>
      </c>
      <c r="E23" s="55">
        <v>0.14372479269032634</v>
      </c>
      <c r="F23" s="56">
        <v>0.10457092548749003</v>
      </c>
      <c r="G23" s="54">
        <v>0.33769764315372441</v>
      </c>
      <c r="H23" s="55">
        <v>8.522598836448432E-2</v>
      </c>
      <c r="I23" s="55">
        <v>0.55569700070193806</v>
      </c>
      <c r="J23" s="56">
        <v>2.1379367779853189E-2</v>
      </c>
      <c r="K23" s="54">
        <v>0.57881336775605863</v>
      </c>
      <c r="L23" s="55">
        <v>0.15062520076618324</v>
      </c>
      <c r="M23" s="55">
        <v>0.19264630649709111</v>
      </c>
      <c r="N23" s="56">
        <v>7.7915124980666967E-2</v>
      </c>
      <c r="O23" s="56">
        <v>1</v>
      </c>
      <c r="P23" s="10"/>
      <c r="Q23" s="10"/>
      <c r="R23" s="10"/>
      <c r="S23" s="10"/>
    </row>
    <row r="24" spans="1:19" x14ac:dyDescent="0.35">
      <c r="A24" s="11">
        <v>40756</v>
      </c>
      <c r="B24" s="54">
        <v>5.1131648974219575E-2</v>
      </c>
      <c r="C24" s="55">
        <v>0.19622306789893845</v>
      </c>
      <c r="D24" s="55">
        <v>0.51227216801625231</v>
      </c>
      <c r="E24" s="55">
        <v>0.15067097771037799</v>
      </c>
      <c r="F24" s="56">
        <v>8.970213740021174E-2</v>
      </c>
      <c r="G24" s="54">
        <v>0.34447909811439525</v>
      </c>
      <c r="H24" s="55">
        <v>8.2634696271710203E-2</v>
      </c>
      <c r="I24" s="55">
        <v>0.55097427680334199</v>
      </c>
      <c r="J24" s="56">
        <v>2.1911928810552518E-2</v>
      </c>
      <c r="K24" s="54">
        <v>0.54688260036052538</v>
      </c>
      <c r="L24" s="55">
        <v>0.16113193510543936</v>
      </c>
      <c r="M24" s="55">
        <v>0.21980600303299094</v>
      </c>
      <c r="N24" s="56">
        <v>7.2179461501044373E-2</v>
      </c>
      <c r="O24" s="56">
        <v>1</v>
      </c>
      <c r="P24" s="10"/>
      <c r="Q24" s="10"/>
      <c r="R24" s="10"/>
      <c r="S24" s="10"/>
    </row>
    <row r="25" spans="1:19" x14ac:dyDescent="0.35">
      <c r="A25" s="11">
        <v>40787</v>
      </c>
      <c r="B25" s="57">
        <v>5.5459158030778069E-2</v>
      </c>
      <c r="C25" s="58">
        <v>0.20318071943134769</v>
      </c>
      <c r="D25" s="58">
        <v>0.50028121484814403</v>
      </c>
      <c r="E25" s="58">
        <v>0.15035421104276858</v>
      </c>
      <c r="F25" s="59">
        <v>9.0724696646961686E-2</v>
      </c>
      <c r="G25" s="57">
        <v>0.3378467319244669</v>
      </c>
      <c r="H25" s="58">
        <v>7.932053706052701E-2</v>
      </c>
      <c r="I25" s="58">
        <v>0.56420673479644834</v>
      </c>
      <c r="J25" s="59">
        <v>1.8625996218557785E-2</v>
      </c>
      <c r="K25" s="57">
        <v>0.54843477012181985</v>
      </c>
      <c r="L25" s="58">
        <v>0.15301079386353303</v>
      </c>
      <c r="M25" s="58">
        <v>0.19554005217432927</v>
      </c>
      <c r="N25" s="59">
        <v>0.10301438384031783</v>
      </c>
      <c r="O25" s="59">
        <v>1</v>
      </c>
      <c r="P25" s="10"/>
      <c r="Q25" s="10"/>
      <c r="R25" s="10"/>
      <c r="S25" s="10"/>
    </row>
    <row r="26" spans="1:19" x14ac:dyDescent="0.35">
      <c r="A26" s="11">
        <v>40817</v>
      </c>
      <c r="B26" s="54">
        <v>5.3574384954140589E-2</v>
      </c>
      <c r="C26" s="55">
        <v>0.19768881825105128</v>
      </c>
      <c r="D26" s="55">
        <v>0.50096354425350154</v>
      </c>
      <c r="E26" s="55">
        <v>0.15805436906062714</v>
      </c>
      <c r="F26" s="56">
        <v>8.9718883480679454E-2</v>
      </c>
      <c r="G26" s="54">
        <v>0.33693586305089235</v>
      </c>
      <c r="H26" s="55">
        <v>7.7507367305718347E-2</v>
      </c>
      <c r="I26" s="55">
        <v>0.5616237872918115</v>
      </c>
      <c r="J26" s="56">
        <v>2.3932982351577762E-2</v>
      </c>
      <c r="K26" s="54">
        <v>0.56746465348829511</v>
      </c>
      <c r="L26" s="55">
        <v>0.1455382272110195</v>
      </c>
      <c r="M26" s="55">
        <v>0.18941094665739544</v>
      </c>
      <c r="N26" s="56">
        <v>9.7586172643289962E-2</v>
      </c>
      <c r="O26" s="56">
        <v>1</v>
      </c>
      <c r="P26" s="10"/>
      <c r="Q26" s="10"/>
      <c r="R26" s="10"/>
      <c r="S26" s="10"/>
    </row>
    <row r="27" spans="1:19" x14ac:dyDescent="0.35">
      <c r="A27" s="11">
        <v>40848</v>
      </c>
      <c r="B27" s="54">
        <v>5.428428025081472E-2</v>
      </c>
      <c r="C27" s="55">
        <v>0.19088216373648903</v>
      </c>
      <c r="D27" s="55">
        <v>0.50944089806940529</v>
      </c>
      <c r="E27" s="55">
        <v>0.15802458662934135</v>
      </c>
      <c r="F27" s="56">
        <v>8.7368071313949622E-2</v>
      </c>
      <c r="G27" s="54">
        <v>0.3590439632685089</v>
      </c>
      <c r="H27" s="55">
        <v>7.9450582854395976E-2</v>
      </c>
      <c r="I27" s="55">
        <v>0.53954856177408295</v>
      </c>
      <c r="J27" s="56">
        <v>2.1956892103012181E-2</v>
      </c>
      <c r="K27" s="54">
        <v>0.58177281049632756</v>
      </c>
      <c r="L27" s="55">
        <v>0.15780544185947873</v>
      </c>
      <c r="M27" s="55">
        <v>0.20303409468467895</v>
      </c>
      <c r="N27" s="56">
        <v>5.7387652959514771E-2</v>
      </c>
      <c r="O27" s="56">
        <v>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5.4544565589400087E-2</v>
      </c>
      <c r="C28" s="61">
        <v>0.19057350999853323</v>
      </c>
      <c r="D28" s="61">
        <v>0.51830049381508825</v>
      </c>
      <c r="E28" s="61">
        <v>0.15507749474404733</v>
      </c>
      <c r="F28" s="62">
        <v>8.1503935852931114E-2</v>
      </c>
      <c r="G28" s="60">
        <v>0.33879626460665918</v>
      </c>
      <c r="H28" s="61">
        <v>7.4952329731579725E-2</v>
      </c>
      <c r="I28" s="61">
        <v>0.55971251161198843</v>
      </c>
      <c r="J28" s="62">
        <v>2.6538894049772648E-2</v>
      </c>
      <c r="K28" s="60">
        <v>0.51913166772600594</v>
      </c>
      <c r="L28" s="61">
        <v>0.17413582359556054</v>
      </c>
      <c r="M28" s="61">
        <v>0.23849801985038871</v>
      </c>
      <c r="N28" s="62">
        <v>6.8234488828044781E-2</v>
      </c>
      <c r="O28" s="62">
        <v>1</v>
      </c>
      <c r="P28" s="10"/>
      <c r="Q28" s="10"/>
      <c r="R28" s="10"/>
      <c r="S28" s="10"/>
    </row>
    <row r="29" spans="1:19" x14ac:dyDescent="0.35">
      <c r="A29" s="6">
        <v>40909</v>
      </c>
      <c r="B29" s="51">
        <v>5.5631415547448729E-2</v>
      </c>
      <c r="C29" s="52">
        <v>0.19212505349827785</v>
      </c>
      <c r="D29" s="52">
        <v>0.49856318910876962</v>
      </c>
      <c r="E29" s="52">
        <v>0.15681958682345909</v>
      </c>
      <c r="F29" s="53">
        <v>9.6860755022044692E-2</v>
      </c>
      <c r="G29" s="51">
        <v>0.32740266710144633</v>
      </c>
      <c r="H29" s="52">
        <v>8.4211384433529657E-2</v>
      </c>
      <c r="I29" s="52">
        <v>0.56786299006120877</v>
      </c>
      <c r="J29" s="53">
        <v>2.052295840381519E-2</v>
      </c>
      <c r="K29" s="51">
        <v>0.65552543800653529</v>
      </c>
      <c r="L29" s="52">
        <v>0.13445560831787828</v>
      </c>
      <c r="M29" s="52">
        <v>0.16156819586823459</v>
      </c>
      <c r="N29" s="53">
        <v>4.8450757807351849E-2</v>
      </c>
      <c r="O29" s="53">
        <v>1</v>
      </c>
      <c r="P29" s="10"/>
      <c r="Q29" s="10"/>
      <c r="R29" s="10"/>
      <c r="S29" s="10"/>
    </row>
    <row r="30" spans="1:19" x14ac:dyDescent="0.35">
      <c r="A30" s="11">
        <v>40940</v>
      </c>
      <c r="B30" s="54">
        <v>5.500566453997973E-2</v>
      </c>
      <c r="C30" s="55">
        <v>0.16980203923439272</v>
      </c>
      <c r="D30" s="55">
        <v>0.50777383578796731</v>
      </c>
      <c r="E30" s="55">
        <v>0.16784926360980262</v>
      </c>
      <c r="F30" s="56">
        <v>9.9569196827857614E-2</v>
      </c>
      <c r="G30" s="54">
        <v>0.32259555184544753</v>
      </c>
      <c r="H30" s="55">
        <v>8.1405402182338563E-2</v>
      </c>
      <c r="I30" s="55">
        <v>0.57410858028740086</v>
      </c>
      <c r="J30" s="56">
        <v>2.1890465684813069E-2</v>
      </c>
      <c r="K30" s="54">
        <v>0.60549460378033515</v>
      </c>
      <c r="L30" s="55">
        <v>0.15240593882296821</v>
      </c>
      <c r="M30" s="55">
        <v>0.18303917476596507</v>
      </c>
      <c r="N30" s="56">
        <v>5.9060282630731618E-2</v>
      </c>
      <c r="O30" s="56">
        <v>1</v>
      </c>
      <c r="P30" s="10"/>
      <c r="Q30" s="10"/>
      <c r="R30" s="10"/>
      <c r="S30" s="10"/>
    </row>
    <row r="31" spans="1:19" x14ac:dyDescent="0.35">
      <c r="A31" s="11">
        <v>40969</v>
      </c>
      <c r="B31" s="54">
        <v>5.4331235936076638E-2</v>
      </c>
      <c r="C31" s="55">
        <v>0.17758097501824915</v>
      </c>
      <c r="D31" s="55">
        <v>0.50752589571732798</v>
      </c>
      <c r="E31" s="55">
        <v>0.16290924885829597</v>
      </c>
      <c r="F31" s="56">
        <v>9.7652644470050259E-2</v>
      </c>
      <c r="G31" s="54">
        <v>0.32610807125922264</v>
      </c>
      <c r="H31" s="55">
        <v>8.1840722485988865E-2</v>
      </c>
      <c r="I31" s="55">
        <v>0.57286695905550766</v>
      </c>
      <c r="J31" s="56">
        <v>1.9184247199280892E-2</v>
      </c>
      <c r="K31" s="54">
        <v>0.61175427271794935</v>
      </c>
      <c r="L31" s="55">
        <v>0.14333287082003607</v>
      </c>
      <c r="M31" s="55">
        <v>0.18058530052304222</v>
      </c>
      <c r="N31" s="56">
        <v>6.4327555938972381E-2</v>
      </c>
      <c r="O31" s="56">
        <v>1</v>
      </c>
      <c r="P31" s="10"/>
      <c r="Q31" s="10"/>
      <c r="R31" s="10"/>
      <c r="S31" s="10"/>
    </row>
    <row r="32" spans="1:19" x14ac:dyDescent="0.35">
      <c r="A32" s="11">
        <v>41000</v>
      </c>
      <c r="B32" s="54">
        <v>5.6803817122982381E-2</v>
      </c>
      <c r="C32" s="55">
        <v>0.18712232476234317</v>
      </c>
      <c r="D32" s="55">
        <v>0.49431158070102371</v>
      </c>
      <c r="E32" s="55">
        <v>0.16454401309395938</v>
      </c>
      <c r="F32" s="56">
        <v>9.7218264319691355E-2</v>
      </c>
      <c r="G32" s="54">
        <v>0.33390327129777797</v>
      </c>
      <c r="H32" s="55">
        <v>8.0492777132335214E-2</v>
      </c>
      <c r="I32" s="55">
        <v>0.56776781604156168</v>
      </c>
      <c r="J32" s="56">
        <v>1.7836135528325185E-2</v>
      </c>
      <c r="K32" s="54">
        <v>0.6191645293993</v>
      </c>
      <c r="L32" s="55">
        <v>0.13369429404414826</v>
      </c>
      <c r="M32" s="55">
        <v>0.1763884930986358</v>
      </c>
      <c r="N32" s="56">
        <v>7.0752683457915924E-2</v>
      </c>
      <c r="O32" s="56">
        <v>1</v>
      </c>
      <c r="P32" s="10"/>
      <c r="Q32" s="10"/>
      <c r="R32" s="10"/>
      <c r="S32" s="10"/>
    </row>
    <row r="33" spans="1:19" x14ac:dyDescent="0.35">
      <c r="A33" s="11">
        <v>41030</v>
      </c>
      <c r="B33" s="54">
        <v>5.5921889962302573E-2</v>
      </c>
      <c r="C33" s="55">
        <v>0.18063855319458419</v>
      </c>
      <c r="D33" s="55">
        <v>0.50073334222233001</v>
      </c>
      <c r="E33" s="55">
        <v>0.16578988836228317</v>
      </c>
      <c r="F33" s="56">
        <v>9.6916326258500107E-2</v>
      </c>
      <c r="G33" s="54">
        <v>0.33286464078352462</v>
      </c>
      <c r="H33" s="55">
        <v>8.1831294924786968E-2</v>
      </c>
      <c r="I33" s="55">
        <v>0.56281894325991833</v>
      </c>
      <c r="J33" s="56">
        <v>2.2485121031770083E-2</v>
      </c>
      <c r="K33" s="54">
        <v>0.61796506624322722</v>
      </c>
      <c r="L33" s="55">
        <v>0.13532891307773429</v>
      </c>
      <c r="M33" s="55">
        <v>0.17366271106316442</v>
      </c>
      <c r="N33" s="56">
        <v>7.304330961587413E-2</v>
      </c>
      <c r="O33" s="56">
        <v>1</v>
      </c>
      <c r="P33" s="10"/>
      <c r="Q33" s="10"/>
      <c r="R33" s="10"/>
      <c r="S33" s="10"/>
    </row>
    <row r="34" spans="1:19" x14ac:dyDescent="0.35">
      <c r="A34" s="11">
        <v>41061</v>
      </c>
      <c r="B34" s="54">
        <v>5.9472818277114037E-2</v>
      </c>
      <c r="C34" s="55">
        <v>0.1720109129532312</v>
      </c>
      <c r="D34" s="55">
        <v>0.50569597845177683</v>
      </c>
      <c r="E34" s="55">
        <v>0.16398586592062422</v>
      </c>
      <c r="F34" s="56">
        <v>9.8834424397253706E-2</v>
      </c>
      <c r="G34" s="54">
        <v>0.32302202722684642</v>
      </c>
      <c r="H34" s="55">
        <v>7.8938416788731619E-2</v>
      </c>
      <c r="I34" s="55">
        <v>0.57692174190726764</v>
      </c>
      <c r="J34" s="56">
        <v>2.1117814077154302E-2</v>
      </c>
      <c r="K34" s="54">
        <v>0.68784927351109693</v>
      </c>
      <c r="L34" s="55">
        <v>4.0583412588771878E-2</v>
      </c>
      <c r="M34" s="55">
        <v>0.18159098640046095</v>
      </c>
      <c r="N34" s="56">
        <v>8.9976327499670244E-2</v>
      </c>
      <c r="O34" s="56">
        <v>1</v>
      </c>
      <c r="P34" s="10"/>
      <c r="Q34" s="10"/>
      <c r="R34" s="10"/>
      <c r="S34" s="10"/>
    </row>
    <row r="35" spans="1:19" x14ac:dyDescent="0.35">
      <c r="A35" s="11">
        <v>41091</v>
      </c>
      <c r="B35" s="54">
        <v>6.4615171667474089E-2</v>
      </c>
      <c r="C35" s="55">
        <v>0.19371968214620519</v>
      </c>
      <c r="D35" s="55">
        <v>0.47763006398600738</v>
      </c>
      <c r="E35" s="55">
        <v>0.16544503935422578</v>
      </c>
      <c r="F35" s="56">
        <v>9.8590042846087536E-2</v>
      </c>
      <c r="G35" s="54">
        <v>0.33148778477548274</v>
      </c>
      <c r="H35" s="55">
        <v>8.5717341655079562E-2</v>
      </c>
      <c r="I35" s="55">
        <v>0.56303282350054418</v>
      </c>
      <c r="J35" s="56">
        <v>1.9762050068893488E-2</v>
      </c>
      <c r="K35" s="54">
        <v>0.29913615744206967</v>
      </c>
      <c r="L35" s="55">
        <v>0.46273774545271518</v>
      </c>
      <c r="M35" s="55">
        <v>0.17702795376900862</v>
      </c>
      <c r="N35" s="56">
        <v>6.1098143336206515E-2</v>
      </c>
      <c r="O35" s="56">
        <v>1</v>
      </c>
      <c r="P35" s="10"/>
      <c r="Q35" s="10"/>
      <c r="R35" s="10"/>
      <c r="S35" s="10"/>
    </row>
    <row r="36" spans="1:19" x14ac:dyDescent="0.35">
      <c r="A36" s="11">
        <v>41122</v>
      </c>
      <c r="B36" s="54">
        <v>5.1923824329576367E-2</v>
      </c>
      <c r="C36" s="55">
        <v>0.1712009327633113</v>
      </c>
      <c r="D36" s="55">
        <v>0.51867469879518069</v>
      </c>
      <c r="E36" s="55">
        <v>0.16828604741546832</v>
      </c>
      <c r="F36" s="56">
        <v>8.9914496696463272E-2</v>
      </c>
      <c r="G36" s="54">
        <v>0.33192123332037826</v>
      </c>
      <c r="H36" s="55">
        <v>8.2549553050913327E-2</v>
      </c>
      <c r="I36" s="55">
        <v>0.56609664464308851</v>
      </c>
      <c r="J36" s="56">
        <v>1.9432568985619899E-2</v>
      </c>
      <c r="K36" s="54">
        <v>0.6232024873688301</v>
      </c>
      <c r="L36" s="55">
        <v>0.13545796087576112</v>
      </c>
      <c r="M36" s="55">
        <v>0.18074232413525068</v>
      </c>
      <c r="N36" s="56">
        <v>6.0597227620158053E-2</v>
      </c>
      <c r="O36" s="56">
        <v>1</v>
      </c>
      <c r="P36" s="10"/>
      <c r="Q36" s="10"/>
      <c r="R36" s="10"/>
      <c r="S36" s="10"/>
    </row>
    <row r="37" spans="1:19" x14ac:dyDescent="0.35">
      <c r="A37" s="11">
        <v>41153</v>
      </c>
      <c r="B37" s="57">
        <v>5.0406951598317144E-2</v>
      </c>
      <c r="C37" s="58">
        <v>0.17794990760036172</v>
      </c>
      <c r="D37" s="58">
        <v>0.52220343648016354</v>
      </c>
      <c r="E37" s="58">
        <v>0.16276491172885621</v>
      </c>
      <c r="F37" s="59">
        <v>8.6674792592301347E-2</v>
      </c>
      <c r="G37" s="57">
        <v>0.33305547910195415</v>
      </c>
      <c r="H37" s="58">
        <v>8.127236267840994E-2</v>
      </c>
      <c r="I37" s="58">
        <v>0.56618566429442063</v>
      </c>
      <c r="J37" s="59">
        <v>1.9486493925215273E-2</v>
      </c>
      <c r="K37" s="57">
        <v>0.63596901663193484</v>
      </c>
      <c r="L37" s="58">
        <v>0.13234773719183737</v>
      </c>
      <c r="M37" s="58">
        <v>0.17055793653914206</v>
      </c>
      <c r="N37" s="59">
        <v>6.1125309637085679E-2</v>
      </c>
      <c r="O37" s="59">
        <v>1</v>
      </c>
      <c r="P37" s="10"/>
      <c r="Q37" s="10"/>
      <c r="R37" s="10"/>
      <c r="S37" s="10"/>
    </row>
    <row r="38" spans="1:19" x14ac:dyDescent="0.35">
      <c r="A38" s="11">
        <v>41183</v>
      </c>
      <c r="B38" s="54">
        <v>5.0838065266470549E-2</v>
      </c>
      <c r="C38" s="55">
        <v>0.17539850858589315</v>
      </c>
      <c r="D38" s="55">
        <v>0.52194704795785729</v>
      </c>
      <c r="E38" s="55">
        <v>0.16514332626393924</v>
      </c>
      <c r="F38" s="56">
        <v>8.6673051925839781E-2</v>
      </c>
      <c r="G38" s="54">
        <v>0.33946774303892729</v>
      </c>
      <c r="H38" s="55">
        <v>7.6821509201614555E-2</v>
      </c>
      <c r="I38" s="55">
        <v>0.5619484162276801</v>
      </c>
      <c r="J38" s="56">
        <v>2.1762331531778065E-2</v>
      </c>
      <c r="K38" s="54">
        <v>0.6463980296914551</v>
      </c>
      <c r="L38" s="55">
        <v>0.12839159882328796</v>
      </c>
      <c r="M38" s="55">
        <v>0.16278990216870767</v>
      </c>
      <c r="N38" s="56">
        <v>6.2420469316549224E-2</v>
      </c>
      <c r="O38" s="56">
        <v>1</v>
      </c>
      <c r="P38" s="10"/>
      <c r="Q38" s="10"/>
      <c r="R38" s="10"/>
      <c r="S38" s="10"/>
    </row>
    <row r="39" spans="1:19" x14ac:dyDescent="0.35">
      <c r="A39" s="11">
        <v>41214</v>
      </c>
      <c r="B39" s="54">
        <v>5.4149553534312174E-2</v>
      </c>
      <c r="C39" s="55">
        <v>0.19743427725768636</v>
      </c>
      <c r="D39" s="55">
        <v>0.50290992533962986</v>
      </c>
      <c r="E39" s="55">
        <v>0.16268976870250587</v>
      </c>
      <c r="F39" s="56">
        <v>8.2816475165865738E-2</v>
      </c>
      <c r="G39" s="54">
        <v>0.35639102745306706</v>
      </c>
      <c r="H39" s="55">
        <v>7.3862219192204731E-2</v>
      </c>
      <c r="I39" s="55">
        <v>0.54794725552470114</v>
      </c>
      <c r="J39" s="56">
        <v>2.1799497830027104E-2</v>
      </c>
      <c r="K39" s="54">
        <v>0.63453831955968676</v>
      </c>
      <c r="L39" s="55">
        <v>0.13831290842880659</v>
      </c>
      <c r="M39" s="55">
        <v>0.16619830725485957</v>
      </c>
      <c r="N39" s="56">
        <v>6.0950464756647102E-2</v>
      </c>
      <c r="O39" s="56">
        <v>1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5.8121860956912505E-2</v>
      </c>
      <c r="C40" s="61">
        <v>0.20292536787382148</v>
      </c>
      <c r="D40" s="61">
        <v>0.49698211296149442</v>
      </c>
      <c r="E40" s="61">
        <v>0.15254647986606751</v>
      </c>
      <c r="F40" s="62">
        <v>8.9424178341704116E-2</v>
      </c>
      <c r="G40" s="60">
        <v>0.33710018503832939</v>
      </c>
      <c r="H40" s="61">
        <v>7.0248480042294476E-2</v>
      </c>
      <c r="I40" s="61">
        <v>0.56989602608159307</v>
      </c>
      <c r="J40" s="62">
        <v>2.2755308837783064E-2</v>
      </c>
      <c r="K40" s="60">
        <v>0.58990880253766853</v>
      </c>
      <c r="L40" s="61">
        <v>0.15352674244426823</v>
      </c>
      <c r="M40" s="61">
        <v>0.18702088289717156</v>
      </c>
      <c r="N40" s="62">
        <v>6.9543572120891711E-2</v>
      </c>
      <c r="O40" s="62">
        <v>1</v>
      </c>
      <c r="P40" s="10"/>
      <c r="Q40" s="10"/>
      <c r="R40" s="10"/>
      <c r="S40" s="10"/>
    </row>
    <row r="41" spans="1:19" x14ac:dyDescent="0.35">
      <c r="A41" s="6">
        <v>41275</v>
      </c>
      <c r="B41" s="51">
        <v>5.5043878998486465E-2</v>
      </c>
      <c r="C41" s="52">
        <v>0.19481868098305247</v>
      </c>
      <c r="D41" s="52">
        <v>0.49316193488397347</v>
      </c>
      <c r="E41" s="52">
        <v>0.16101861718373525</v>
      </c>
      <c r="F41" s="53">
        <v>9.5956887950752356E-2</v>
      </c>
      <c r="G41" s="51">
        <v>0.31489714056889989</v>
      </c>
      <c r="H41" s="52">
        <v>7.7570467703292456E-2</v>
      </c>
      <c r="I41" s="52">
        <v>0.5886912316661802</v>
      </c>
      <c r="J41" s="53">
        <v>1.8841160061627425E-2</v>
      </c>
      <c r="K41" s="51">
        <v>0.68017538025071778</v>
      </c>
      <c r="L41" s="52">
        <v>0.12510095902590659</v>
      </c>
      <c r="M41" s="52">
        <v>0.1402770519285719</v>
      </c>
      <c r="N41" s="53">
        <v>5.4446608794803751E-2</v>
      </c>
      <c r="O41" s="63">
        <v>1</v>
      </c>
      <c r="P41" s="10"/>
      <c r="Q41" s="10"/>
      <c r="R41" s="10"/>
      <c r="S41" s="10"/>
    </row>
    <row r="42" spans="1:19" x14ac:dyDescent="0.35">
      <c r="A42" s="11">
        <v>41306</v>
      </c>
      <c r="B42" s="54">
        <v>5.6614292211316988E-2</v>
      </c>
      <c r="C42" s="55">
        <v>0.18071387703006031</v>
      </c>
      <c r="D42" s="55">
        <v>0.48985520003520971</v>
      </c>
      <c r="E42" s="55">
        <v>0.17114857033874684</v>
      </c>
      <c r="F42" s="56">
        <v>0.10166806038466616</v>
      </c>
      <c r="G42" s="54">
        <v>0.31288235553012633</v>
      </c>
      <c r="H42" s="55">
        <v>7.9390578466323372E-2</v>
      </c>
      <c r="I42" s="55">
        <v>0.59057699925179352</v>
      </c>
      <c r="J42" s="56">
        <v>1.7150066751756819E-2</v>
      </c>
      <c r="K42" s="54">
        <v>0.68042046271437584</v>
      </c>
      <c r="L42" s="55">
        <v>0.12792130628053341</v>
      </c>
      <c r="M42" s="55">
        <v>0.14037674398133884</v>
      </c>
      <c r="N42" s="56">
        <v>5.128148702375189E-2</v>
      </c>
      <c r="O42" s="64">
        <v>1</v>
      </c>
      <c r="P42" s="10"/>
      <c r="Q42" s="10"/>
      <c r="R42" s="10"/>
      <c r="S42" s="10"/>
    </row>
    <row r="43" spans="1:19" x14ac:dyDescent="0.35">
      <c r="A43" s="11">
        <v>41334</v>
      </c>
      <c r="B43" s="54">
        <v>5.7968816774424795E-2</v>
      </c>
      <c r="C43" s="55">
        <v>0.18413543059595527</v>
      </c>
      <c r="D43" s="55">
        <v>0.47576476102510373</v>
      </c>
      <c r="E43" s="55">
        <v>0.18044086629261502</v>
      </c>
      <c r="F43" s="56">
        <v>0.10169012531190118</v>
      </c>
      <c r="G43" s="54">
        <v>0.31796688677814694</v>
      </c>
      <c r="H43" s="55">
        <v>8.1659521085209338E-2</v>
      </c>
      <c r="I43" s="55">
        <v>0.58500944319607384</v>
      </c>
      <c r="J43" s="56">
        <v>1.5364148940569901E-2</v>
      </c>
      <c r="K43" s="54">
        <v>0.70460028398516661</v>
      </c>
      <c r="L43" s="55">
        <v>0.10814182715504762</v>
      </c>
      <c r="M43" s="55">
        <v>0.138235983402032</v>
      </c>
      <c r="N43" s="56">
        <v>4.9021905457753763E-2</v>
      </c>
      <c r="O43" s="64">
        <v>1</v>
      </c>
      <c r="P43" s="10"/>
      <c r="Q43" s="10"/>
      <c r="R43" s="10"/>
      <c r="S43" s="10"/>
    </row>
    <row r="44" spans="1:19" x14ac:dyDescent="0.35">
      <c r="A44" s="11">
        <v>41365</v>
      </c>
      <c r="B44" s="54">
        <v>5.7695376268856402E-2</v>
      </c>
      <c r="C44" s="55">
        <v>0.17767671932344023</v>
      </c>
      <c r="D44" s="55">
        <v>0.4954400952486161</v>
      </c>
      <c r="E44" s="55">
        <v>0.16995618072688443</v>
      </c>
      <c r="F44" s="56">
        <v>9.9231628432202873E-2</v>
      </c>
      <c r="G44" s="54">
        <v>0.32936259527930184</v>
      </c>
      <c r="H44" s="55">
        <v>8.1753016410747378E-2</v>
      </c>
      <c r="I44" s="55">
        <v>0.57393428336463281</v>
      </c>
      <c r="J44" s="56">
        <v>1.4950104945317965E-2</v>
      </c>
      <c r="K44" s="54">
        <v>0.66314394078874694</v>
      </c>
      <c r="L44" s="55">
        <v>0.13259319266978434</v>
      </c>
      <c r="M44" s="55">
        <v>0.15102306342134011</v>
      </c>
      <c r="N44" s="56">
        <v>5.3239803120128631E-2</v>
      </c>
      <c r="O44" s="64">
        <v>1</v>
      </c>
      <c r="P44" s="10"/>
      <c r="Q44" s="10"/>
      <c r="R44" s="10"/>
      <c r="S44" s="10"/>
    </row>
    <row r="45" spans="1:19" x14ac:dyDescent="0.35">
      <c r="A45" s="11">
        <v>41395</v>
      </c>
      <c r="B45" s="54">
        <v>5.4234010726403735E-2</v>
      </c>
      <c r="C45" s="55">
        <v>0.18563853722013451</v>
      </c>
      <c r="D45" s="55">
        <v>0.503922069393265</v>
      </c>
      <c r="E45" s="55">
        <v>0.1621182823160276</v>
      </c>
      <c r="F45" s="56">
        <v>9.4087100344169186E-2</v>
      </c>
      <c r="G45" s="54">
        <v>0.32923492283556494</v>
      </c>
      <c r="H45" s="55">
        <v>8.2855996205625893E-2</v>
      </c>
      <c r="I45" s="55">
        <v>0.5703357777858854</v>
      </c>
      <c r="J45" s="56">
        <v>1.7573303172923736E-2</v>
      </c>
      <c r="K45" s="54">
        <v>0.68492101134663796</v>
      </c>
      <c r="L45" s="55">
        <v>0.12337796587495592</v>
      </c>
      <c r="M45" s="55">
        <v>0.1352718693373223</v>
      </c>
      <c r="N45" s="56">
        <v>5.6429153441083832E-2</v>
      </c>
      <c r="O45" s="64">
        <v>1</v>
      </c>
      <c r="P45" s="10"/>
      <c r="Q45" s="10"/>
      <c r="R45" s="10"/>
      <c r="S45" s="10"/>
    </row>
    <row r="46" spans="1:19" x14ac:dyDescent="0.35">
      <c r="A46" s="11">
        <v>41426</v>
      </c>
      <c r="B46" s="54">
        <v>5.7288841566720906E-2</v>
      </c>
      <c r="C46" s="55">
        <v>0.16204940702198473</v>
      </c>
      <c r="D46" s="55">
        <v>0.52056840173842001</v>
      </c>
      <c r="E46" s="55">
        <v>0.16600705814599781</v>
      </c>
      <c r="F46" s="56">
        <v>9.409298806008129E-2</v>
      </c>
      <c r="G46" s="54">
        <v>0.32765467317569696</v>
      </c>
      <c r="H46" s="55">
        <v>8.3385231465670229E-2</v>
      </c>
      <c r="I46" s="55">
        <v>0.56993524452390998</v>
      </c>
      <c r="J46" s="56">
        <v>1.9024850834722863E-2</v>
      </c>
      <c r="K46" s="54">
        <v>0.66351929606042948</v>
      </c>
      <c r="L46" s="55">
        <v>0.12517829519657672</v>
      </c>
      <c r="M46" s="55">
        <v>0.14912509793679812</v>
      </c>
      <c r="N46" s="56">
        <v>6.2177310806195631E-2</v>
      </c>
      <c r="O46" s="64">
        <v>1</v>
      </c>
      <c r="P46" s="10"/>
      <c r="Q46" s="10"/>
      <c r="R46" s="10"/>
      <c r="S46" s="10"/>
    </row>
    <row r="47" spans="1:19" x14ac:dyDescent="0.35">
      <c r="A47" s="11">
        <v>41456</v>
      </c>
      <c r="B47" s="54">
        <v>5.5641145868220686E-2</v>
      </c>
      <c r="C47" s="55">
        <v>0.19239399825842321</v>
      </c>
      <c r="D47" s="55">
        <v>0.49307834862795008</v>
      </c>
      <c r="E47" s="55">
        <v>0.16252483979726259</v>
      </c>
      <c r="F47" s="56">
        <v>9.6361667448143437E-2</v>
      </c>
      <c r="G47" s="54">
        <v>0.33006229486234845</v>
      </c>
      <c r="H47" s="55">
        <v>8.5543796190858959E-2</v>
      </c>
      <c r="I47" s="55">
        <v>0.56764239623104917</v>
      </c>
      <c r="J47" s="56">
        <v>1.6751512715743409E-2</v>
      </c>
      <c r="K47" s="54">
        <v>0.68541094514033085</v>
      </c>
      <c r="L47" s="55">
        <v>0.11857793556165852</v>
      </c>
      <c r="M47" s="55">
        <v>0.13963315247728136</v>
      </c>
      <c r="N47" s="56">
        <v>5.6377966820729229E-2</v>
      </c>
      <c r="O47" s="64">
        <v>1</v>
      </c>
      <c r="P47" s="10"/>
      <c r="Q47" s="10"/>
      <c r="R47" s="10"/>
      <c r="S47" s="10"/>
    </row>
    <row r="48" spans="1:19" x14ac:dyDescent="0.35">
      <c r="A48" s="11">
        <v>41487</v>
      </c>
      <c r="B48" s="54">
        <v>4.8800476829086573E-2</v>
      </c>
      <c r="C48" s="55">
        <v>0.18372820742065266</v>
      </c>
      <c r="D48" s="55">
        <v>0.51629930194972662</v>
      </c>
      <c r="E48" s="55">
        <v>0.15868321813784486</v>
      </c>
      <c r="F48" s="56">
        <v>9.2488795662689277E-2</v>
      </c>
      <c r="G48" s="54">
        <v>0.3305537407012597</v>
      </c>
      <c r="H48" s="55">
        <v>8.1708561145306793E-2</v>
      </c>
      <c r="I48" s="55">
        <v>0.57052141719106408</v>
      </c>
      <c r="J48" s="56">
        <v>1.7216280962369473E-2</v>
      </c>
      <c r="K48" s="54">
        <v>0.6710395103332073</v>
      </c>
      <c r="L48" s="55">
        <v>0.12453721215455681</v>
      </c>
      <c r="M48" s="55">
        <v>0.14321492841832584</v>
      </c>
      <c r="N48" s="56">
        <v>6.1208349093910111E-2</v>
      </c>
      <c r="O48" s="64">
        <v>1</v>
      </c>
      <c r="P48" s="10"/>
      <c r="Q48" s="10"/>
      <c r="R48" s="10"/>
      <c r="S48" s="10"/>
    </row>
    <row r="49" spans="1:19" x14ac:dyDescent="0.35">
      <c r="A49" s="11">
        <v>41518</v>
      </c>
      <c r="B49" s="57">
        <v>4.9495069502197932E-2</v>
      </c>
      <c r="C49" s="58">
        <v>0.1823808958061067</v>
      </c>
      <c r="D49" s="58">
        <v>0.5233337293572532</v>
      </c>
      <c r="E49" s="58">
        <v>0.15760959961981705</v>
      </c>
      <c r="F49" s="59">
        <v>8.7174765355827494E-2</v>
      </c>
      <c r="G49" s="57">
        <v>0.33399073304027566</v>
      </c>
      <c r="H49" s="58">
        <v>8.2808601639539028E-2</v>
      </c>
      <c r="I49" s="58">
        <v>0.56643697279315675</v>
      </c>
      <c r="J49" s="59">
        <v>1.6763692527028633E-2</v>
      </c>
      <c r="K49" s="57">
        <v>0.69066175597006063</v>
      </c>
      <c r="L49" s="58">
        <v>0.10620173458476892</v>
      </c>
      <c r="M49" s="58">
        <v>0.14086966852797908</v>
      </c>
      <c r="N49" s="59">
        <v>6.2266840917191396E-2</v>
      </c>
      <c r="O49" s="64">
        <v>1</v>
      </c>
      <c r="P49" s="10"/>
      <c r="Q49" s="10"/>
      <c r="R49" s="10"/>
      <c r="S49" s="10"/>
    </row>
    <row r="50" spans="1:19" x14ac:dyDescent="0.35">
      <c r="A50" s="11">
        <v>41548</v>
      </c>
      <c r="B50" s="54">
        <v>5.1348328281569662E-2</v>
      </c>
      <c r="C50" s="55">
        <v>0.18246043107095458</v>
      </c>
      <c r="D50" s="55">
        <v>0.52246054698140221</v>
      </c>
      <c r="E50" s="55">
        <v>0.15737741021286955</v>
      </c>
      <c r="F50" s="56">
        <v>8.6353283453204061E-2</v>
      </c>
      <c r="G50" s="54">
        <v>0.34335572336812581</v>
      </c>
      <c r="H50" s="55">
        <v>7.9178426747494882E-2</v>
      </c>
      <c r="I50" s="55">
        <v>0.55825948871901565</v>
      </c>
      <c r="J50" s="56">
        <v>1.9206361165363641E-2</v>
      </c>
      <c r="K50" s="54">
        <v>0.69306913478646393</v>
      </c>
      <c r="L50" s="55">
        <v>0.10872979536010478</v>
      </c>
      <c r="M50" s="55">
        <v>0.13588761323001849</v>
      </c>
      <c r="N50" s="56">
        <v>6.2313456623412748E-2</v>
      </c>
      <c r="O50" s="64">
        <v>1</v>
      </c>
      <c r="P50" s="10"/>
      <c r="Q50" s="10"/>
      <c r="R50" s="10"/>
      <c r="S50" s="10"/>
    </row>
    <row r="51" spans="1:19" x14ac:dyDescent="0.35">
      <c r="A51" s="11">
        <v>41579</v>
      </c>
      <c r="B51" s="54">
        <v>5.2647297832292661E-2</v>
      </c>
      <c r="C51" s="55">
        <v>0.19382957000076401</v>
      </c>
      <c r="D51" s="55">
        <v>0.51399181813761918</v>
      </c>
      <c r="E51" s="55">
        <v>0.15278829257450843</v>
      </c>
      <c r="F51" s="56">
        <v>8.6743021454815702E-2</v>
      </c>
      <c r="G51" s="54">
        <v>0.34565937615035736</v>
      </c>
      <c r="H51" s="55">
        <v>7.9575209929363719E-2</v>
      </c>
      <c r="I51" s="55">
        <v>0.55767935156309689</v>
      </c>
      <c r="J51" s="56">
        <v>1.708606235718205E-2</v>
      </c>
      <c r="K51" s="54">
        <v>0.69930613917500717</v>
      </c>
      <c r="L51" s="55">
        <v>0.10799641609423727</v>
      </c>
      <c r="M51" s="55">
        <v>0.13188217562527349</v>
      </c>
      <c r="N51" s="56">
        <v>6.0815269105482128E-2</v>
      </c>
      <c r="O51" s="64">
        <v>1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5.128818033485414E-2</v>
      </c>
      <c r="C52" s="61">
        <v>0.19005206763596305</v>
      </c>
      <c r="D52" s="61">
        <v>0.53278390372164086</v>
      </c>
      <c r="E52" s="61">
        <v>0.13992787437253823</v>
      </c>
      <c r="F52" s="62">
        <v>8.5958366676712986E-2</v>
      </c>
      <c r="G52" s="60">
        <v>0.32769353883247937</v>
      </c>
      <c r="H52" s="61">
        <v>7.5222664491119404E-2</v>
      </c>
      <c r="I52" s="61">
        <v>0.57853275272549654</v>
      </c>
      <c r="J52" s="62">
        <v>1.8551043950904688E-2</v>
      </c>
      <c r="K52" s="60">
        <v>0.65194708015921676</v>
      </c>
      <c r="L52" s="61">
        <v>0.12732147867929039</v>
      </c>
      <c r="M52" s="61">
        <v>0.15063239833300424</v>
      </c>
      <c r="N52" s="62">
        <v>7.0099042828488584E-2</v>
      </c>
      <c r="O52" s="65">
        <v>1</v>
      </c>
      <c r="P52" s="10"/>
      <c r="Q52" s="10"/>
      <c r="R52" s="10"/>
      <c r="S52" s="10"/>
    </row>
    <row r="53" spans="1:19" x14ac:dyDescent="0.35">
      <c r="A53" s="6">
        <v>41640</v>
      </c>
      <c r="B53" s="51">
        <v>5.3677002519520046E-2</v>
      </c>
      <c r="C53" s="52">
        <v>0.19470152418489783</v>
      </c>
      <c r="D53" s="52">
        <v>0.50386035373063587</v>
      </c>
      <c r="E53" s="52">
        <v>0.15476338962756006</v>
      </c>
      <c r="F53" s="53">
        <v>9.2997729937386184E-2</v>
      </c>
      <c r="G53" s="51">
        <v>0.30803627111033505</v>
      </c>
      <c r="H53" s="52">
        <v>8.2807393918227848E-2</v>
      </c>
      <c r="I53" s="52">
        <v>0.59281063686481905</v>
      </c>
      <c r="J53" s="53">
        <v>1.6345698106618105E-2</v>
      </c>
      <c r="K53" s="51">
        <v>0.74225434679571933</v>
      </c>
      <c r="L53" s="52">
        <v>9.4263726395090675E-2</v>
      </c>
      <c r="M53" s="52">
        <v>0.10906278843515355</v>
      </c>
      <c r="N53" s="53">
        <v>5.4419138374036467E-2</v>
      </c>
      <c r="O53" s="63">
        <f>'Qtde. Mensal'!O53/'Qtde. Mensal'!$O53</f>
        <v>1</v>
      </c>
      <c r="P53" s="5"/>
      <c r="Q53" s="5"/>
      <c r="R53" s="5"/>
      <c r="S53" s="5"/>
    </row>
    <row r="54" spans="1:19" x14ac:dyDescent="0.35">
      <c r="A54" s="11">
        <v>41671</v>
      </c>
      <c r="B54" s="57">
        <v>5.4093391468330559E-2</v>
      </c>
      <c r="C54" s="58">
        <v>0.18077748175898445</v>
      </c>
      <c r="D54" s="58">
        <v>0.50554666092910527</v>
      </c>
      <c r="E54" s="58">
        <v>0.1608626592331496</v>
      </c>
      <c r="F54" s="59">
        <v>9.871980661043013E-2</v>
      </c>
      <c r="G54" s="57">
        <v>0.30622124627427655</v>
      </c>
      <c r="H54" s="58">
        <v>7.9988356125374152E-2</v>
      </c>
      <c r="I54" s="58">
        <v>0.59876093986318446</v>
      </c>
      <c r="J54" s="59">
        <v>1.5029457737164843E-2</v>
      </c>
      <c r="K54" s="57">
        <v>0.71519968612164053</v>
      </c>
      <c r="L54" s="58">
        <v>0.10673762680116186</v>
      </c>
      <c r="M54" s="58">
        <v>0.12040019490833613</v>
      </c>
      <c r="N54" s="59">
        <v>5.7662492168861497E-2</v>
      </c>
      <c r="O54" s="64">
        <f>'Qtde. Mensal'!O54/'Qtde. Mensal'!$O54</f>
        <v>1</v>
      </c>
      <c r="P54" s="5"/>
      <c r="Q54" s="5"/>
      <c r="R54" s="5"/>
      <c r="S54" s="5"/>
    </row>
    <row r="55" spans="1:19" x14ac:dyDescent="0.35">
      <c r="A55" s="11">
        <v>41699</v>
      </c>
      <c r="B55" s="57">
        <v>5.3647628561788389E-2</v>
      </c>
      <c r="C55" s="58">
        <v>0.17264625908847328</v>
      </c>
      <c r="D55" s="58">
        <v>0.5061427824786805</v>
      </c>
      <c r="E55" s="58">
        <v>0.17200452521617168</v>
      </c>
      <c r="F55" s="59">
        <v>9.5558804654886115E-2</v>
      </c>
      <c r="G55" s="57">
        <v>0.31441651836218931</v>
      </c>
      <c r="H55" s="58">
        <v>8.2783669526903206E-2</v>
      </c>
      <c r="I55" s="58">
        <v>0.58699463457556256</v>
      </c>
      <c r="J55" s="59">
        <v>1.580517753534498E-2</v>
      </c>
      <c r="K55" s="57">
        <v>0.71046555476900886</v>
      </c>
      <c r="L55" s="58">
        <v>0.10389472918169007</v>
      </c>
      <c r="M55" s="58">
        <v>0.1249793255840109</v>
      </c>
      <c r="N55" s="59">
        <v>6.0660390465290134E-2</v>
      </c>
      <c r="O55" s="64">
        <f>'Qtde. Mensal'!O55/'Qtde. Mensal'!$O55</f>
        <v>1</v>
      </c>
      <c r="P55" s="5"/>
      <c r="Q55" s="5"/>
      <c r="R55" s="5"/>
      <c r="S55" s="5"/>
    </row>
    <row r="56" spans="1:19" x14ac:dyDescent="0.35">
      <c r="A56" s="11">
        <v>41730</v>
      </c>
      <c r="B56" s="57">
        <v>5.7501088803420378E-2</v>
      </c>
      <c r="C56" s="58">
        <v>0.1813977168865743</v>
      </c>
      <c r="D56" s="58">
        <v>0.49870263705121365</v>
      </c>
      <c r="E56" s="58">
        <v>0.16276230961275404</v>
      </c>
      <c r="F56" s="59">
        <v>9.9636247646037679E-2</v>
      </c>
      <c r="G56" s="57">
        <v>0.31515798384277066</v>
      </c>
      <c r="H56" s="58">
        <v>8.8521251602534615E-2</v>
      </c>
      <c r="I56" s="58">
        <v>0.58225526459456645</v>
      </c>
      <c r="J56" s="59">
        <v>1.4065499960128326E-2</v>
      </c>
      <c r="K56" s="57">
        <v>0.7274065622642204</v>
      </c>
      <c r="L56" s="58">
        <v>9.6667341418082114E-2</v>
      </c>
      <c r="M56" s="58">
        <v>0.11866423756157107</v>
      </c>
      <c r="N56" s="59">
        <v>5.7261858756126438E-2</v>
      </c>
      <c r="O56" s="64">
        <f>'Qtde. Mensal'!O56/'Qtde. Mensal'!$O56</f>
        <v>1</v>
      </c>
      <c r="P56" s="5"/>
      <c r="Q56" s="5"/>
      <c r="R56" s="5"/>
      <c r="S56" s="5"/>
    </row>
    <row r="57" spans="1:19" x14ac:dyDescent="0.35">
      <c r="A57" s="11">
        <v>41760</v>
      </c>
      <c r="B57" s="57">
        <v>5.0282281101602766E-2</v>
      </c>
      <c r="C57" s="58">
        <v>0.17303616515440992</v>
      </c>
      <c r="D57" s="58">
        <v>0.51392361516393192</v>
      </c>
      <c r="E57" s="58">
        <v>0.16666564279614943</v>
      </c>
      <c r="F57" s="59">
        <v>9.609229578390599E-2</v>
      </c>
      <c r="G57" s="57">
        <v>0.31803466006474956</v>
      </c>
      <c r="H57" s="58">
        <v>8.3879568254280293E-2</v>
      </c>
      <c r="I57" s="58">
        <v>0.58693582174823844</v>
      </c>
      <c r="J57" s="59">
        <v>1.1149949932731707E-2</v>
      </c>
      <c r="K57" s="57">
        <v>0.70952383877725289</v>
      </c>
      <c r="L57" s="58">
        <v>0.10625318679698491</v>
      </c>
      <c r="M57" s="58">
        <v>0.12720772080279641</v>
      </c>
      <c r="N57" s="59">
        <v>5.7015253622965827E-2</v>
      </c>
      <c r="O57" s="64">
        <f>'Qtde. Mensal'!O57/'Qtde. Mensal'!$O57</f>
        <v>1</v>
      </c>
      <c r="P57" s="5"/>
      <c r="Q57" s="5"/>
      <c r="R57" s="5"/>
      <c r="S57" s="5"/>
    </row>
    <row r="58" spans="1:19" x14ac:dyDescent="0.35">
      <c r="A58" s="11">
        <v>41791</v>
      </c>
      <c r="B58" s="57">
        <v>4.9896216940073651E-2</v>
      </c>
      <c r="C58" s="58">
        <v>0.16279209909608303</v>
      </c>
      <c r="D58" s="58">
        <v>0.53036491463006363</v>
      </c>
      <c r="E58" s="58">
        <v>0.16595246066287245</v>
      </c>
      <c r="F58" s="59">
        <v>9.099430867090727E-2</v>
      </c>
      <c r="G58" s="57">
        <v>0.31487110813525276</v>
      </c>
      <c r="H58" s="58">
        <v>8.6334114496149986E-2</v>
      </c>
      <c r="I58" s="58">
        <v>0.59509876129896222</v>
      </c>
      <c r="J58" s="59">
        <v>3.6960160696350853E-3</v>
      </c>
      <c r="K58" s="57">
        <v>0.73317040508871778</v>
      </c>
      <c r="L58" s="58">
        <v>9.8841647137596245E-2</v>
      </c>
      <c r="M58" s="58">
        <v>0.11916303983930365</v>
      </c>
      <c r="N58" s="59">
        <v>4.8824907934382322E-2</v>
      </c>
      <c r="O58" s="64">
        <f>'Qtde. Mensal'!O58/'Qtde. Mensal'!$O58</f>
        <v>1</v>
      </c>
      <c r="P58" s="5"/>
      <c r="Q58" s="5"/>
      <c r="R58" s="5"/>
      <c r="S58" s="5"/>
    </row>
    <row r="59" spans="1:19" x14ac:dyDescent="0.35">
      <c r="A59" s="11">
        <v>41821</v>
      </c>
      <c r="B59" s="57">
        <v>4.9961392671627122E-2</v>
      </c>
      <c r="C59" s="58">
        <v>0.18350180167532407</v>
      </c>
      <c r="D59" s="58">
        <v>0.51319668678927421</v>
      </c>
      <c r="E59" s="58">
        <v>0.16308086480415554</v>
      </c>
      <c r="F59" s="59">
        <v>9.0259254059619071E-2</v>
      </c>
      <c r="G59" s="57">
        <v>0.31953413823763394</v>
      </c>
      <c r="H59" s="58">
        <v>8.4883476063456406E-2</v>
      </c>
      <c r="I59" s="58">
        <v>0.59163975852870976</v>
      </c>
      <c r="J59" s="59">
        <v>3.9426271701998219E-3</v>
      </c>
      <c r="K59" s="57">
        <v>0.71990383265478031</v>
      </c>
      <c r="L59" s="58">
        <v>0.10142028171650522</v>
      </c>
      <c r="M59" s="58">
        <v>0.12686602087135571</v>
      </c>
      <c r="N59" s="59">
        <v>5.1809864757358791E-2</v>
      </c>
      <c r="O59" s="64">
        <f>'Qtde. Mensal'!O59/'Qtde. Mensal'!$O59</f>
        <v>1</v>
      </c>
      <c r="P59" s="5"/>
      <c r="Q59" s="5"/>
      <c r="R59" s="5"/>
      <c r="S59" s="5"/>
    </row>
    <row r="60" spans="1:19" x14ac:dyDescent="0.35">
      <c r="A60" s="11">
        <v>41852</v>
      </c>
      <c r="B60" s="57">
        <v>4.9246464730735538E-2</v>
      </c>
      <c r="C60" s="58">
        <v>0.1820164591887205</v>
      </c>
      <c r="D60" s="58">
        <v>0.51519882723810995</v>
      </c>
      <c r="E60" s="58">
        <v>0.16287565029289253</v>
      </c>
      <c r="F60" s="59">
        <v>9.0662598549541437E-2</v>
      </c>
      <c r="G60" s="57">
        <v>0.32156201395634321</v>
      </c>
      <c r="H60" s="58">
        <v>8.4917972218414989E-2</v>
      </c>
      <c r="I60" s="58">
        <v>0.58934264550769033</v>
      </c>
      <c r="J60" s="59">
        <v>4.1773683175515023E-3</v>
      </c>
      <c r="K60" s="57">
        <v>0.72586094905517584</v>
      </c>
      <c r="L60" s="58">
        <v>9.9267619734340826E-2</v>
      </c>
      <c r="M60" s="58">
        <v>0.1218826165461924</v>
      </c>
      <c r="N60" s="59">
        <v>5.2988814664290951E-2</v>
      </c>
      <c r="O60" s="64">
        <f>'Qtde. Mensal'!O60/'Qtde. Mensal'!$O60</f>
        <v>1</v>
      </c>
      <c r="P60" s="5"/>
      <c r="Q60" s="5"/>
      <c r="R60" s="5"/>
      <c r="S60" s="5"/>
    </row>
    <row r="61" spans="1:19" x14ac:dyDescent="0.35">
      <c r="A61" s="11">
        <v>41883</v>
      </c>
      <c r="B61" s="57">
        <v>4.6792003071334028E-2</v>
      </c>
      <c r="C61" s="58">
        <v>0.18053255556765244</v>
      </c>
      <c r="D61" s="58">
        <v>0.51714732662147522</v>
      </c>
      <c r="E61" s="58">
        <v>0.16476904828755937</v>
      </c>
      <c r="F61" s="59">
        <v>9.0759066451978884E-2</v>
      </c>
      <c r="G61" s="57">
        <v>0.32603127489012534</v>
      </c>
      <c r="H61" s="58">
        <v>8.3315665522556537E-2</v>
      </c>
      <c r="I61" s="58">
        <v>0.58676232114922899</v>
      </c>
      <c r="J61" s="59">
        <v>3.8907384380891261E-3</v>
      </c>
      <c r="K61" s="57">
        <v>0.72043411243603772</v>
      </c>
      <c r="L61" s="58">
        <v>0.10167490846163985</v>
      </c>
      <c r="M61" s="58">
        <v>0.1218849739566919</v>
      </c>
      <c r="N61" s="59">
        <v>5.6006005145630512E-2</v>
      </c>
      <c r="O61" s="64">
        <f>'Qtde. Mensal'!O61/'Qtde. Mensal'!$O61</f>
        <v>1</v>
      </c>
      <c r="P61" s="5"/>
      <c r="Q61" s="5"/>
      <c r="R61" s="5"/>
      <c r="S61" s="5"/>
    </row>
    <row r="62" spans="1:19" x14ac:dyDescent="0.35">
      <c r="A62" s="11">
        <v>41913</v>
      </c>
      <c r="B62" s="57">
        <v>4.6956206535639006E-2</v>
      </c>
      <c r="C62" s="58">
        <v>0.1762674846325577</v>
      </c>
      <c r="D62" s="58">
        <v>0.52443370976131454</v>
      </c>
      <c r="E62" s="58">
        <v>0.16473791967134543</v>
      </c>
      <c r="F62" s="59">
        <v>8.7604679399143293E-2</v>
      </c>
      <c r="G62" s="57">
        <v>0.33157795867251094</v>
      </c>
      <c r="H62" s="58">
        <v>8.2016280525986224E-2</v>
      </c>
      <c r="I62" s="58">
        <v>0.58212273011897309</v>
      </c>
      <c r="J62" s="59">
        <v>4.283030682529743E-3</v>
      </c>
      <c r="K62" s="57">
        <v>0.71184721352536007</v>
      </c>
      <c r="L62" s="58">
        <v>0.10024420788979337</v>
      </c>
      <c r="M62" s="58">
        <v>0.12726361928616156</v>
      </c>
      <c r="N62" s="59">
        <v>6.0644959298685033E-2</v>
      </c>
      <c r="O62" s="64">
        <f>'Qtde. Mensal'!O62/'Qtde. Mensal'!$O62</f>
        <v>1</v>
      </c>
      <c r="P62" s="5"/>
      <c r="Q62" s="5"/>
      <c r="R62" s="5"/>
      <c r="S62" s="5"/>
    </row>
    <row r="63" spans="1:19" x14ac:dyDescent="0.35">
      <c r="A63" s="11">
        <v>41944</v>
      </c>
      <c r="B63" s="57">
        <v>5.0825990327262233E-2</v>
      </c>
      <c r="C63" s="58">
        <v>0.19171508554243621</v>
      </c>
      <c r="D63" s="58">
        <v>0.50784166573715306</v>
      </c>
      <c r="E63" s="58">
        <v>0.16112961016595764</v>
      </c>
      <c r="F63" s="59">
        <v>8.8487648227190824E-2</v>
      </c>
      <c r="G63" s="57">
        <v>0.34118360818487675</v>
      </c>
      <c r="H63" s="58">
        <v>8.1248965859577513E-2</v>
      </c>
      <c r="I63" s="58">
        <v>0.57390656885996361</v>
      </c>
      <c r="J63" s="59">
        <v>3.660857095582152E-3</v>
      </c>
      <c r="K63" s="57">
        <v>0.74026529148971376</v>
      </c>
      <c r="L63" s="58">
        <v>9.7154045557332744E-2</v>
      </c>
      <c r="M63" s="58">
        <v>0.11038414869560421</v>
      </c>
      <c r="N63" s="59">
        <v>5.2196514257349294E-2</v>
      </c>
      <c r="O63" s="64">
        <f>'Qtde. Mensal'!O63/'Qtde. Mensal'!$O63</f>
        <v>1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4.9175765747084696E-2</v>
      </c>
      <c r="C64" s="61">
        <v>0.19551865153937603</v>
      </c>
      <c r="D64" s="61">
        <v>0.51387862071972823</v>
      </c>
      <c r="E64" s="61">
        <v>0.15379161660575072</v>
      </c>
      <c r="F64" s="62">
        <v>8.7635345388060282E-2</v>
      </c>
      <c r="G64" s="60">
        <v>0.32448599225207114</v>
      </c>
      <c r="H64" s="61">
        <v>7.4161535534109424E-2</v>
      </c>
      <c r="I64" s="61">
        <v>0.59658076288800632</v>
      </c>
      <c r="J64" s="62">
        <v>4.7717093258130934E-3</v>
      </c>
      <c r="K64" s="60">
        <v>0.66537534519267361</v>
      </c>
      <c r="L64" s="61">
        <v>0.12163467637272027</v>
      </c>
      <c r="M64" s="61">
        <v>0.14019457644980923</v>
      </c>
      <c r="N64" s="62">
        <v>7.2795401984796879E-2</v>
      </c>
      <c r="O64" s="65">
        <f>'Qtde. Mensal'!O64/'Qtde. Mensal'!$O64</f>
        <v>1</v>
      </c>
      <c r="P64" s="5"/>
      <c r="Q64" s="5"/>
      <c r="R64" s="5"/>
      <c r="S64" s="5"/>
    </row>
    <row r="65" spans="1:19" x14ac:dyDescent="0.35">
      <c r="A65" s="6">
        <v>42005</v>
      </c>
      <c r="B65" s="51">
        <v>5.4749706433190347E-2</v>
      </c>
      <c r="C65" s="52">
        <v>0.195557156929871</v>
      </c>
      <c r="D65" s="52">
        <v>0.49733742795268837</v>
      </c>
      <c r="E65" s="52">
        <v>0.1586444293877361</v>
      </c>
      <c r="F65" s="53">
        <v>9.3711279296514155E-2</v>
      </c>
      <c r="G65" s="51">
        <v>0.30172909158570793</v>
      </c>
      <c r="H65" s="52">
        <v>8.3375045886251511E-2</v>
      </c>
      <c r="I65" s="52">
        <v>0.61200293905324166</v>
      </c>
      <c r="J65" s="53">
        <v>2.8929234747990069E-3</v>
      </c>
      <c r="K65" s="51">
        <v>0.79197525139442759</v>
      </c>
      <c r="L65" s="52">
        <v>7.9710912969170239E-2</v>
      </c>
      <c r="M65" s="52">
        <v>8.5474105380304449E-2</v>
      </c>
      <c r="N65" s="53">
        <v>4.2839730256097726E-2</v>
      </c>
      <c r="O65" s="63">
        <f>'Qtde. Mensal'!O65/'Qtde. Mensal'!$O65</f>
        <v>1</v>
      </c>
      <c r="P65" s="5"/>
      <c r="Q65" s="5"/>
      <c r="R65" s="5"/>
      <c r="S65" s="5"/>
    </row>
    <row r="66" spans="1:19" x14ac:dyDescent="0.35">
      <c r="A66" s="11">
        <v>42037</v>
      </c>
      <c r="B66" s="54">
        <v>5.3259333902467267E-2</v>
      </c>
      <c r="C66" s="55">
        <v>0.18042301623238174</v>
      </c>
      <c r="D66" s="55">
        <v>0.50237026208860969</v>
      </c>
      <c r="E66" s="55">
        <v>0.16477393610458788</v>
      </c>
      <c r="F66" s="56">
        <v>9.9173451671953419E-2</v>
      </c>
      <c r="G66" s="54">
        <v>0.29937509082982122</v>
      </c>
      <c r="H66" s="55">
        <v>8.1141306980574535E-2</v>
      </c>
      <c r="I66" s="55">
        <v>0.61617566660438339</v>
      </c>
      <c r="J66" s="56">
        <v>3.3079355852208637E-3</v>
      </c>
      <c r="K66" s="54">
        <v>0.7504861558051501</v>
      </c>
      <c r="L66" s="55">
        <v>9.6359194746057114E-2</v>
      </c>
      <c r="M66" s="55">
        <v>0.10039376890125327</v>
      </c>
      <c r="N66" s="56">
        <v>5.2760880547539454E-2</v>
      </c>
      <c r="O66" s="64">
        <f>'Qtde. Mensal'!O66/'Qtde. Mensal'!$O66</f>
        <v>1</v>
      </c>
      <c r="P66" s="5"/>
      <c r="Q66" s="5"/>
      <c r="R66" s="5"/>
      <c r="S66" s="5"/>
    </row>
    <row r="67" spans="1:19" x14ac:dyDescent="0.35">
      <c r="A67" s="11">
        <v>42066</v>
      </c>
      <c r="B67" s="54">
        <v>5.0748717141149376E-2</v>
      </c>
      <c r="C67" s="55">
        <v>0.17303180346049596</v>
      </c>
      <c r="D67" s="55">
        <v>0.51249119874843629</v>
      </c>
      <c r="E67" s="55">
        <v>0.16916221180331822</v>
      </c>
      <c r="F67" s="56">
        <v>9.4566068846600182E-2</v>
      </c>
      <c r="G67" s="54">
        <v>0.30305008488831892</v>
      </c>
      <c r="H67" s="55">
        <v>7.9192851244393694E-2</v>
      </c>
      <c r="I67" s="55">
        <v>0.61461335609924028</v>
      </c>
      <c r="J67" s="56">
        <v>3.1437077680472212E-3</v>
      </c>
      <c r="K67" s="54">
        <v>0.72903923636461965</v>
      </c>
      <c r="L67" s="55">
        <v>0.10146291338795597</v>
      </c>
      <c r="M67" s="55">
        <v>0.11141937751818501</v>
      </c>
      <c r="N67" s="56">
        <v>5.8078472729239342E-2</v>
      </c>
      <c r="O67" s="64">
        <f>'Qtde. Mensal'!O67/'Qtde. Mensal'!$O67</f>
        <v>1</v>
      </c>
      <c r="P67" s="5"/>
      <c r="Q67" s="5"/>
      <c r="R67" s="5"/>
      <c r="S67" s="5"/>
    </row>
    <row r="68" spans="1:19" x14ac:dyDescent="0.35">
      <c r="A68" s="11">
        <v>42095</v>
      </c>
      <c r="B68" s="54">
        <v>5.332066390280682E-2</v>
      </c>
      <c r="C68" s="55">
        <v>0.18426611245927835</v>
      </c>
      <c r="D68" s="55">
        <v>0.49195098363551326</v>
      </c>
      <c r="E68" s="55">
        <v>0.17101907567117561</v>
      </c>
      <c r="F68" s="56">
        <v>9.944316433122595E-2</v>
      </c>
      <c r="G68" s="54">
        <v>0.30167385291077892</v>
      </c>
      <c r="H68" s="55">
        <v>8.4168599831505334E-2</v>
      </c>
      <c r="I68" s="55">
        <v>0.61089383640987382</v>
      </c>
      <c r="J68" s="56">
        <v>3.2637108478418596E-3</v>
      </c>
      <c r="K68" s="54">
        <v>0.75499036425495469</v>
      </c>
      <c r="L68" s="55">
        <v>8.9011681853869762E-2</v>
      </c>
      <c r="M68" s="55">
        <v>0.10375080297875378</v>
      </c>
      <c r="N68" s="56">
        <v>5.2247150912421783E-2</v>
      </c>
      <c r="O68" s="64">
        <f>'Qtde. Mensal'!O68/'Qtde. Mensal'!$O68</f>
        <v>1</v>
      </c>
      <c r="P68" s="5"/>
      <c r="Q68" s="5"/>
      <c r="R68" s="5"/>
      <c r="S68" s="5"/>
    </row>
    <row r="69" spans="1:19" x14ac:dyDescent="0.35">
      <c r="A69" s="11">
        <v>42126</v>
      </c>
      <c r="B69" s="54">
        <v>5.201545736821131E-2</v>
      </c>
      <c r="C69" s="55">
        <v>0.18170310135515985</v>
      </c>
      <c r="D69" s="55">
        <v>0.51069840708241998</v>
      </c>
      <c r="E69" s="55">
        <v>0.16601572089936825</v>
      </c>
      <c r="F69" s="56">
        <v>8.9567313294840536E-2</v>
      </c>
      <c r="G69" s="54">
        <v>0.304116919256194</v>
      </c>
      <c r="H69" s="55">
        <v>8.0455685489826442E-2</v>
      </c>
      <c r="I69" s="55">
        <v>0.61283328896954736</v>
      </c>
      <c r="J69" s="56">
        <v>2.5941062844321823E-3</v>
      </c>
      <c r="K69" s="54">
        <v>0.76228373105940894</v>
      </c>
      <c r="L69" s="55">
        <v>8.8696841367342599E-2</v>
      </c>
      <c r="M69" s="55">
        <v>9.889042756750234E-2</v>
      </c>
      <c r="N69" s="56">
        <v>5.0129000005746105E-2</v>
      </c>
      <c r="O69" s="64">
        <f>'Qtde. Mensal'!O69/'Qtde. Mensal'!$O69</f>
        <v>1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4.9379112082542094E-2</v>
      </c>
      <c r="C70" s="55">
        <v>0.16553853988107459</v>
      </c>
      <c r="D70" s="55">
        <v>0.52654088790117504</v>
      </c>
      <c r="E70" s="55">
        <v>0.16633880633110809</v>
      </c>
      <c r="F70" s="56">
        <v>9.2202653804100254E-2</v>
      </c>
      <c r="G70" s="54">
        <v>0.30510709013306475</v>
      </c>
      <c r="H70" s="55">
        <v>8.2228525483198672E-2</v>
      </c>
      <c r="I70" s="55">
        <v>0.60934114390323457</v>
      </c>
      <c r="J70" s="56">
        <v>3.3232404805020265E-3</v>
      </c>
      <c r="K70" s="54">
        <v>0.74786428804654337</v>
      </c>
      <c r="L70" s="55">
        <v>9.5253643622547415E-2</v>
      </c>
      <c r="M70" s="55">
        <v>0.10351746860993202</v>
      </c>
      <c r="N70" s="56">
        <v>5.3364599720977172E-2</v>
      </c>
      <c r="O70" s="64">
        <f>'Qtde. Mensal'!O70/'Qtde. Mensal'!$O70</f>
        <v>1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4.6598940494995349E-2</v>
      </c>
      <c r="C71" s="55">
        <v>0.1818652034993343</v>
      </c>
      <c r="D71" s="55">
        <v>0.51743878515856978</v>
      </c>
      <c r="E71" s="55">
        <v>0.16631822105596511</v>
      </c>
      <c r="F71" s="56">
        <v>8.7778849791135455E-2</v>
      </c>
      <c r="G71" s="54">
        <v>0.30692781651109369</v>
      </c>
      <c r="H71" s="55">
        <v>8.2301174784254028E-2</v>
      </c>
      <c r="I71" s="55">
        <v>0.6073998624872069</v>
      </c>
      <c r="J71" s="56">
        <v>3.3711462174453055E-3</v>
      </c>
      <c r="K71" s="54">
        <v>0.74958376024590168</v>
      </c>
      <c r="L71" s="55">
        <v>9.0526810109289618E-2</v>
      </c>
      <c r="M71" s="55">
        <v>0.10416666666666667</v>
      </c>
      <c r="N71" s="56">
        <v>5.5722762978142076E-2</v>
      </c>
      <c r="O71" s="64">
        <f>'Qtde. Mensal'!O71/'Qtde. Mensal'!$O71</f>
        <v>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4.6702987072617629E-2</v>
      </c>
      <c r="C72" s="55">
        <v>0.18071235606323147</v>
      </c>
      <c r="D72" s="55">
        <v>0.5241295292083834</v>
      </c>
      <c r="E72" s="55">
        <v>0.1618570175441241</v>
      </c>
      <c r="F72" s="56">
        <v>8.6598110111643395E-2</v>
      </c>
      <c r="G72" s="54">
        <v>0.30415175862076954</v>
      </c>
      <c r="H72" s="55">
        <v>8.220176569704539E-2</v>
      </c>
      <c r="I72" s="55">
        <v>0.61094080444164078</v>
      </c>
      <c r="J72" s="56">
        <v>2.7056712405443871E-3</v>
      </c>
      <c r="K72" s="54">
        <v>0.80068563953114869</v>
      </c>
      <c r="L72" s="55">
        <v>4.8818235441840364E-2</v>
      </c>
      <c r="M72" s="55">
        <v>9.7274378456668628E-2</v>
      </c>
      <c r="N72" s="56">
        <v>5.3221746570342295E-2</v>
      </c>
      <c r="O72" s="64">
        <f>'Qtde. Mensal'!O72/'Qtde. Mensal'!$O72</f>
        <v>1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4.7151633859967158E-2</v>
      </c>
      <c r="C73" s="55">
        <v>0.17807029036380276</v>
      </c>
      <c r="D73" s="55">
        <v>0.52652091764958819</v>
      </c>
      <c r="E73" s="55">
        <v>0.16287812038226698</v>
      </c>
      <c r="F73" s="56">
        <v>8.5379037744374928E-2</v>
      </c>
      <c r="G73" s="54">
        <v>0.30579458561226636</v>
      </c>
      <c r="H73" s="55">
        <v>8.3479134220670895E-2</v>
      </c>
      <c r="I73" s="55">
        <v>0.60754092075962163</v>
      </c>
      <c r="J73" s="56">
        <v>3.1853594074411446E-3</v>
      </c>
      <c r="K73" s="54">
        <v>0.76959718577895675</v>
      </c>
      <c r="L73" s="55">
        <v>7.9594014013436756E-2</v>
      </c>
      <c r="M73" s="55">
        <v>9.6675413050373402E-2</v>
      </c>
      <c r="N73" s="56">
        <v>5.4133387157233065E-2</v>
      </c>
      <c r="O73" s="64">
        <f>'Qtde. Mensal'!O73/'Qtde. Mensal'!$O73</f>
        <v>1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4.6645109514829565E-2</v>
      </c>
      <c r="C74" s="55">
        <v>0.17587250658189293</v>
      </c>
      <c r="D74" s="55">
        <v>0.53577612260513718</v>
      </c>
      <c r="E74" s="55">
        <v>0.15820776219880942</v>
      </c>
      <c r="F74" s="56">
        <v>8.3498499099330784E-2</v>
      </c>
      <c r="G74" s="54">
        <v>0.3056966715416698</v>
      </c>
      <c r="H74" s="55">
        <v>8.4566516479831599E-2</v>
      </c>
      <c r="I74" s="55">
        <v>0.60678842101539765</v>
      </c>
      <c r="J74" s="56">
        <v>2.9511468820942947E-3</v>
      </c>
      <c r="K74" s="54">
        <v>0.77560333276987992</v>
      </c>
      <c r="L74" s="55">
        <v>7.8363114979968063E-2</v>
      </c>
      <c r="M74" s="55">
        <v>9.3985934679764987E-2</v>
      </c>
      <c r="N74" s="56">
        <v>5.2047617570386999E-2</v>
      </c>
      <c r="O74" s="64">
        <f>'Qtde. Mensal'!O74/'Qtde. Mensal'!$O74</f>
        <v>1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4.9057079990158903E-2</v>
      </c>
      <c r="C75" s="55">
        <v>0.18060182514410464</v>
      </c>
      <c r="D75" s="55">
        <v>0.52531502667564955</v>
      </c>
      <c r="E75" s="55">
        <v>0.16399502818255451</v>
      </c>
      <c r="F75" s="56">
        <v>8.1031040007532348E-2</v>
      </c>
      <c r="G75" s="54">
        <v>0.31128056009838229</v>
      </c>
      <c r="H75" s="55">
        <v>8.1537695064071894E-2</v>
      </c>
      <c r="I75" s="55">
        <v>0.60320328799764766</v>
      </c>
      <c r="J75" s="56">
        <v>3.9758358969767225E-3</v>
      </c>
      <c r="K75" s="54">
        <v>0.76217519253647237</v>
      </c>
      <c r="L75" s="55">
        <v>8.1760691252895867E-2</v>
      </c>
      <c r="M75" s="55">
        <v>9.8484753615928872E-2</v>
      </c>
      <c r="N75" s="56">
        <v>5.75793625947029E-2</v>
      </c>
      <c r="O75" s="64">
        <f>'Qtde. Mensal'!O75/'Qtde. Mensal'!$O75</f>
        <v>1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4.8934574537143331E-2</v>
      </c>
      <c r="C76" s="55">
        <v>0.17956080021546292</v>
      </c>
      <c r="D76" s="55">
        <v>0.53256272978258101</v>
      </c>
      <c r="E76" s="55">
        <v>0.15547195639596295</v>
      </c>
      <c r="F76" s="56">
        <v>8.3469939068849766E-2</v>
      </c>
      <c r="G76" s="54">
        <v>0.30555248854348471</v>
      </c>
      <c r="H76" s="55">
        <v>7.4761293641449358E-2</v>
      </c>
      <c r="I76" s="55">
        <v>0.61432748355906996</v>
      </c>
      <c r="J76" s="56">
        <v>5.3587342559958933E-3</v>
      </c>
      <c r="K76" s="54">
        <v>0.70658140154543037</v>
      </c>
      <c r="L76" s="55">
        <v>9.9502620126121322E-2</v>
      </c>
      <c r="M76" s="55">
        <v>0.1211475264233058</v>
      </c>
      <c r="N76" s="56">
        <v>7.2768451905142556E-2</v>
      </c>
      <c r="O76" s="64">
        <f>'Qtde. Mensal'!O76/'Qtde. Mensal'!$O76</f>
        <v>1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'Qtde. Mensal'!B77/'Qtde. Mensal'!$O77</f>
        <v>5.211254619117274E-2</v>
      </c>
      <c r="C77" s="52">
        <f>'Qtde. Mensal'!C77/'Qtde. Mensal'!$O77</f>
        <v>0.17797804740890041</v>
      </c>
      <c r="D77" s="52">
        <f>'Qtde. Mensal'!D77/'Qtde. Mensal'!$O77</f>
        <v>0.52773658384280731</v>
      </c>
      <c r="E77" s="52">
        <f>'Qtde. Mensal'!E77/'Qtde. Mensal'!$O77</f>
        <v>0.15720057129303108</v>
      </c>
      <c r="F77" s="53">
        <f>'Qtde. Mensal'!F77/'Qtde. Mensal'!$O77</f>
        <v>8.4962882687669231E-2</v>
      </c>
      <c r="G77" s="51">
        <f>'Qtde. Mensal'!G77/'Qtde. Mensal'!$O77</f>
        <v>0.28741833799484801</v>
      </c>
      <c r="H77" s="52">
        <f>'Qtde. Mensal'!H77/'Qtde. Mensal'!$O77</f>
        <v>8.4017713697588606E-2</v>
      </c>
      <c r="I77" s="52">
        <f>'Qtde. Mensal'!I77/'Qtde. Mensal'!$O77</f>
        <v>0.62634299374777003</v>
      </c>
      <c r="J77" s="53">
        <f>'Qtde. Mensal'!J77/'Qtde. Mensal'!$O77</f>
        <v>2.2209545597933525E-3</v>
      </c>
      <c r="K77" s="51">
        <f>'Qtde. Mensal'!K77/'Qtde. Mensal'!$O77</f>
        <v>0.82407135097501394</v>
      </c>
      <c r="L77" s="52">
        <f>'Qtde. Mensal'!L77/'Qtde. Mensal'!$O77</f>
        <v>6.3686507055271804E-2</v>
      </c>
      <c r="M77" s="52">
        <f>'Qtde. Mensal'!M77/'Qtde. Mensal'!$O77</f>
        <v>7.0534712177321102E-2</v>
      </c>
      <c r="N77" s="53">
        <f>'Qtde. Mensal'!N77/'Qtde. Mensal'!$O77</f>
        <v>4.1707429792393148E-2</v>
      </c>
      <c r="O77" s="63">
        <f>'Qtde. Mensal'!O77/'Qtde. Mensal'!$O77</f>
        <v>1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'Qtde. Mensal'!B78/'Qtde. Mensal'!$O78</f>
        <v>5.0847598188897343E-2</v>
      </c>
      <c r="C78" s="55">
        <f>'Qtde. Mensal'!C78/'Qtde. Mensal'!$O78</f>
        <v>0.16335589474346959</v>
      </c>
      <c r="D78" s="55">
        <f>'Qtde. Mensal'!D78/'Qtde. Mensal'!$O78</f>
        <v>0.52019322192882611</v>
      </c>
      <c r="E78" s="55">
        <f>'Qtde. Mensal'!E78/'Qtde. Mensal'!$O78</f>
        <v>0.17436925543193635</v>
      </c>
      <c r="F78" s="56">
        <f>'Qtde. Mensal'!F78/'Qtde. Mensal'!$O78</f>
        <v>9.1228847214447281E-2</v>
      </c>
      <c r="G78" s="54">
        <f>'Qtde. Mensal'!G78/'Qtde. Mensal'!$O78</f>
        <v>0.2814548506874972</v>
      </c>
      <c r="H78" s="55">
        <f>'Qtde. Mensal'!H78/'Qtde. Mensal'!$O78</f>
        <v>8.2858391906983811E-2</v>
      </c>
      <c r="I78" s="55">
        <f>'Qtde. Mensal'!I78/'Qtde. Mensal'!$O78</f>
        <v>0.63318152665115224</v>
      </c>
      <c r="J78" s="56">
        <f>'Qtde. Mensal'!J78/'Qtde. Mensal'!$O78</f>
        <v>2.5052494139312224E-3</v>
      </c>
      <c r="K78" s="54">
        <f>'Qtde. Mensal'!K78/'Qtde. Mensal'!$O78</f>
        <v>0.77308700572391287</v>
      </c>
      <c r="L78" s="55">
        <f>'Qtde. Mensal'!L78/'Qtde. Mensal'!$O78</f>
        <v>9.1445089812586269E-2</v>
      </c>
      <c r="M78" s="55">
        <f>'Qtde. Mensal'!M78/'Qtde. Mensal'!$O78</f>
        <v>8.3319195873239757E-2</v>
      </c>
      <c r="N78" s="56">
        <f>'Qtde. Mensal'!N78/'Qtde. Mensal'!$O78</f>
        <v>5.2148708590261147E-2</v>
      </c>
      <c r="O78" s="64">
        <f>'Qtde. Mensal'!O78/'Qtde. Mensal'!$O78</f>
        <v>1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'Qtde. Mensal'!B79/'Qtde. Mensal'!$O79</f>
        <v>4.9020248820275079E-2</v>
      </c>
      <c r="C79" s="55">
        <f>'Qtde. Mensal'!C79/'Qtde. Mensal'!$O79</f>
        <v>0.16795506039020686</v>
      </c>
      <c r="D79" s="55">
        <f>'Qtde. Mensal'!D79/'Qtde. Mensal'!$O79</f>
        <v>0.51754202557309414</v>
      </c>
      <c r="E79" s="55">
        <f>'Qtde. Mensal'!E79/'Qtde. Mensal'!$O79</f>
        <v>0.17516798962481256</v>
      </c>
      <c r="F79" s="56">
        <f>'Qtde. Mensal'!F79/'Qtde. Mensal'!$O79</f>
        <v>9.0305333728014664E-2</v>
      </c>
      <c r="G79" s="54">
        <f>'Qtde. Mensal'!G79/'Qtde. Mensal'!$O79</f>
        <v>0.2844276583392269</v>
      </c>
      <c r="H79" s="55">
        <f>'Qtde. Mensal'!H79/'Qtde. Mensal'!$O79</f>
        <v>8.3932437914110689E-2</v>
      </c>
      <c r="I79" s="55">
        <f>'Qtde. Mensal'!I79/'Qtde. Mensal'!$O79</f>
        <v>0.62925077357375858</v>
      </c>
      <c r="J79" s="56">
        <f>'Qtde. Mensal'!J79/'Qtde. Mensal'!$O79</f>
        <v>2.3881073898351464E-3</v>
      </c>
      <c r="K79" s="54">
        <f>'Qtde. Mensal'!K79/'Qtde. Mensal'!$O79</f>
        <v>0.80555292555143487</v>
      </c>
      <c r="L79" s="55">
        <f>'Qtde. Mensal'!L79/'Qtde. Mensal'!$O79</f>
        <v>6.9630401258207533E-2</v>
      </c>
      <c r="M79" s="55">
        <f>'Qtde. Mensal'!M79/'Qtde. Mensal'!$O79</f>
        <v>7.8521809589443908E-2</v>
      </c>
      <c r="N79" s="56">
        <f>'Qtde. Mensal'!N79/'Qtde. Mensal'!$O79</f>
        <v>4.6294863600913616E-2</v>
      </c>
      <c r="O79" s="64">
        <f>'Qtde. Mensal'!O79/'Qtde. Mensal'!$O79</f>
        <v>1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'Qtde. Mensal'!B80/'Qtde. Mensal'!$O80</f>
        <v>4.9884155602368932E-2</v>
      </c>
      <c r="C80" s="55">
        <f>'Qtde. Mensal'!C80/'Qtde. Mensal'!$O80</f>
        <v>0.1741005124055317</v>
      </c>
      <c r="D80" s="55">
        <f>'Qtde. Mensal'!D80/'Qtde. Mensal'!$O80</f>
        <v>0.51462313546883376</v>
      </c>
      <c r="E80" s="55">
        <f>'Qtde. Mensal'!E80/'Qtde. Mensal'!$O80</f>
        <v>0.17278289953625217</v>
      </c>
      <c r="F80" s="56">
        <f>'Qtde. Mensal'!F80/'Qtde. Mensal'!$O80</f>
        <v>8.8603922043286973E-2</v>
      </c>
      <c r="G80" s="54">
        <f>'Qtde. Mensal'!G80/'Qtde. Mensal'!$O80</f>
        <v>0.28451084273688204</v>
      </c>
      <c r="H80" s="55">
        <f>'Qtde. Mensal'!H80/'Qtde. Mensal'!$O80</f>
        <v>8.2524312830407578E-2</v>
      </c>
      <c r="I80" s="55">
        <f>'Qtde. Mensal'!I80/'Qtde. Mensal'!$O80</f>
        <v>0.63009309842038619</v>
      </c>
      <c r="J80" s="56">
        <f>'Qtde. Mensal'!J80/'Qtde. Mensal'!$O80</f>
        <v>2.8717460123241895E-3</v>
      </c>
      <c r="K80" s="54">
        <f>'Qtde. Mensal'!K80/'Qtde. Mensal'!$O80</f>
        <v>0.80124747806626229</v>
      </c>
      <c r="L80" s="55">
        <f>'Qtde. Mensal'!L80/'Qtde. Mensal'!$O80</f>
        <v>4.3846481679371448E-2</v>
      </c>
      <c r="M80" s="55">
        <f>'Qtde. Mensal'!M80/'Qtde. Mensal'!$O80</f>
        <v>9.4505596016131996E-2</v>
      </c>
      <c r="N80" s="56">
        <f>'Qtde. Mensal'!N80/'Qtde. Mensal'!$O80</f>
        <v>6.0400444238234312E-2</v>
      </c>
      <c r="O80" s="64">
        <f>'Qtde. Mensal'!O80/'Qtde. Mensal'!$O80</f>
        <v>1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'Qtde. Mensal'!B81/'Qtde. Mensal'!$O81</f>
        <v>5.107890514806563E-2</v>
      </c>
      <c r="C81" s="55">
        <f>'Qtde. Mensal'!C81/'Qtde. Mensal'!$O81</f>
        <v>0.1774748062152762</v>
      </c>
      <c r="D81" s="55">
        <f>'Qtde. Mensal'!D81/'Qtde. Mensal'!$O81</f>
        <v>0.5095830485309184</v>
      </c>
      <c r="E81" s="55">
        <f>'Qtde. Mensal'!E81/'Qtde. Mensal'!$O81</f>
        <v>0.17288596354874103</v>
      </c>
      <c r="F81" s="56">
        <f>'Qtde. Mensal'!F81/'Qtde. Mensal'!$O81</f>
        <v>8.8974937839266063E-2</v>
      </c>
      <c r="G81" s="54">
        <f>'Qtde. Mensal'!G81/'Qtde. Mensal'!$O81</f>
        <v>0.28624825284606764</v>
      </c>
      <c r="H81" s="55">
        <f>'Qtde. Mensal'!H81/'Qtde. Mensal'!$O81</f>
        <v>8.1743971395890083E-2</v>
      </c>
      <c r="I81" s="55">
        <f>'Qtde. Mensal'!I81/'Qtde. Mensal'!$O81</f>
        <v>0.62917567378521977</v>
      </c>
      <c r="J81" s="56">
        <f>'Qtde. Mensal'!J81/'Qtde. Mensal'!$O81</f>
        <v>2.8321019728225032E-3</v>
      </c>
      <c r="K81" s="54">
        <f>'Qtde. Mensal'!K81/'Qtde. Mensal'!$O81</f>
        <v>0.81204301156678782</v>
      </c>
      <c r="L81" s="55">
        <f>'Qtde. Mensal'!L81/'Qtde. Mensal'!$O81</f>
        <v>4.3051315199224664E-2</v>
      </c>
      <c r="M81" s="55">
        <f>'Qtde. Mensal'!M81/'Qtde. Mensal'!$O81</f>
        <v>8.4397234267673385E-2</v>
      </c>
      <c r="N81" s="56">
        <f>'Qtde. Mensal'!N81/'Qtde. Mensal'!$O81</f>
        <v>6.0508438966314179E-2</v>
      </c>
      <c r="O81" s="64">
        <f>'Qtde. Mensal'!O81/'Qtde. Mensal'!$O81</f>
        <v>1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'Qtde. Mensal'!B82/'Qtde. Mensal'!$O82</f>
        <v>4.9962991650920177E-2</v>
      </c>
      <c r="C82" s="55">
        <f>'Qtde. Mensal'!C82/'Qtde. Mensal'!$O82</f>
        <v>0.15749794466481465</v>
      </c>
      <c r="D82" s="55">
        <f>'Qtde. Mensal'!D82/'Qtde. Mensal'!$O82</f>
        <v>0.53233311980559161</v>
      </c>
      <c r="E82" s="55">
        <f>'Qtde. Mensal'!E82/'Qtde. Mensal'!$O82</f>
        <v>0.17121447358294331</v>
      </c>
      <c r="F82" s="56">
        <f>'Qtde. Mensal'!F82/'Qtde. Mensal'!$O82</f>
        <v>8.8994628951556104E-2</v>
      </c>
      <c r="G82" s="54">
        <f>'Qtde. Mensal'!G82/'Qtde. Mensal'!$O82</f>
        <v>0.28649141827311297</v>
      </c>
      <c r="H82" s="55">
        <f>'Qtde. Mensal'!H82/'Qtde. Mensal'!$O82</f>
        <v>8.1438298871471096E-2</v>
      </c>
      <c r="I82" s="55">
        <f>'Qtde. Mensal'!I82/'Qtde. Mensal'!$O82</f>
        <v>0.62939829171585659</v>
      </c>
      <c r="J82" s="56">
        <f>'Qtde. Mensal'!J82/'Qtde. Mensal'!$O82</f>
        <v>2.6749215089423885E-3</v>
      </c>
      <c r="K82" s="54">
        <f>'Qtde. Mensal'!K82/'Qtde. Mensal'!$O82</f>
        <v>0.78349179339189057</v>
      </c>
      <c r="L82" s="55">
        <f>'Qtde. Mensal'!L82/'Qtde. Mensal'!$O82</f>
        <v>4.7446663704145804E-2</v>
      </c>
      <c r="M82" s="55">
        <f>'Qtde. Mensal'!M82/'Qtde. Mensal'!$O82</f>
        <v>0.100261014900102</v>
      </c>
      <c r="N82" s="56">
        <f>'Qtde. Mensal'!N82/'Qtde. Mensal'!$O82</f>
        <v>6.8800528003861661E-2</v>
      </c>
      <c r="O82" s="64">
        <f>'Qtde. Mensal'!O82/'Qtde. Mensal'!$O82</f>
        <v>1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'Qtde. Mensal'!B83/'Qtde. Mensal'!$O83</f>
        <v>4.4600267529345906E-2</v>
      </c>
      <c r="C83" s="55">
        <f>'Qtde. Mensal'!C83/'Qtde. Mensal'!$O83</f>
        <v>0.17185113562252691</v>
      </c>
      <c r="D83" s="55">
        <f>'Qtde. Mensal'!D83/'Qtde. Mensal'!$O83</f>
        <v>0.52861680633536678</v>
      </c>
      <c r="E83" s="55">
        <f>'Qtde. Mensal'!E83/'Qtde. Mensal'!$O83</f>
        <v>0.16928948878155856</v>
      </c>
      <c r="F83" s="56">
        <f>'Qtde. Mensal'!F83/'Qtde. Mensal'!$O83</f>
        <v>8.5642428653819269E-2</v>
      </c>
      <c r="G83" s="54">
        <f>'Qtde. Mensal'!G83/'Qtde. Mensal'!$O83</f>
        <v>0.28362389603244836</v>
      </c>
      <c r="H83" s="55">
        <f>'Qtde. Mensal'!H83/'Qtde. Mensal'!$O83</f>
        <v>8.3778402534273017E-2</v>
      </c>
      <c r="I83" s="55">
        <f>'Qtde. Mensal'!I83/'Qtde. Mensal'!$O83</f>
        <v>0.62922293864356205</v>
      </c>
      <c r="J83" s="56">
        <f>'Qtde. Mensal'!J83/'Qtde. Mensal'!$O83</f>
        <v>3.3747627897165559E-3</v>
      </c>
      <c r="K83" s="54">
        <f>'Qtde. Mensal'!K83/'Qtde. Mensal'!$O83</f>
        <v>0.76333040367681226</v>
      </c>
      <c r="L83" s="55">
        <f>'Qtde. Mensal'!L83/'Qtde. Mensal'!$O83</f>
        <v>8.0080388282120329E-2</v>
      </c>
      <c r="M83" s="55">
        <f>'Qtde. Mensal'!M83/'Qtde. Mensal'!$O83</f>
        <v>9.2709633718293938E-2</v>
      </c>
      <c r="N83" s="56">
        <f>'Qtde. Mensal'!N83/'Qtde. Mensal'!$O83</f>
        <v>6.3879574322773511E-2</v>
      </c>
      <c r="O83" s="64">
        <f>'Qtde. Mensal'!O83/'Qtde. Mensal'!$O83</f>
        <v>1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'Qtde. Mensal'!B84/'Qtde. Mensal'!$O84</f>
        <v>4.4928534513819104E-2</v>
      </c>
      <c r="C84" s="55">
        <f>'Qtde. Mensal'!C84/'Qtde. Mensal'!$O84</f>
        <v>0.17094536541920766</v>
      </c>
      <c r="D84" s="55">
        <f>'Qtde. Mensal'!D84/'Qtde. Mensal'!$O84</f>
        <v>0.52280634707954121</v>
      </c>
      <c r="E84" s="55">
        <f>'Qtde. Mensal'!E84/'Qtde. Mensal'!$O84</f>
        <v>0.17560362305379568</v>
      </c>
      <c r="F84" s="56">
        <f>'Qtde. Mensal'!F84/'Qtde. Mensal'!$O84</f>
        <v>8.5709575971525107E-2</v>
      </c>
      <c r="G84" s="54">
        <f>'Qtde. Mensal'!G84/'Qtde. Mensal'!$O84</f>
        <v>0.28441002674227844</v>
      </c>
      <c r="H84" s="55">
        <f>'Qtde. Mensal'!H84/'Qtde. Mensal'!$O84</f>
        <v>8.592207401736264E-2</v>
      </c>
      <c r="I84" s="55">
        <f>'Qtde. Mensal'!I84/'Qtde. Mensal'!$O84</f>
        <v>0.62697218935668841</v>
      </c>
      <c r="J84" s="56">
        <f>'Qtde. Mensal'!J84/'Qtde. Mensal'!$O84</f>
        <v>2.6957098836705193E-3</v>
      </c>
      <c r="K84" s="54">
        <f>'Qtde. Mensal'!K84/'Qtde. Mensal'!$O84</f>
        <v>0.80320017717243863</v>
      </c>
      <c r="L84" s="55">
        <f>'Qtde. Mensal'!L84/'Qtde. Mensal'!$O84</f>
        <v>7.6112172300196554E-2</v>
      </c>
      <c r="M84" s="55">
        <f>'Qtde. Mensal'!M84/'Qtde. Mensal'!$O84</f>
        <v>7.0199042161503758E-2</v>
      </c>
      <c r="N84" s="56">
        <f>'Qtde. Mensal'!N84/'Qtde. Mensal'!$O84</f>
        <v>5.0488608365861089E-2</v>
      </c>
      <c r="O84" s="64">
        <f>'Qtde. Mensal'!O84/'Qtde. Mensal'!$O84</f>
        <v>1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'Qtde. Mensal'!B85/'Qtde. Mensal'!$O85</f>
        <v>4.3232179278463172E-2</v>
      </c>
      <c r="C85" s="55">
        <f>'Qtde. Mensal'!C85/'Qtde. Mensal'!$O85</f>
        <v>0.1604872805492486</v>
      </c>
      <c r="D85" s="55">
        <f>'Qtde. Mensal'!D85/'Qtde. Mensal'!$O85</f>
        <v>0.54173672389425864</v>
      </c>
      <c r="E85" s="55">
        <f>'Qtde. Mensal'!E85/'Qtde. Mensal'!$O85</f>
        <v>0.17158053077261776</v>
      </c>
      <c r="F85" s="56">
        <f>'Qtde. Mensal'!F85/'Qtde. Mensal'!$O85</f>
        <v>8.2967078138671102E-2</v>
      </c>
      <c r="G85" s="54">
        <f>'Qtde. Mensal'!G85/'Qtde. Mensal'!$O85</f>
        <v>0.28491977905146398</v>
      </c>
      <c r="H85" s="55">
        <f>'Qtde. Mensal'!H85/'Qtde. Mensal'!$O85</f>
        <v>8.2906514064689574E-2</v>
      </c>
      <c r="I85" s="55">
        <f>'Qtde. Mensal'!I85/'Qtde. Mensal'!$O85</f>
        <v>0.62838074826702306</v>
      </c>
      <c r="J85" s="56">
        <f>'Qtde. Mensal'!J85/'Qtde. Mensal'!$O85</f>
        <v>3.7929586168234165E-3</v>
      </c>
      <c r="K85" s="54">
        <f>'Qtde. Mensal'!K85/'Qtde. Mensal'!$O85</f>
        <v>0.75101086643064441</v>
      </c>
      <c r="L85" s="55">
        <f>'Qtde. Mensal'!L85/'Qtde. Mensal'!$O85</f>
        <v>7.5469845808355682E-2</v>
      </c>
      <c r="M85" s="55">
        <f>'Qtde. Mensal'!M85/'Qtde. Mensal'!$O85</f>
        <v>0.10570687021027249</v>
      </c>
      <c r="N85" s="56">
        <f>'Qtde. Mensal'!N85/'Qtde. Mensal'!$O85</f>
        <v>6.7812417550727394E-2</v>
      </c>
      <c r="O85" s="64">
        <f>'Qtde. Mensal'!O85/'Qtde. Mensal'!$O85</f>
        <v>1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'Qtde. Mensal'!B86/'Qtde. Mensal'!$O86</f>
        <v>4.6449575392596656E-2</v>
      </c>
      <c r="C86" s="55">
        <f>'Qtde. Mensal'!C86/'Qtde. Mensal'!$O86</f>
        <v>0.16318114322471422</v>
      </c>
      <c r="D86" s="55">
        <f>'Qtde. Mensal'!D86/'Qtde. Mensal'!$O86</f>
        <v>0.53314854549349544</v>
      </c>
      <c r="E86" s="55">
        <f>'Qtde. Mensal'!E86/'Qtde. Mensal'!$O86</f>
        <v>0.1781818260630898</v>
      </c>
      <c r="F86" s="56">
        <f>'Qtde. Mensal'!F86/'Qtde. Mensal'!$O86</f>
        <v>7.903597982034756E-2</v>
      </c>
      <c r="G86" s="54">
        <f>'Qtde. Mensal'!G86/'Qtde. Mensal'!$O86</f>
        <v>0.29785983857716863</v>
      </c>
      <c r="H86" s="55">
        <f>'Qtde. Mensal'!H86/'Qtde. Mensal'!$O86</f>
        <v>8.4605987558274851E-2</v>
      </c>
      <c r="I86" s="55">
        <f>'Qtde. Mensal'!I86/'Qtde. Mensal'!$O86</f>
        <v>0.61441524977060902</v>
      </c>
      <c r="J86" s="56">
        <f>'Qtde. Mensal'!J86/'Qtde. Mensal'!$O86</f>
        <v>3.1189240939474535E-3</v>
      </c>
      <c r="K86" s="54">
        <f>'Qtde. Mensal'!K86/'Qtde. Mensal'!$O86</f>
        <v>0.77510609971810918</v>
      </c>
      <c r="L86" s="55">
        <f>'Qtde. Mensal'!L86/'Qtde. Mensal'!$O86</f>
        <v>7.3372877224343866E-2</v>
      </c>
      <c r="M86" s="55">
        <f>'Qtde. Mensal'!M86/'Qtde. Mensal'!$O86</f>
        <v>9.1736410173072241E-2</v>
      </c>
      <c r="N86" s="56">
        <f>'Qtde. Mensal'!N86/'Qtde. Mensal'!$O86</f>
        <v>5.9784612884474751E-2</v>
      </c>
      <c r="O86" s="64">
        <f>'Qtde. Mensal'!O86/'Qtde. Mensal'!$O86</f>
        <v>1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'Qtde. Mensal'!B87/'Qtde. Mensal'!$O87</f>
        <v>4.9071380455374042E-2</v>
      </c>
      <c r="C87" s="55">
        <f>'Qtde. Mensal'!C87/'Qtde. Mensal'!$O87</f>
        <v>0.17020613020370329</v>
      </c>
      <c r="D87" s="55">
        <f>'Qtde. Mensal'!D87/'Qtde. Mensal'!$O87</f>
        <v>0.5278900221935251</v>
      </c>
      <c r="E87" s="55">
        <f>'Qtde. Mensal'!E87/'Qtde. Mensal'!$O87</f>
        <v>0.17090288544437424</v>
      </c>
      <c r="F87" s="56">
        <f>'Qtde. Mensal'!F87/'Qtde. Mensal'!$O87</f>
        <v>8.1926130558101024E-2</v>
      </c>
      <c r="G87" s="54">
        <f>'Qtde. Mensal'!G87/'Qtde. Mensal'!$O87</f>
        <v>0.30637498068176927</v>
      </c>
      <c r="H87" s="55">
        <f>'Qtde. Mensal'!H87/'Qtde. Mensal'!$O87</f>
        <v>7.9970040112573804E-2</v>
      </c>
      <c r="I87" s="55">
        <f>'Qtde. Mensal'!I87/'Qtde. Mensal'!$O87</f>
        <v>0.61013709276934114</v>
      </c>
      <c r="J87" s="56">
        <f>'Qtde. Mensal'!J87/'Qtde. Mensal'!$O87</f>
        <v>3.5178864363157349E-3</v>
      </c>
      <c r="K87" s="54">
        <f>'Qtde. Mensal'!K87/'Qtde. Mensal'!$O87</f>
        <v>0.78299104895287785</v>
      </c>
      <c r="L87" s="55">
        <f>'Qtde. Mensal'!L87/'Qtde. Mensal'!$O87</f>
        <v>6.061081579411938E-2</v>
      </c>
      <c r="M87" s="55">
        <f>'Qtde. Mensal'!M87/'Qtde. Mensal'!$O87</f>
        <v>9.2603126655028345E-2</v>
      </c>
      <c r="N87" s="56">
        <f>'Qtde. Mensal'!N87/'Qtde. Mensal'!$O87</f>
        <v>6.3795008597974406E-2</v>
      </c>
      <c r="O87" s="64">
        <f>'Qtde. Mensal'!O87/'Qtde. Mensal'!$O87</f>
        <v>1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'Qtde. Mensal'!B88/'Qtde. Mensal'!$O88</f>
        <v>5.0546097848015573E-2</v>
      </c>
      <c r="C88" s="55">
        <f>'Qtde. Mensal'!C88/'Qtde. Mensal'!$O88</f>
        <v>0.1865114148755303</v>
      </c>
      <c r="D88" s="55">
        <f>'Qtde. Mensal'!D88/'Qtde. Mensal'!$O88</f>
        <v>0.52140888928875684</v>
      </c>
      <c r="E88" s="55">
        <f>'Qtde. Mensal'!E88/'Qtde. Mensal'!$O88</f>
        <v>0.15906871980801049</v>
      </c>
      <c r="F88" s="56">
        <f>'Qtde. Mensal'!F88/'Qtde. Mensal'!$O88</f>
        <v>8.2465607737255739E-2</v>
      </c>
      <c r="G88" s="54">
        <f>'Qtde. Mensal'!G88/'Qtde. Mensal'!$O88</f>
        <v>0.29175243157694147</v>
      </c>
      <c r="H88" s="55">
        <f>'Qtde. Mensal'!H88/'Qtde. Mensal'!$O88</f>
        <v>7.2691688409038377E-2</v>
      </c>
      <c r="I88" s="55">
        <f>'Qtde. Mensal'!I88/'Qtde. Mensal'!$O88</f>
        <v>0.63087457501107935</v>
      </c>
      <c r="J88" s="56">
        <f>'Qtde. Mensal'!J88/'Qtde. Mensal'!$O88</f>
        <v>4.6813050029408066E-3</v>
      </c>
      <c r="K88" s="54">
        <f>'Qtde. Mensal'!K88/'Qtde. Mensal'!$O88</f>
        <v>0.70178143625707723</v>
      </c>
      <c r="L88" s="55">
        <f>'Qtde. Mensal'!L88/'Qtde. Mensal'!$O88</f>
        <v>0.10049488945810847</v>
      </c>
      <c r="M88" s="55">
        <f>'Qtde. Mensal'!M88/'Qtde. Mensal'!$O88</f>
        <v>0.11399865708388252</v>
      </c>
      <c r="N88" s="56">
        <f>'Qtde. Mensal'!N88/'Qtde. Mensal'!$O88</f>
        <v>8.3725017200931756E-2</v>
      </c>
      <c r="O88" s="64">
        <f>'Qtde. Mensal'!O88/'Qtde. Mensal'!$O88</f>
        <v>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Mensal'!$O89</f>
        <v>5.1662024008922912E-2</v>
      </c>
      <c r="C89" s="52">
        <f>'Qtde. Mensal'!C89/'Qtde. Mensal'!$O89</f>
        <v>0.18333651694588257</v>
      </c>
      <c r="D89" s="52">
        <f>'Qtde. Mensal'!D89/'Qtde. Mensal'!$O89</f>
        <v>0.50964071300815472</v>
      </c>
      <c r="E89" s="52">
        <f>'Qtde. Mensal'!E89/'Qtde. Mensal'!$O89</f>
        <v>0.16395813257858166</v>
      </c>
      <c r="F89" s="53">
        <f>'Qtde. Mensal'!F89/'Qtde. Mensal'!$O89</f>
        <v>9.1402613458458029E-2</v>
      </c>
      <c r="G89" s="51">
        <f>'Qtde. Mensal'!G89/'Qtde. Mensal'!$O89</f>
        <v>0.27590144331021055</v>
      </c>
      <c r="H89" s="52">
        <f>'Qtde. Mensal'!H89/'Qtde. Mensal'!$O89</f>
        <v>8.1551798953992102E-2</v>
      </c>
      <c r="I89" s="52">
        <f>'Qtde. Mensal'!I89/'Qtde. Mensal'!$O89</f>
        <v>0.64027048101392259</v>
      </c>
      <c r="J89" s="53">
        <f>'Qtde. Mensal'!J89/'Qtde. Mensal'!$O89</f>
        <v>2.2762767218747807E-3</v>
      </c>
      <c r="K89" s="51">
        <f>'Qtde. Mensal'!K89/'Qtde. Mensal'!$O89</f>
        <v>0.82143574374739314</v>
      </c>
      <c r="L89" s="52">
        <f>'Qtde. Mensal'!L89/'Qtde. Mensal'!$O89</f>
        <v>6.6509096339322032E-2</v>
      </c>
      <c r="M89" s="52">
        <f>'Qtde. Mensal'!M89/'Qtde. Mensal'!$O89</f>
        <v>6.5705796631290586E-2</v>
      </c>
      <c r="N89" s="53">
        <f>'Qtde. Mensal'!N89/'Qtde. Mensal'!$O89</f>
        <v>4.6349363281994245E-2</v>
      </c>
      <c r="O89" s="63">
        <f>'Qtde. Mensal'!O89/'Qtde. Mensal'!$O89</f>
        <v>1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Mensal'!$O90</f>
        <v>5.431905675952195E-2</v>
      </c>
      <c r="C90" s="55">
        <f>'Qtde. Mensal'!C90/'Qtde. Mensal'!$O90</f>
        <v>0.16943976605942751</v>
      </c>
      <c r="D90" s="55">
        <f>'Qtde. Mensal'!D90/'Qtde. Mensal'!$O90</f>
        <v>0.51055767715869793</v>
      </c>
      <c r="E90" s="55">
        <f>'Qtde. Mensal'!E90/'Qtde. Mensal'!$O90</f>
        <v>0.17423396053663187</v>
      </c>
      <c r="F90" s="56">
        <f>'Qtde. Mensal'!F90/'Qtde. Mensal'!$O90</f>
        <v>9.1449539485720613E-2</v>
      </c>
      <c r="G90" s="54">
        <f>'Qtde. Mensal'!G90/'Qtde. Mensal'!$O90</f>
        <v>0.26993416119760616</v>
      </c>
      <c r="H90" s="55">
        <f>'Qtde. Mensal'!H90/'Qtde. Mensal'!$O90</f>
        <v>7.939206959845195E-2</v>
      </c>
      <c r="I90" s="55">
        <f>'Qtde. Mensal'!I90/'Qtde. Mensal'!$O90</f>
        <v>0.64744684012572618</v>
      </c>
      <c r="J90" s="56">
        <f>'Qtde. Mensal'!J90/'Qtde. Mensal'!$O90</f>
        <v>3.2269290782156613E-3</v>
      </c>
      <c r="K90" s="54">
        <f>'Qtde. Mensal'!K90/'Qtde. Mensal'!$O90</f>
        <v>0.78373289322194428</v>
      </c>
      <c r="L90" s="55">
        <f>'Qtde. Mensal'!L90/'Qtde. Mensal'!$O90</f>
        <v>7.9310794639261786E-2</v>
      </c>
      <c r="M90" s="55">
        <f>'Qtde. Mensal'!M90/'Qtde. Mensal'!$O90</f>
        <v>7.825021693634833E-2</v>
      </c>
      <c r="N90" s="56">
        <f>'Qtde. Mensal'!N90/'Qtde. Mensal'!$O90</f>
        <v>5.8706095202445567E-2</v>
      </c>
      <c r="O90" s="64">
        <f>'Qtde. Mensal'!O90/'Qtde. Mensal'!$O90</f>
        <v>1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Mensal'!$O91</f>
        <v>5.1763353118766127E-2</v>
      </c>
      <c r="C91" s="55">
        <f>'Qtde. Mensal'!C91/'Qtde. Mensal'!$O91</f>
        <v>0.16297878573452426</v>
      </c>
      <c r="D91" s="55">
        <f>'Qtde. Mensal'!D91/'Qtde. Mensal'!$O91</f>
        <v>0.51440393911346771</v>
      </c>
      <c r="E91" s="55">
        <f>'Qtde. Mensal'!E91/'Qtde. Mensal'!$O91</f>
        <v>0.17755266611730161</v>
      </c>
      <c r="F91" s="56">
        <f>'Qtde. Mensal'!F91/'Qtde. Mensal'!$O91</f>
        <v>9.3301255915940309E-2</v>
      </c>
      <c r="G91" s="54">
        <f>'Qtde. Mensal'!G91/'Qtde. Mensal'!$O91</f>
        <v>0.27480554763771131</v>
      </c>
      <c r="H91" s="55">
        <f>'Qtde. Mensal'!H91/'Qtde. Mensal'!$O91</f>
        <v>7.8893824136712462E-2</v>
      </c>
      <c r="I91" s="55">
        <f>'Qtde. Mensal'!I91/'Qtde. Mensal'!$O91</f>
        <v>0.64387837710743923</v>
      </c>
      <c r="J91" s="56">
        <f>'Qtde. Mensal'!J91/'Qtde. Mensal'!$O91</f>
        <v>2.4222511181370312E-3</v>
      </c>
      <c r="K91" s="54">
        <f>'Qtde. Mensal'!K91/'Qtde. Mensal'!$O91</f>
        <v>0.77207152483817698</v>
      </c>
      <c r="L91" s="55">
        <f>'Qtde. Mensal'!L91/'Qtde. Mensal'!$O91</f>
        <v>8.4138493954177024E-2</v>
      </c>
      <c r="M91" s="55">
        <f>'Qtde. Mensal'!M91/'Qtde. Mensal'!$O91</f>
        <v>8.3122947552248444E-2</v>
      </c>
      <c r="N91" s="56">
        <f>'Qtde. Mensal'!N91/'Qtde. Mensal'!$O91</f>
        <v>6.0667033655397593E-2</v>
      </c>
      <c r="O91" s="64">
        <f>'Qtde. Mensal'!O91/'Qtde. Mensal'!$O91</f>
        <v>1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Mensal'!$O92</f>
        <v>5.2406286920309582E-2</v>
      </c>
      <c r="C92" s="55">
        <f>'Qtde. Mensal'!C92/'Qtde. Mensal'!$O92</f>
        <v>0.16183545297931504</v>
      </c>
      <c r="D92" s="55">
        <f>'Qtde. Mensal'!D92/'Qtde. Mensal'!$O92</f>
        <v>0.52073793867644536</v>
      </c>
      <c r="E92" s="55">
        <f>'Qtde. Mensal'!E92/'Qtde. Mensal'!$O92</f>
        <v>0.17314720907712688</v>
      </c>
      <c r="F92" s="56">
        <f>'Qtde. Mensal'!F92/'Qtde. Mensal'!$O92</f>
        <v>9.1873112346803204E-2</v>
      </c>
      <c r="G92" s="54">
        <f>'Qtde. Mensal'!G92/'Qtde. Mensal'!$O92</f>
        <v>0.28110786797924947</v>
      </c>
      <c r="H92" s="55">
        <f>'Qtde. Mensal'!H92/'Qtde. Mensal'!$O92</f>
        <v>8.0888404245814421E-2</v>
      </c>
      <c r="I92" s="55">
        <f>'Qtde. Mensal'!I92/'Qtde. Mensal'!$O92</f>
        <v>0.63493080988299067</v>
      </c>
      <c r="J92" s="56">
        <f>'Qtde. Mensal'!J92/'Qtde. Mensal'!$O92</f>
        <v>3.0729178919454989E-3</v>
      </c>
      <c r="K92" s="54">
        <f>'Qtde. Mensal'!K92/'Qtde. Mensal'!$O92</f>
        <v>0.78259868102026964</v>
      </c>
      <c r="L92" s="55">
        <f>'Qtde. Mensal'!L92/'Qtde. Mensal'!$O92</f>
        <v>7.533823101542042E-2</v>
      </c>
      <c r="M92" s="55">
        <f>'Qtde. Mensal'!M92/'Qtde. Mensal'!$O92</f>
        <v>8.2763553486567748E-2</v>
      </c>
      <c r="N92" s="56">
        <f>'Qtde. Mensal'!N92/'Qtde. Mensal'!$O92</f>
        <v>5.9299534477742215E-2</v>
      </c>
      <c r="O92" s="64">
        <f>'Qtde. Mensal'!O92/'Qtde. Mensal'!$O92</f>
        <v>1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Mensal'!$O93</f>
        <v>5.2579099157368567E-2</v>
      </c>
      <c r="C93" s="55">
        <f>'Qtde. Mensal'!C93/'Qtde. Mensal'!$O93</f>
        <v>0.16900363919628014</v>
      </c>
      <c r="D93" s="55">
        <f>'Qtde. Mensal'!D93/'Qtde. Mensal'!$O93</f>
        <v>0.51336371061637021</v>
      </c>
      <c r="E93" s="55">
        <f>'Qtde. Mensal'!E93/'Qtde. Mensal'!$O93</f>
        <v>0.17441467816755538</v>
      </c>
      <c r="F93" s="56">
        <f>'Qtde. Mensal'!F93/'Qtde. Mensal'!$O93</f>
        <v>9.0638872862425737E-2</v>
      </c>
      <c r="G93" s="54">
        <f>'Qtde. Mensal'!G93/'Qtde. Mensal'!$O93</f>
        <v>0.28473260809385637</v>
      </c>
      <c r="H93" s="55">
        <f>'Qtde. Mensal'!H93/'Qtde. Mensal'!$O93</f>
        <v>8.0543274630457934E-2</v>
      </c>
      <c r="I93" s="55">
        <f>'Qtde. Mensal'!I93/'Qtde. Mensal'!$O93</f>
        <v>0.63224646093121717</v>
      </c>
      <c r="J93" s="56">
        <f>'Qtde. Mensal'!J93/'Qtde. Mensal'!$O93</f>
        <v>2.4776563444684524E-3</v>
      </c>
      <c r="K93" s="54">
        <f>'Qtde. Mensal'!K93/'Qtde. Mensal'!$O93</f>
        <v>0.79766196509682041</v>
      </c>
      <c r="L93" s="55">
        <f>'Qtde. Mensal'!L93/'Qtde. Mensal'!$O93</f>
        <v>7.2455175711212044E-2</v>
      </c>
      <c r="M93" s="55">
        <f>'Qtde. Mensal'!M93/'Qtde. Mensal'!$O93</f>
        <v>7.6849151326798953E-2</v>
      </c>
      <c r="N93" s="56">
        <f>'Qtde. Mensal'!N93/'Qtde. Mensal'!$O93</f>
        <v>5.303370786516854E-2</v>
      </c>
      <c r="O93" s="64">
        <f>'Qtde. Mensal'!O93/'Qtde. Mensal'!$O93</f>
        <v>1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Mensal'!$O94</f>
        <v>5.0167402668831067E-2</v>
      </c>
      <c r="C94" s="55">
        <f>'Qtde. Mensal'!C94/'Qtde. Mensal'!$O94</f>
        <v>0.15752938223876373</v>
      </c>
      <c r="D94" s="55">
        <f>'Qtde. Mensal'!D94/'Qtde. Mensal'!$O94</f>
        <v>0.52713952358321803</v>
      </c>
      <c r="E94" s="55">
        <f>'Qtde. Mensal'!E94/'Qtde. Mensal'!$O94</f>
        <v>0.17420023174723531</v>
      </c>
      <c r="F94" s="56">
        <f>'Qtde. Mensal'!F94/'Qtde. Mensal'!$O94</f>
        <v>9.0963459761951804E-2</v>
      </c>
      <c r="G94" s="54">
        <f>'Qtde. Mensal'!G94/'Qtde. Mensal'!$O94</f>
        <v>0.28035007716008181</v>
      </c>
      <c r="H94" s="55">
        <f>'Qtde. Mensal'!H94/'Qtde. Mensal'!$O94</f>
        <v>7.9424156178413335E-2</v>
      </c>
      <c r="I94" s="55">
        <f>'Qtde. Mensal'!I94/'Qtde. Mensal'!$O94</f>
        <v>0.63586315165560436</v>
      </c>
      <c r="J94" s="56">
        <f>'Qtde. Mensal'!J94/'Qtde. Mensal'!$O94</f>
        <v>4.3626150059004765E-3</v>
      </c>
      <c r="K94" s="54">
        <f>'Qtde. Mensal'!K94/'Qtde. Mensal'!$O94</f>
        <v>0.7793221660356805</v>
      </c>
      <c r="L94" s="55">
        <f>'Qtde. Mensal'!L94/'Qtde. Mensal'!$O94</f>
        <v>7.4020280552989481E-2</v>
      </c>
      <c r="M94" s="55">
        <f>'Qtde. Mensal'!M94/'Qtde. Mensal'!$O94</f>
        <v>8.5196477869206991E-2</v>
      </c>
      <c r="N94" s="56">
        <f>'Qtde. Mensal'!N94/'Qtde. Mensal'!$O94</f>
        <v>6.1461075542122996E-2</v>
      </c>
      <c r="O94" s="64">
        <f>'Qtde. Mensal'!O94/'Qtde. Mensal'!$O94</f>
        <v>1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Mensal'!$O95</f>
        <v>4.548978533544866E-2</v>
      </c>
      <c r="C95" s="55">
        <f>'Qtde. Mensal'!C95/'Qtde. Mensal'!$O95</f>
        <v>0.16740857117919175</v>
      </c>
      <c r="D95" s="55">
        <f>'Qtde. Mensal'!D95/'Qtde. Mensal'!$O95</f>
        <v>0.5231273970703757</v>
      </c>
      <c r="E95" s="55">
        <f>'Qtde. Mensal'!E95/'Qtde. Mensal'!$O95</f>
        <v>0.17503298779579912</v>
      </c>
      <c r="F95" s="56">
        <f>'Qtde. Mensal'!F95/'Qtde. Mensal'!$O95</f>
        <v>8.8941258619184782E-2</v>
      </c>
      <c r="G95" s="54">
        <f>'Qtde. Mensal'!G95/'Qtde. Mensal'!$O95</f>
        <v>0.27975704552572533</v>
      </c>
      <c r="H95" s="55">
        <f>'Qtde. Mensal'!H95/'Qtde. Mensal'!$O95</f>
        <v>7.9175844205186655E-2</v>
      </c>
      <c r="I95" s="55">
        <f>'Qtde. Mensal'!I95/'Qtde. Mensal'!$O95</f>
        <v>0.6379865378987416</v>
      </c>
      <c r="J95" s="56">
        <f>'Qtde. Mensal'!J95/'Qtde. Mensal'!$O95</f>
        <v>3.0805723703464104E-3</v>
      </c>
      <c r="K95" s="54">
        <f>'Qtde. Mensal'!K95/'Qtde. Mensal'!$O95</f>
        <v>0.7861672031996878</v>
      </c>
      <c r="L95" s="55">
        <f>'Qtde. Mensal'!L95/'Qtde. Mensal'!$O95</f>
        <v>7.0663195888462746E-2</v>
      </c>
      <c r="M95" s="55">
        <f>'Qtde. Mensal'!M95/'Qtde. Mensal'!$O95</f>
        <v>8.2189670840842222E-2</v>
      </c>
      <c r="N95" s="56">
        <f>'Qtde. Mensal'!N95/'Qtde. Mensal'!$O95</f>
        <v>6.0979930071007195E-2</v>
      </c>
      <c r="O95" s="64">
        <f>'Qtde. Mensal'!O95/'Qtde. Mensal'!$O95</f>
        <v>1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Mensal'!$O96</f>
        <v>4.5751382543880739E-2</v>
      </c>
      <c r="C96" s="55">
        <f>'Qtde. Mensal'!C96/'Qtde. Mensal'!$O96</f>
        <v>0.16603510459245011</v>
      </c>
      <c r="D96" s="55">
        <f>'Qtde. Mensal'!D96/'Qtde. Mensal'!$O96</f>
        <v>0.52636210627554703</v>
      </c>
      <c r="E96" s="55">
        <f>'Qtde. Mensal'!E96/'Qtde. Mensal'!$O96</f>
        <v>0.17303678768934841</v>
      </c>
      <c r="F96" s="56">
        <f>'Qtde. Mensal'!F96/'Qtde. Mensal'!$O96</f>
        <v>8.8814618898773748E-2</v>
      </c>
      <c r="G96" s="54">
        <f>'Qtde. Mensal'!G96/'Qtde. Mensal'!$O96</f>
        <v>0.27956239480644385</v>
      </c>
      <c r="H96" s="55">
        <f>'Qtde. Mensal'!H96/'Qtde. Mensal'!$O96</f>
        <v>7.8523683577783124E-2</v>
      </c>
      <c r="I96" s="55">
        <f>'Qtde. Mensal'!I96/'Qtde. Mensal'!$O96</f>
        <v>0.63826881461889873</v>
      </c>
      <c r="J96" s="56">
        <f>'Qtde. Mensal'!J96/'Qtde. Mensal'!$O96</f>
        <v>3.6451069968742485E-3</v>
      </c>
      <c r="K96" s="54">
        <f>'Qtde. Mensal'!K96/'Qtde. Mensal'!$O96</f>
        <v>0.75892281798509253</v>
      </c>
      <c r="L96" s="55">
        <f>'Qtde. Mensal'!L96/'Qtde. Mensal'!$O96</f>
        <v>9.7696561673479204E-2</v>
      </c>
      <c r="M96" s="55">
        <f>'Qtde. Mensal'!M96/'Qtde. Mensal'!$O96</f>
        <v>8.3371002644866549E-2</v>
      </c>
      <c r="N96" s="56">
        <f>'Qtde. Mensal'!N96/'Qtde. Mensal'!$O96</f>
        <v>6.0009617696561671E-2</v>
      </c>
      <c r="O96" s="64">
        <f>'Qtde. Mensal'!O96/'Qtde. Mensal'!$O96</f>
        <v>1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Mensal'!$O97</f>
        <v>4.6730593062775432E-2</v>
      </c>
      <c r="C97" s="55">
        <f>'Qtde. Mensal'!C97/'Qtde. Mensal'!$O97</f>
        <v>0.17093173896781819</v>
      </c>
      <c r="D97" s="55">
        <f>'Qtde. Mensal'!D97/'Qtde. Mensal'!$O97</f>
        <v>0.52275819452198846</v>
      </c>
      <c r="E97" s="55">
        <f>'Qtde. Mensal'!E97/'Qtde. Mensal'!$O97</f>
        <v>0.17552836846755526</v>
      </c>
      <c r="F97" s="56">
        <f>'Qtde. Mensal'!F97/'Qtde. Mensal'!$O97</f>
        <v>8.4051104979862637E-2</v>
      </c>
      <c r="G97" s="54">
        <f>'Qtde. Mensal'!G97/'Qtde. Mensal'!$O97</f>
        <v>0.28543551438343912</v>
      </c>
      <c r="H97" s="55">
        <f>'Qtde. Mensal'!H97/'Qtde. Mensal'!$O97</f>
        <v>7.8207748139394961E-2</v>
      </c>
      <c r="I97" s="55">
        <f>'Qtde. Mensal'!I97/'Qtde. Mensal'!$O97</f>
        <v>0.63282795704753281</v>
      </c>
      <c r="J97" s="56">
        <f>'Qtde. Mensal'!J97/'Qtde. Mensal'!$O97</f>
        <v>3.5287804296330826E-3</v>
      </c>
      <c r="K97" s="54">
        <f>'Qtde. Mensal'!K97/'Qtde. Mensal'!$O97</f>
        <v>0.78673373698389548</v>
      </c>
      <c r="L97" s="55">
        <f>'Qtde. Mensal'!L97/'Qtde. Mensal'!$O97</f>
        <v>6.9047012461852852E-2</v>
      </c>
      <c r="M97" s="55">
        <f>'Qtde. Mensal'!M97/'Qtde. Mensal'!$O97</f>
        <v>8.3687927884954175E-2</v>
      </c>
      <c r="N97" s="56">
        <f>'Qtde. Mensal'!N97/'Qtde. Mensal'!$O97</f>
        <v>6.0531322669297442E-2</v>
      </c>
      <c r="O97" s="64">
        <f>'Qtde. Mensal'!O97/'Qtde. Mensal'!$O97</f>
        <v>1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Mensal'!$O98</f>
        <v>4.5667956473159001E-2</v>
      </c>
      <c r="C98" s="55">
        <f>'Qtde. Mensal'!C98/'Qtde. Mensal'!$O98</f>
        <v>0.16850413637089184</v>
      </c>
      <c r="D98" s="55">
        <f>'Qtde. Mensal'!D98/'Qtde. Mensal'!$O98</f>
        <v>0.52591630385125576</v>
      </c>
      <c r="E98" s="55">
        <f>'Qtde. Mensal'!E98/'Qtde. Mensal'!$O98</f>
        <v>0.17717317716216885</v>
      </c>
      <c r="F98" s="56">
        <f>'Qtde. Mensal'!F98/'Qtde. Mensal'!$O98</f>
        <v>8.2738426142524538E-2</v>
      </c>
      <c r="G98" s="54">
        <f>'Qtde. Mensal'!G98/'Qtde. Mensal'!$O98</f>
        <v>0.28627649561594221</v>
      </c>
      <c r="H98" s="55">
        <f>'Qtde. Mensal'!H98/'Qtde. Mensal'!$O98</f>
        <v>7.8302078918544044E-2</v>
      </c>
      <c r="I98" s="55">
        <f>'Qtde. Mensal'!I98/'Qtde. Mensal'!$O98</f>
        <v>0.6323776289210209</v>
      </c>
      <c r="J98" s="56">
        <f>'Qtde. Mensal'!J98/'Qtde. Mensal'!$O98</f>
        <v>3.0437965444928198E-3</v>
      </c>
      <c r="K98" s="54">
        <f>'Qtde. Mensal'!K98/'Qtde. Mensal'!$O98</f>
        <v>0.79062752847023077</v>
      </c>
      <c r="L98" s="55">
        <f>'Qtde. Mensal'!L98/'Qtde. Mensal'!$O98</f>
        <v>6.7888221663244916E-2</v>
      </c>
      <c r="M98" s="55">
        <f>'Qtde. Mensal'!M98/'Qtde. Mensal'!$O98</f>
        <v>8.479147516801426E-2</v>
      </c>
      <c r="N98" s="56">
        <f>'Qtde. Mensal'!N98/'Qtde. Mensal'!$O98</f>
        <v>5.6692774698510029E-2</v>
      </c>
      <c r="O98" s="64">
        <f>'Qtde. Mensal'!O98/'Qtde. Mensal'!$O98</f>
        <v>1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Mensal'!$O99</f>
        <v>4.6797140595166022E-2</v>
      </c>
      <c r="C99" s="55">
        <f>'Qtde. Mensal'!C99/'Qtde. Mensal'!$O99</f>
        <v>0.17047571368695572</v>
      </c>
      <c r="D99" s="55">
        <f>'Qtde. Mensal'!D99/'Qtde. Mensal'!$O99</f>
        <v>0.52235365342523166</v>
      </c>
      <c r="E99" s="55">
        <f>'Qtde. Mensal'!E99/'Qtde. Mensal'!$O99</f>
        <v>0.17737391142364831</v>
      </c>
      <c r="F99" s="56">
        <f>'Qtde. Mensal'!F99/'Qtde. Mensal'!$O99</f>
        <v>8.2999580868998279E-2</v>
      </c>
      <c r="G99" s="54">
        <f>'Qtde. Mensal'!G99/'Qtde. Mensal'!$O99</f>
        <v>0.28750640339030409</v>
      </c>
      <c r="H99" s="55">
        <f>'Qtde. Mensal'!H99/'Qtde. Mensal'!$O99</f>
        <v>7.6980393983141618E-2</v>
      </c>
      <c r="I99" s="55">
        <f>'Qtde. Mensal'!I99/'Qtde. Mensal'!$O99</f>
        <v>0.63115307595585157</v>
      </c>
      <c r="J99" s="56">
        <f>'Qtde. Mensal'!J99/'Qtde. Mensal'!$O99</f>
        <v>4.3601266707027431E-3</v>
      </c>
      <c r="K99" s="54">
        <f>'Qtde. Mensal'!K99/'Qtde. Mensal'!$O99</f>
        <v>0.79323452708051967</v>
      </c>
      <c r="L99" s="55">
        <f>'Qtde. Mensal'!L99/'Qtde. Mensal'!$O99</f>
        <v>5.8573557490802404E-2</v>
      </c>
      <c r="M99" s="55">
        <f>'Qtde. Mensal'!M99/'Qtde. Mensal'!$O99</f>
        <v>8.4821636473711173E-2</v>
      </c>
      <c r="N99" s="56">
        <f>'Qtde. Mensal'!N99/'Qtde. Mensal'!$O99</f>
        <v>6.3370278954966705E-2</v>
      </c>
      <c r="O99" s="64">
        <f>'Qtde. Mensal'!O99/'Qtde. Mensal'!$O99</f>
        <v>1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Mensal'!$O100</f>
        <v>3.5134183750440015E-2</v>
      </c>
      <c r="C100" s="55">
        <f>'Qtde. Mensal'!C100/'Qtde. Mensal'!$O100</f>
        <v>0.13280922607573295</v>
      </c>
      <c r="D100" s="55">
        <f>'Qtde. Mensal'!D100/'Qtde. Mensal'!$O100</f>
        <v>0.56775399366377788</v>
      </c>
      <c r="E100" s="55">
        <f>'Qtde. Mensal'!E100/'Qtde. Mensal'!$O100</f>
        <v>0.18009621670549977</v>
      </c>
      <c r="F100" s="56">
        <f>'Qtde. Mensal'!F100/'Qtde. Mensal'!$O100</f>
        <v>8.4206379804549342E-2</v>
      </c>
      <c r="G100" s="54">
        <f>'Qtde. Mensal'!G100/'Qtde. Mensal'!$O100</f>
        <v>0.25893021774477432</v>
      </c>
      <c r="H100" s="55">
        <f>'Qtde. Mensal'!H100/'Qtde. Mensal'!$O100</f>
        <v>7.1936235479491087E-2</v>
      </c>
      <c r="I100" s="55">
        <f>'Qtde. Mensal'!I100/'Qtde. Mensal'!$O100</f>
        <v>0.66502673617513453</v>
      </c>
      <c r="J100" s="56">
        <f>'Qtde. Mensal'!J100/'Qtde. Mensal'!$O100</f>
        <v>4.1068106006000972E-3</v>
      </c>
      <c r="K100" s="54">
        <f>'Qtde. Mensal'!K100/'Qtde. Mensal'!$O100</f>
        <v>0.79442479507853225</v>
      </c>
      <c r="L100" s="55">
        <f>'Qtde. Mensal'!L100/'Qtde. Mensal'!$O100</f>
        <v>2.4096082605561796E-2</v>
      </c>
      <c r="M100" s="55">
        <f>'Qtde. Mensal'!M100/'Qtde. Mensal'!$O100</f>
        <v>0.10550312620480413</v>
      </c>
      <c r="N100" s="56">
        <f>'Qtde. Mensal'!N100/'Qtde. Mensal'!$O100</f>
        <v>7.5975996111101798E-2</v>
      </c>
      <c r="O100" s="64">
        <f>'Qtde. Mensal'!O100/'Qtde. Mensal'!$O100</f>
        <v>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Mensal'!$O101</f>
        <v>4.4685559283317869E-2</v>
      </c>
      <c r="C101" s="52">
        <f>'Qtde. Mensal'!C101/'Qtde. Mensal'!$O101</f>
        <v>0.17083303590548932</v>
      </c>
      <c r="D101" s="52">
        <f>'Qtde. Mensal'!D101/'Qtde. Mensal'!$O101</f>
        <v>0.52247840673852519</v>
      </c>
      <c r="E101" s="52">
        <f>'Qtde. Mensal'!E101/'Qtde. Mensal'!$O101</f>
        <v>0.17380731434553978</v>
      </c>
      <c r="F101" s="53">
        <f>'Qtde. Mensal'!F101/'Qtde. Mensal'!$O101</f>
        <v>8.8195683727127799E-2</v>
      </c>
      <c r="G101" s="51">
        <f>'Qtde. Mensal'!G101/'Qtde. Mensal'!$O101</f>
        <v>0.26444904466176505</v>
      </c>
      <c r="H101" s="52">
        <f>'Qtde. Mensal'!H101/'Qtde. Mensal'!$O101</f>
        <v>8.1033621243486328E-2</v>
      </c>
      <c r="I101" s="52">
        <f>'Qtde. Mensal'!I101/'Qtde. Mensal'!$O101</f>
        <v>0.65195231636804907</v>
      </c>
      <c r="J101" s="53">
        <f>'Qtde. Mensal'!J101/'Qtde. Mensal'!$O101</f>
        <v>2.5650177266995028E-3</v>
      </c>
      <c r="K101" s="51">
        <f>'Qtde. Mensal'!K101/'Qtde. Mensal'!$O101</f>
        <v>0.8572869821781236</v>
      </c>
      <c r="L101" s="52">
        <f>'Qtde. Mensal'!L101/'Qtde. Mensal'!$O101</f>
        <v>4.1506650486591953E-2</v>
      </c>
      <c r="M101" s="52">
        <f>'Qtde. Mensal'!M101/'Qtde. Mensal'!$O101</f>
        <v>5.8281580888476459E-2</v>
      </c>
      <c r="N101" s="53">
        <f>'Qtde. Mensal'!N101/'Qtde. Mensal'!$O101</f>
        <v>4.2924786446808007E-2</v>
      </c>
      <c r="O101" s="63">
        <f>'Qtde. Mensal'!O101/'Qtde. Mensal'!$O101</f>
        <v>1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Mensal'!$O102</f>
        <v>4.5384285997764992E-2</v>
      </c>
      <c r="C102" s="55">
        <f>'Qtde. Mensal'!C102/'Qtde. Mensal'!$O102</f>
        <v>0.15800687213443482</v>
      </c>
      <c r="D102" s="55">
        <f>'Qtde. Mensal'!D102/'Qtde. Mensal'!$O102</f>
        <v>0.52087750263710331</v>
      </c>
      <c r="E102" s="55">
        <f>'Qtde. Mensal'!E102/'Qtde. Mensal'!$O102</f>
        <v>0.18310896197349319</v>
      </c>
      <c r="F102" s="56">
        <f>'Qtde. Mensal'!F102/'Qtde. Mensal'!$O102</f>
        <v>9.2622377257203736E-2</v>
      </c>
      <c r="G102" s="54">
        <f>'Qtde. Mensal'!G102/'Qtde. Mensal'!$O102</f>
        <v>0.2557259083645782</v>
      </c>
      <c r="H102" s="55">
        <f>'Qtde. Mensal'!H102/'Qtde. Mensal'!$O102</f>
        <v>7.885722044094455E-2</v>
      </c>
      <c r="I102" s="55">
        <f>'Qtde. Mensal'!I102/'Qtde. Mensal'!$O102</f>
        <v>0.66231501112283153</v>
      </c>
      <c r="J102" s="56">
        <f>'Qtde. Mensal'!J102/'Qtde. Mensal'!$O102</f>
        <v>3.101860071645657E-3</v>
      </c>
      <c r="K102" s="54">
        <f>'Qtde. Mensal'!K102/'Qtde. Mensal'!$O102</f>
        <v>0.82527232660393324</v>
      </c>
      <c r="L102" s="55">
        <f>'Qtde. Mensal'!L102/'Qtde. Mensal'!$O102</f>
        <v>5.0021410145275669E-2</v>
      </c>
      <c r="M102" s="55">
        <f>'Qtde. Mensal'!M102/'Qtde. Mensal'!$O102</f>
        <v>7.160388098048022E-2</v>
      </c>
      <c r="N102" s="56">
        <f>'Qtde. Mensal'!N102/'Qtde. Mensal'!$O102</f>
        <v>5.3102382270310916E-2</v>
      </c>
      <c r="O102" s="64">
        <f>'Qtde. Mensal'!O102/'Qtde. Mensal'!$O102</f>
        <v>1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Mensal'!$O103</f>
        <v>4.4799025238690955E-2</v>
      </c>
      <c r="C103" s="55">
        <f>'Qtde. Mensal'!C103/'Qtde. Mensal'!$O103</f>
        <v>0.16146809470438597</v>
      </c>
      <c r="D103" s="55">
        <f>'Qtde. Mensal'!D103/'Qtde. Mensal'!$O103</f>
        <v>0.52390630013905226</v>
      </c>
      <c r="E103" s="55">
        <f>'Qtde. Mensal'!E103/'Qtde. Mensal'!$O103</f>
        <v>0.17852176703390737</v>
      </c>
      <c r="F103" s="56">
        <f>'Qtde. Mensal'!F103/'Qtde. Mensal'!$O103</f>
        <v>9.1304812883963415E-2</v>
      </c>
      <c r="G103" s="54">
        <f>'Qtde. Mensal'!G103/'Qtde. Mensal'!$O103</f>
        <v>0.26006501509112812</v>
      </c>
      <c r="H103" s="55">
        <f>'Qtde. Mensal'!H103/'Qtde. Mensal'!$O103</f>
        <v>7.7227510963739435E-2</v>
      </c>
      <c r="I103" s="55">
        <f>'Qtde. Mensal'!I103/'Qtde. Mensal'!$O103</f>
        <v>0.65972645295707055</v>
      </c>
      <c r="J103" s="56">
        <f>'Qtde. Mensal'!J103/'Qtde. Mensal'!$O103</f>
        <v>2.9810209880619643E-3</v>
      </c>
      <c r="K103" s="54">
        <f>'Qtde. Mensal'!K103/'Qtde. Mensal'!$O103</f>
        <v>0.82980276895459637</v>
      </c>
      <c r="L103" s="55">
        <f>'Qtde. Mensal'!L103/'Qtde. Mensal'!$O103</f>
        <v>3.6260562627018933E-2</v>
      </c>
      <c r="M103" s="55">
        <f>'Qtde. Mensal'!M103/'Qtde. Mensal'!$O103</f>
        <v>7.7473991638259382E-2</v>
      </c>
      <c r="N103" s="56">
        <f>'Qtde. Mensal'!N103/'Qtde. Mensal'!$O103</f>
        <v>5.6462676780125287E-2</v>
      </c>
      <c r="O103" s="64">
        <f>'Qtde. Mensal'!O103/'Qtde. Mensal'!$O103</f>
        <v>1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Mensal'!$O104</f>
        <v>4.525792294686859E-2</v>
      </c>
      <c r="C104" s="55">
        <f>'Qtde. Mensal'!C104/'Qtde. Mensal'!$O104</f>
        <v>0.16245638332314111</v>
      </c>
      <c r="D104" s="55">
        <f>'Qtde. Mensal'!D104/'Qtde. Mensal'!$O104</f>
        <v>0.52518525846253461</v>
      </c>
      <c r="E104" s="55">
        <f>'Qtde. Mensal'!E104/'Qtde. Mensal'!$O104</f>
        <v>0.17814040073383935</v>
      </c>
      <c r="F104" s="56">
        <f>'Qtde. Mensal'!F104/'Qtde. Mensal'!$O104</f>
        <v>8.8960034533616311E-2</v>
      </c>
      <c r="G104" s="54">
        <f>'Qtde. Mensal'!G104/'Qtde. Mensal'!$O104</f>
        <v>0.25839958271880281</v>
      </c>
      <c r="H104" s="55">
        <f>'Qtde. Mensal'!H104/'Qtde. Mensal'!$O104</f>
        <v>7.8267203856253825E-2</v>
      </c>
      <c r="I104" s="55">
        <f>'Qtde. Mensal'!I104/'Qtde. Mensal'!$O104</f>
        <v>0.66020360444620307</v>
      </c>
      <c r="J104" s="56">
        <f>'Qtde. Mensal'!J104/'Qtde. Mensal'!$O104</f>
        <v>3.1296089787402424E-3</v>
      </c>
      <c r="K104" s="54">
        <f>'Qtde. Mensal'!K104/'Qtde. Mensal'!$O104</f>
        <v>0.79765009532717002</v>
      </c>
      <c r="L104" s="55">
        <f>'Qtde. Mensal'!L104/'Qtde. Mensal'!$O104</f>
        <v>6.5344077125076436E-2</v>
      </c>
      <c r="M104" s="55">
        <f>'Qtde. Mensal'!M104/'Qtde. Mensal'!$O104</f>
        <v>7.8577466815353075E-2</v>
      </c>
      <c r="N104" s="56">
        <f>'Qtde. Mensal'!N104/'Qtde. Mensal'!$O104</f>
        <v>5.8428360732400444E-2</v>
      </c>
      <c r="O104" s="64">
        <f>'Qtde. Mensal'!O104/'Qtde. Mensal'!$O104</f>
        <v>1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Mensal'!$O105</f>
        <v>4.602630452718473E-2</v>
      </c>
      <c r="C105" s="55">
        <f>'Qtde. Mensal'!C105/'Qtde. Mensal'!$O105</f>
        <v>0.16201418026675138</v>
      </c>
      <c r="D105" s="55">
        <f>'Qtde. Mensal'!D105/'Qtde. Mensal'!$O105</f>
        <v>0.53142468884153304</v>
      </c>
      <c r="E105" s="55">
        <f>'Qtde. Mensal'!E105/'Qtde. Mensal'!$O105</f>
        <v>0.17406343617776954</v>
      </c>
      <c r="F105" s="56">
        <f>'Qtde. Mensal'!F105/'Qtde. Mensal'!$O105</f>
        <v>8.6471390186761254E-2</v>
      </c>
      <c r="G105" s="54">
        <f>'Qtde. Mensal'!G105/'Qtde. Mensal'!$O105</f>
        <v>0.26103779786722436</v>
      </c>
      <c r="H105" s="55">
        <f>'Qtde. Mensal'!H105/'Qtde. Mensal'!$O105</f>
        <v>7.9195951520606392E-2</v>
      </c>
      <c r="I105" s="55">
        <f>'Qtde. Mensal'!I105/'Qtde. Mensal'!$O105</f>
        <v>0.65666459301222568</v>
      </c>
      <c r="J105" s="56">
        <f>'Qtde. Mensal'!J105/'Qtde. Mensal'!$O105</f>
        <v>3.1016575999435261E-3</v>
      </c>
      <c r="K105" s="54">
        <f>'Qtde. Mensal'!K105/'Qtde. Mensal'!$O105</f>
        <v>0.80542503297992962</v>
      </c>
      <c r="L105" s="55">
        <f>'Qtde. Mensal'!L105/'Qtde. Mensal'!$O105</f>
        <v>6.3268520601977477E-2</v>
      </c>
      <c r="M105" s="55">
        <f>'Qtde. Mensal'!M105/'Qtde. Mensal'!$O105</f>
        <v>7.5926636753098353E-2</v>
      </c>
      <c r="N105" s="56">
        <f>'Qtde. Mensal'!N105/'Qtde. Mensal'!$O105</f>
        <v>5.5379809664994506E-2</v>
      </c>
      <c r="O105" s="64">
        <f>'Qtde. Mensal'!O105/'Qtde. Mensal'!$O105</f>
        <v>1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Mensal'!$O106</f>
        <v>4.3634335547330524E-2</v>
      </c>
      <c r="C106" s="55">
        <f>'Qtde. Mensal'!C106/'Qtde. Mensal'!$O106</f>
        <v>0.15646199868174213</v>
      </c>
      <c r="D106" s="55">
        <f>'Qtde. Mensal'!D106/'Qtde. Mensal'!$O106</f>
        <v>0.53766668356740865</v>
      </c>
      <c r="E106" s="55">
        <f>'Qtde. Mensal'!E106/'Qtde. Mensal'!$O106</f>
        <v>0.17284895806925923</v>
      </c>
      <c r="F106" s="56">
        <f>'Qtde. Mensal'!F106/'Qtde. Mensal'!$O106</f>
        <v>8.9388024134259489E-2</v>
      </c>
      <c r="G106" s="54">
        <f>'Qtde. Mensal'!G106/'Qtde. Mensal'!$O106</f>
        <v>0.25510824925214215</v>
      </c>
      <c r="H106" s="55">
        <f>'Qtde. Mensal'!H106/'Qtde. Mensal'!$O106</f>
        <v>7.7964812655275564E-2</v>
      </c>
      <c r="I106" s="55">
        <f>'Qtde. Mensal'!I106/'Qtde. Mensal'!$O106</f>
        <v>0.66368199563960861</v>
      </c>
      <c r="J106" s="56">
        <f>'Qtde. Mensal'!J106/'Qtde. Mensal'!$O106</f>
        <v>3.2449424529736857E-3</v>
      </c>
      <c r="K106" s="54">
        <f>'Qtde. Mensal'!K106/'Qtde. Mensal'!$O106</f>
        <v>0.79328702530041073</v>
      </c>
      <c r="L106" s="55">
        <f>'Qtde. Mensal'!L106/'Qtde. Mensal'!$O106</f>
        <v>6.7302134563707344E-2</v>
      </c>
      <c r="M106" s="55">
        <f>'Qtde. Mensal'!M106/'Qtde. Mensal'!$O106</f>
        <v>8.0601328398316685E-2</v>
      </c>
      <c r="N106" s="56">
        <f>'Qtde. Mensal'!N106/'Qtde. Mensal'!$O106</f>
        <v>5.8809511737565281E-2</v>
      </c>
      <c r="O106" s="64">
        <f>'Qtde. Mensal'!O106/'Qtde. Mensal'!$O106</f>
        <v>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Mensal'!$O107</f>
        <v>4.1628134814177278E-2</v>
      </c>
      <c r="C107" s="55">
        <f>'Qtde. Mensal'!C107/'Qtde. Mensal'!$O107</f>
        <v>0.16488275634745506</v>
      </c>
      <c r="D107" s="55">
        <f>'Qtde. Mensal'!D107/'Qtde. Mensal'!$O107</f>
        <v>0.53356620306362568</v>
      </c>
      <c r="E107" s="55">
        <f>'Qtde. Mensal'!E107/'Qtde. Mensal'!$O107</f>
        <v>0.17339333620223957</v>
      </c>
      <c r="F107" s="56">
        <f>'Qtde. Mensal'!F107/'Qtde. Mensal'!$O107</f>
        <v>8.6529569572502449E-2</v>
      </c>
      <c r="G107" s="54">
        <f>'Qtde. Mensal'!G107/'Qtde. Mensal'!$O107</f>
        <v>0.25274911414889623</v>
      </c>
      <c r="H107" s="55">
        <f>'Qtde. Mensal'!H107/'Qtde. Mensal'!$O107</f>
        <v>7.8394389151871968E-2</v>
      </c>
      <c r="I107" s="55">
        <f>'Qtde. Mensal'!I107/'Qtde. Mensal'!$O107</f>
        <v>0.66523984361408939</v>
      </c>
      <c r="J107" s="56">
        <f>'Qtde. Mensal'!J107/'Qtde. Mensal'!$O107</f>
        <v>3.6166530851424227E-3</v>
      </c>
      <c r="K107" s="54">
        <f>'Qtde. Mensal'!K107/'Qtde. Mensal'!$O107</f>
        <v>0.80722323447814903</v>
      </c>
      <c r="L107" s="55">
        <f>'Qtde. Mensal'!L107/'Qtde. Mensal'!$O107</f>
        <v>6.2476537535365376E-2</v>
      </c>
      <c r="M107" s="55">
        <f>'Qtde. Mensal'!M107/'Qtde. Mensal'!$O107</f>
        <v>7.4667863061611287E-2</v>
      </c>
      <c r="N107" s="56">
        <f>'Qtde. Mensal'!N107/'Qtde. Mensal'!$O107</f>
        <v>5.5632364924874333E-2</v>
      </c>
      <c r="O107" s="64">
        <f>'Qtde. Mensal'!O107/'Qtde. Mensal'!$O107</f>
        <v>1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Mensal'!$O108</f>
        <v>4.3344999774330276E-2</v>
      </c>
      <c r="C108" s="55">
        <f>'Qtde. Mensal'!C108/'Qtde. Mensal'!$O108</f>
        <v>0.16484558036098951</v>
      </c>
      <c r="D108" s="55">
        <f>'Qtde. Mensal'!D108/'Qtde. Mensal'!$O108</f>
        <v>0.52832155063823505</v>
      </c>
      <c r="E108" s="55">
        <f>'Qtde. Mensal'!E108/'Qtde. Mensal'!$O108</f>
        <v>0.17639166417062271</v>
      </c>
      <c r="F108" s="56">
        <f>'Qtde. Mensal'!F108/'Qtde. Mensal'!$O108</f>
        <v>8.7096205055822482E-2</v>
      </c>
      <c r="G108" s="54">
        <f>'Qtde. Mensal'!G108/'Qtde. Mensal'!$O108</f>
        <v>0.2545349357251589</v>
      </c>
      <c r="H108" s="55">
        <f>'Qtde. Mensal'!H108/'Qtde. Mensal'!$O108</f>
        <v>7.7872467883094876E-2</v>
      </c>
      <c r="I108" s="55">
        <f>'Qtde. Mensal'!I108/'Qtde. Mensal'!$O108</f>
        <v>0.66374800487446606</v>
      </c>
      <c r="J108" s="56">
        <f>'Qtde. Mensal'!J108/'Qtde. Mensal'!$O108</f>
        <v>3.8445915172801463E-3</v>
      </c>
      <c r="K108" s="54">
        <f>'Qtde. Mensal'!K108/'Qtde. Mensal'!$O108</f>
        <v>0.824773612233761</v>
      </c>
      <c r="L108" s="55">
        <f>'Qtde. Mensal'!L108/'Qtde. Mensal'!$O108</f>
        <v>3.7592473299168302E-2</v>
      </c>
      <c r="M108" s="55">
        <f>'Qtde. Mensal'!M108/'Qtde. Mensal'!$O108</f>
        <v>7.6547171127404917E-2</v>
      </c>
      <c r="N108" s="56">
        <f>'Qtde. Mensal'!N108/'Qtde. Mensal'!$O108</f>
        <v>6.108674333966576E-2</v>
      </c>
      <c r="O108" s="64">
        <f>'Qtde. Mensal'!O108/'Qtde. Mensal'!$O108</f>
        <v>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Mensal'!$O109</f>
        <v>4.099737166515479E-2</v>
      </c>
      <c r="C109" s="55">
        <f>'Qtde. Mensal'!C109/'Qtde. Mensal'!$O109</f>
        <v>0.16392901169957899</v>
      </c>
      <c r="D109" s="55">
        <f>'Qtde. Mensal'!D109/'Qtde. Mensal'!$O109</f>
        <v>0.5411532109878352</v>
      </c>
      <c r="E109" s="55">
        <f>'Qtde. Mensal'!E109/'Qtde. Mensal'!$O109</f>
        <v>0.17013932500639639</v>
      </c>
      <c r="F109" s="56">
        <f>'Qtde. Mensal'!F109/'Qtde. Mensal'!$O109</f>
        <v>8.378108064103458E-2</v>
      </c>
      <c r="G109" s="54">
        <f>'Qtde. Mensal'!G109/'Qtde. Mensal'!$O109</f>
        <v>0.25594864280231666</v>
      </c>
      <c r="H109" s="55">
        <f>'Qtde. Mensal'!H109/'Qtde. Mensal'!$O109</f>
        <v>7.8487195589979769E-2</v>
      </c>
      <c r="I109" s="55">
        <f>'Qtde. Mensal'!I109/'Qtde. Mensal'!$O109</f>
        <v>0.66164724490033267</v>
      </c>
      <c r="J109" s="56">
        <f>'Qtde. Mensal'!J109/'Qtde. Mensal'!$O109</f>
        <v>3.9169167073709677E-3</v>
      </c>
      <c r="K109" s="54">
        <f>'Qtde. Mensal'!K109/'Qtde. Mensal'!$O109</f>
        <v>0.81495592305724185</v>
      </c>
      <c r="L109" s="55">
        <f>'Qtde. Mensal'!L109/'Qtde. Mensal'!$O109</f>
        <v>5.7437257227920827E-2</v>
      </c>
      <c r="M109" s="55">
        <f>'Qtde. Mensal'!M109/'Qtde. Mensal'!$O109</f>
        <v>7.2141976600841998E-2</v>
      </c>
      <c r="N109" s="56">
        <f>'Qtde. Mensal'!N109/'Qtde. Mensal'!$O109</f>
        <v>5.5464843113995299E-2</v>
      </c>
      <c r="O109" s="64">
        <f>'Qtde. Mensal'!O109/'Qtde. Mensal'!$O109</f>
        <v>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Mensal'!$O110</f>
        <v>4.1405243076085431E-2</v>
      </c>
      <c r="C110" s="55">
        <f>'Qtde. Mensal'!C110/'Qtde. Mensal'!$O110</f>
        <v>0.16152043251336717</v>
      </c>
      <c r="D110" s="55">
        <f>'Qtde. Mensal'!D110/'Qtde. Mensal'!$O110</f>
        <v>0.53895300117826717</v>
      </c>
      <c r="E110" s="55">
        <f>'Qtde. Mensal'!E110/'Qtde. Mensal'!$O110</f>
        <v>0.17526830036028601</v>
      </c>
      <c r="F110" s="56">
        <f>'Qtde. Mensal'!F110/'Qtde. Mensal'!$O110</f>
        <v>8.2853022871994253E-2</v>
      </c>
      <c r="G110" s="54">
        <f>'Qtde. Mensal'!G110/'Qtde. Mensal'!$O110</f>
        <v>0.25503741104508465</v>
      </c>
      <c r="H110" s="55">
        <f>'Qtde. Mensal'!H110/'Qtde. Mensal'!$O110</f>
        <v>7.51198472081024E-2</v>
      </c>
      <c r="I110" s="55">
        <f>'Qtde. Mensal'!I110/'Qtde. Mensal'!$O110</f>
        <v>0.66593787086702594</v>
      </c>
      <c r="J110" s="56">
        <f>'Qtde. Mensal'!J110/'Qtde. Mensal'!$O110</f>
        <v>3.9048708797869763E-3</v>
      </c>
      <c r="K110" s="54">
        <f>'Qtde. Mensal'!K110/'Qtde. Mensal'!$O110</f>
        <v>0.81114121765614167</v>
      </c>
      <c r="L110" s="55">
        <f>'Qtde. Mensal'!L110/'Qtde. Mensal'!$O110</f>
        <v>5.7543674577078666E-2</v>
      </c>
      <c r="M110" s="55">
        <f>'Qtde. Mensal'!M110/'Qtde. Mensal'!$O110</f>
        <v>7.4443513362910538E-2</v>
      </c>
      <c r="N110" s="56">
        <f>'Qtde. Mensal'!N110/'Qtde. Mensal'!$O110</f>
        <v>5.6871594403869137E-2</v>
      </c>
      <c r="O110" s="64">
        <f>'Qtde. Mensal'!O110/'Qtde. Mensal'!$O110</f>
        <v>1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Mensal'!$O111</f>
        <v>4.423563109208084E-2</v>
      </c>
      <c r="C111" s="55">
        <f>'Qtde. Mensal'!C111/'Qtde. Mensal'!$O111</f>
        <v>0.16872963217349368</v>
      </c>
      <c r="D111" s="55">
        <f>'Qtde. Mensal'!D111/'Qtde. Mensal'!$O111</f>
        <v>0.52691110494088766</v>
      </c>
      <c r="E111" s="55">
        <f>'Qtde. Mensal'!E111/'Qtde. Mensal'!$O111</f>
        <v>0.17604134699225962</v>
      </c>
      <c r="F111" s="56">
        <f>'Qtde. Mensal'!F111/'Qtde. Mensal'!$O111</f>
        <v>8.4082284801278204E-2</v>
      </c>
      <c r="G111" s="54">
        <f>'Qtde. Mensal'!G111/'Qtde. Mensal'!$O111</f>
        <v>0.26429340386873013</v>
      </c>
      <c r="H111" s="55">
        <f>'Qtde. Mensal'!H111/'Qtde. Mensal'!$O111</f>
        <v>7.6692630317555424E-2</v>
      </c>
      <c r="I111" s="55">
        <f>'Qtde. Mensal'!I111/'Qtde. Mensal'!$O111</f>
        <v>0.65475164038638589</v>
      </c>
      <c r="J111" s="56">
        <f>'Qtde. Mensal'!J111/'Qtde. Mensal'!$O111</f>
        <v>4.2623254273285692E-3</v>
      </c>
      <c r="K111" s="54">
        <f>'Qtde. Mensal'!K111/'Qtde. Mensal'!$O111</f>
        <v>0.81264765913087533</v>
      </c>
      <c r="L111" s="55">
        <f>'Qtde. Mensal'!L111/'Qtde. Mensal'!$O111</f>
        <v>5.8206316035598941E-2</v>
      </c>
      <c r="M111" s="55">
        <f>'Qtde. Mensal'!M111/'Qtde. Mensal'!$O111</f>
        <v>7.3029466064582757E-2</v>
      </c>
      <c r="N111" s="56">
        <f>'Qtde. Mensal'!N111/'Qtde. Mensal'!$O111</f>
        <v>5.611655876894299E-2</v>
      </c>
      <c r="O111" s="64">
        <f>'Qtde. Mensal'!O111/'Qtde. Mensal'!$O111</f>
        <v>1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Mensal'!$O112</f>
        <v>4.0957798307786002E-2</v>
      </c>
      <c r="C112" s="55">
        <f>'Qtde. Mensal'!C112/'Qtde. Mensal'!$O112</f>
        <v>0.17234409215180688</v>
      </c>
      <c r="D112" s="55">
        <f>'Qtde. Mensal'!D112/'Qtde. Mensal'!$O112</f>
        <v>0.53831452375707789</v>
      </c>
      <c r="E112" s="55">
        <f>'Qtde. Mensal'!E112/'Qtde. Mensal'!$O112</f>
        <v>0.1636627492646773</v>
      </c>
      <c r="F112" s="56">
        <f>'Qtde. Mensal'!F112/'Qtde. Mensal'!$O112</f>
        <v>8.4720836518651935E-2</v>
      </c>
      <c r="G112" s="54">
        <f>'Qtde. Mensal'!G112/'Qtde. Mensal'!$O112</f>
        <v>0.25236145483758116</v>
      </c>
      <c r="H112" s="55">
        <f>'Qtde. Mensal'!H112/'Qtde. Mensal'!$O112</f>
        <v>7.3784935926506603E-2</v>
      </c>
      <c r="I112" s="55">
        <f>'Qtde. Mensal'!I112/'Qtde. Mensal'!$O112</f>
        <v>0.66908534926208585</v>
      </c>
      <c r="J112" s="56">
        <f>'Qtde. Mensal'!J112/'Qtde. Mensal'!$O112</f>
        <v>4.7682599738263992E-3</v>
      </c>
      <c r="K112" s="54">
        <f>'Qtde. Mensal'!K112/'Qtde. Mensal'!$O112</f>
        <v>0.78630939269471478</v>
      </c>
      <c r="L112" s="55">
        <f>'Qtde. Mensal'!L112/'Qtde. Mensal'!$O112</f>
        <v>6.3859699133161432E-2</v>
      </c>
      <c r="M112" s="55">
        <f>'Qtde. Mensal'!M112/'Qtde. Mensal'!$O112</f>
        <v>8.3638907964808162E-2</v>
      </c>
      <c r="N112" s="56">
        <f>'Qtde. Mensal'!N112/'Qtde. Mensal'!$O112</f>
        <v>6.6192000207315652E-2</v>
      </c>
      <c r="O112" s="64">
        <f>'Qtde. Mensal'!O112/'Qtde. Mensal'!$O112</f>
        <v>1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Mensal'!$O113</f>
        <v>4.4610046466425732E-2</v>
      </c>
      <c r="C113" s="52">
        <f>'Qtde. Mensal'!C113/'Qtde. Mensal'!$O113</f>
        <v>0.16949995444468066</v>
      </c>
      <c r="D113" s="52">
        <f>'Qtde. Mensal'!D113/'Qtde. Mensal'!$O113</f>
        <v>0.53516111397940902</v>
      </c>
      <c r="E113" s="52">
        <f>'Qtde. Mensal'!E113/'Qtde. Mensal'!$O113</f>
        <v>0.16297415494882619</v>
      </c>
      <c r="F113" s="53">
        <f>'Qtde. Mensal'!F113/'Qtde. Mensal'!$O113</f>
        <v>8.775473016065842E-2</v>
      </c>
      <c r="G113" s="51">
        <f>'Qtde. Mensal'!G113/'Qtde. Mensal'!$O113</f>
        <v>0.24355012603638351</v>
      </c>
      <c r="H113" s="52">
        <f>'Qtde. Mensal'!H113/'Qtde. Mensal'!$O113</f>
        <v>7.7668023202842648E-2</v>
      </c>
      <c r="I113" s="52">
        <f>'Qtde. Mensal'!I113/'Qtde. Mensal'!$O113</f>
        <v>0.67568788532207613</v>
      </c>
      <c r="J113" s="53">
        <f>'Qtde. Mensal'!J113/'Qtde. Mensal'!$O113</f>
        <v>3.0939654386977255E-3</v>
      </c>
      <c r="K113" s="51">
        <f>'Qtde. Mensal'!K113/'Qtde. Mensal'!$O113</f>
        <v>0.85909739727275491</v>
      </c>
      <c r="L113" s="52">
        <f>'Qtde. Mensal'!L113/'Qtde. Mensal'!$O113</f>
        <v>4.5308561363015157E-2</v>
      </c>
      <c r="M113" s="52">
        <f>'Qtde. Mensal'!M113/'Qtde. Mensal'!$O113</f>
        <v>5.2737874692501595E-2</v>
      </c>
      <c r="N113" s="53">
        <f>'Qtde. Mensal'!N113/'Qtde. Mensal'!$O113</f>
        <v>4.2856166671728368E-2</v>
      </c>
      <c r="O113" s="63">
        <f>'Qtde. Mensal'!O113/'Qtde. Mensal'!$O113</f>
        <v>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Mensal'!$O114</f>
        <v>4.6134082194570755E-2</v>
      </c>
      <c r="C114" s="55">
        <f>'Qtde. Mensal'!C114/'Qtde. Mensal'!$O114</f>
        <v>0.1621449077827519</v>
      </c>
      <c r="D114" s="55">
        <f>'Qtde. Mensal'!D114/'Qtde. Mensal'!$O114</f>
        <v>0.52747717579047548</v>
      </c>
      <c r="E114" s="55">
        <f>'Qtde. Mensal'!E114/'Qtde. Mensal'!$O114</f>
        <v>0.17443140203900187</v>
      </c>
      <c r="F114" s="56">
        <f>'Qtde. Mensal'!F114/'Qtde. Mensal'!$O114</f>
        <v>8.9812432193199926E-2</v>
      </c>
      <c r="G114" s="54">
        <f>'Qtde. Mensal'!G114/'Qtde. Mensal'!$O114</f>
        <v>0.23757936088296694</v>
      </c>
      <c r="H114" s="55">
        <f>'Qtde. Mensal'!H114/'Qtde. Mensal'!$O114</f>
        <v>7.5700784502645696E-2</v>
      </c>
      <c r="I114" s="55">
        <f>'Qtde. Mensal'!I114/'Qtde. Mensal'!$O114</f>
        <v>0.68319488017045205</v>
      </c>
      <c r="J114" s="56">
        <f>'Qtde. Mensal'!J114/'Qtde. Mensal'!$O114</f>
        <v>3.5249744439352815E-3</v>
      </c>
      <c r="K114" s="54">
        <f>'Qtde. Mensal'!K114/'Qtde. Mensal'!$O114</f>
        <v>0.82037905225187113</v>
      </c>
      <c r="L114" s="55">
        <f>'Qtde. Mensal'!L114/'Qtde. Mensal'!$O114</f>
        <v>6.0112564183909666E-2</v>
      </c>
      <c r="M114" s="55">
        <f>'Qtde. Mensal'!M114/'Qtde. Mensal'!$O114</f>
        <v>6.6089354185515495E-2</v>
      </c>
      <c r="N114" s="56">
        <f>'Qtde. Mensal'!N114/'Qtde. Mensal'!$O114</f>
        <v>5.3419029378703672E-2</v>
      </c>
      <c r="O114" s="64">
        <f>'Qtde. Mensal'!O114/'Qtde. Mensal'!$O114</f>
        <v>1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Mensal'!$O115</f>
        <v>4.6129220023282888E-2</v>
      </c>
      <c r="C115" s="55">
        <f>'Qtde. Mensal'!C115/'Qtde. Mensal'!$O115</f>
        <v>0.15273158157325795</v>
      </c>
      <c r="D115" s="55">
        <f>'Qtde. Mensal'!D115/'Qtde. Mensal'!$O115</f>
        <v>0.53077082986861801</v>
      </c>
      <c r="E115" s="55">
        <f>'Qtde. Mensal'!E115/'Qtde. Mensal'!$O115</f>
        <v>0.18055047397305837</v>
      </c>
      <c r="F115" s="56">
        <f>'Qtde. Mensal'!F115/'Qtde. Mensal'!$O115</f>
        <v>8.981789456178281E-2</v>
      </c>
      <c r="G115" s="54">
        <f>'Qtde. Mensal'!G115/'Qtde. Mensal'!$O115</f>
        <v>0.24027939464493597</v>
      </c>
      <c r="H115" s="55">
        <f>'Qtde. Mensal'!H115/'Qtde. Mensal'!$O115</f>
        <v>7.7727423914851157E-2</v>
      </c>
      <c r="I115" s="55">
        <f>'Qtde. Mensal'!I115/'Qtde. Mensal'!$O115</f>
        <v>0.67846332945285215</v>
      </c>
      <c r="J115" s="56">
        <f>'Qtde. Mensal'!J115/'Qtde. Mensal'!$O115</f>
        <v>3.5298519873607184E-3</v>
      </c>
      <c r="K115" s="54">
        <f>'Qtde. Mensal'!K115/'Qtde. Mensal'!$O115</f>
        <v>0.81795276900049896</v>
      </c>
      <c r="L115" s="55">
        <f>'Qtde. Mensal'!L115/'Qtde. Mensal'!$O115</f>
        <v>5.9329785464826208E-2</v>
      </c>
      <c r="M115" s="55">
        <f>'Qtde. Mensal'!M115/'Qtde. Mensal'!$O115</f>
        <v>6.8938134042907037E-2</v>
      </c>
      <c r="N115" s="56">
        <f>'Qtde. Mensal'!N115/'Qtde. Mensal'!$O115</f>
        <v>5.3779311491767838E-2</v>
      </c>
      <c r="O115" s="64">
        <f>'Qtde. Mensal'!O115/'Qtde. Mensal'!$O115</f>
        <v>1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Mensal'!$O116</f>
        <v>4.6108949416342415E-2</v>
      </c>
      <c r="C116" s="55">
        <f>'Qtde. Mensal'!C116/'Qtde. Mensal'!$O116</f>
        <v>0.1567025253681239</v>
      </c>
      <c r="D116" s="55">
        <f>'Qtde. Mensal'!D116/'Qtde. Mensal'!$O116</f>
        <v>0.53326085297932402</v>
      </c>
      <c r="E116" s="55">
        <f>'Qtde. Mensal'!E116/'Qtde. Mensal'!$O116</f>
        <v>0.17713054093232625</v>
      </c>
      <c r="F116" s="56">
        <f>'Qtde. Mensal'!F116/'Qtde. Mensal'!$O116</f>
        <v>8.6797131303883418E-2</v>
      </c>
      <c r="G116" s="54">
        <f>'Qtde. Mensal'!G116/'Qtde. Mensal'!$O116</f>
        <v>0.24103913939116503</v>
      </c>
      <c r="H116" s="55">
        <f>'Qtde. Mensal'!H116/'Qtde. Mensal'!$O116</f>
        <v>7.6939803158617537E-2</v>
      </c>
      <c r="I116" s="55">
        <f>'Qtde. Mensal'!I116/'Qtde. Mensal'!$O116</f>
        <v>0.67837033646143285</v>
      </c>
      <c r="J116" s="56">
        <f>'Qtde. Mensal'!J116/'Qtde. Mensal'!$O116</f>
        <v>3.6507209887846189E-3</v>
      </c>
      <c r="K116" s="54">
        <f>'Qtde. Mensal'!K116/'Qtde. Mensal'!$O116</f>
        <v>0.81762417029068435</v>
      </c>
      <c r="L116" s="55">
        <f>'Qtde. Mensal'!L116/'Qtde. Mensal'!$O116</f>
        <v>6.0917830167086288E-2</v>
      </c>
      <c r="M116" s="55">
        <f>'Qtde. Mensal'!M116/'Qtde. Mensal'!$O116</f>
        <v>6.8310826276035699E-2</v>
      </c>
      <c r="N116" s="56">
        <f>'Qtde. Mensal'!N116/'Qtde. Mensal'!$O116</f>
        <v>5.3147173266193636E-2</v>
      </c>
      <c r="O116" s="64">
        <f>'Qtde. Mensal'!O116/'Qtde. Mensal'!$O116</f>
        <v>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Mensal'!$O117</f>
        <v>4.6973603722889418E-2</v>
      </c>
      <c r="C117" s="55">
        <f>'Qtde. Mensal'!C117/'Qtde. Mensal'!$O117</f>
        <v>0.16034441373009051</v>
      </c>
      <c r="D117" s="55">
        <f>'Qtde. Mensal'!D117/'Qtde. Mensal'!$O117</f>
        <v>0.53300115372405088</v>
      </c>
      <c r="E117" s="55">
        <f>'Qtde. Mensal'!E117/'Qtde. Mensal'!$O117</f>
        <v>0.17268306658304103</v>
      </c>
      <c r="F117" s="56">
        <f>'Qtde. Mensal'!F117/'Qtde. Mensal'!$O117</f>
        <v>8.6997762239928139E-2</v>
      </c>
      <c r="G117" s="54">
        <f>'Qtde. Mensal'!G117/'Qtde. Mensal'!$O117</f>
        <v>0.24020689601771625</v>
      </c>
      <c r="H117" s="55">
        <f>'Qtde. Mensal'!H117/'Qtde. Mensal'!$O117</f>
        <v>7.5665714263591102E-2</v>
      </c>
      <c r="I117" s="55">
        <f>'Qtde. Mensal'!I117/'Qtde. Mensal'!$O117</f>
        <v>0.67927245696764149</v>
      </c>
      <c r="J117" s="56">
        <f>'Qtde. Mensal'!J117/'Qtde. Mensal'!$O117</f>
        <v>4.8549327510511277E-3</v>
      </c>
      <c r="K117" s="54">
        <f>'Qtde. Mensal'!K117/'Qtde. Mensal'!$O117</f>
        <v>0.79857836418964434</v>
      </c>
      <c r="L117" s="55">
        <f>'Qtde. Mensal'!L117/'Qtde. Mensal'!$O117</f>
        <v>6.1379668130115292E-2</v>
      </c>
      <c r="M117" s="55">
        <f>'Qtde. Mensal'!M117/'Qtde. Mensal'!$O117</f>
        <v>7.7295639852261372E-2</v>
      </c>
      <c r="N117" s="56">
        <f>'Qtde. Mensal'!N117/'Qtde. Mensal'!$O117</f>
        <v>6.2746327827978968E-2</v>
      </c>
      <c r="O117" s="64">
        <f>'Qtde. Mensal'!O117/'Qtde. Mensal'!$O117</f>
        <v>1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Mensal'!$O118</f>
        <v>4.8092566857607703E-2</v>
      </c>
      <c r="C118" s="55">
        <f>'Qtde. Mensal'!C118/'Qtde. Mensal'!$O118</f>
        <v>0.15262007253499643</v>
      </c>
      <c r="D118" s="55">
        <f>'Qtde. Mensal'!D118/'Qtde. Mensal'!$O118</f>
        <v>0.53457699217028776</v>
      </c>
      <c r="E118" s="55">
        <f>'Qtde. Mensal'!E118/'Qtde. Mensal'!$O118</f>
        <v>0.17794376843032911</v>
      </c>
      <c r="F118" s="56">
        <f>'Qtde. Mensal'!F118/'Qtde. Mensal'!$O118</f>
        <v>8.6766600006778966E-2</v>
      </c>
      <c r="G118" s="54">
        <f>'Qtde. Mensal'!G118/'Qtde. Mensal'!$O118</f>
        <v>0.22804884249059418</v>
      </c>
      <c r="H118" s="55">
        <f>'Qtde. Mensal'!H118/'Qtde. Mensal'!$O118</f>
        <v>7.164949327187066E-2</v>
      </c>
      <c r="I118" s="55">
        <f>'Qtde. Mensal'!I118/'Qtde. Mensal'!$O118</f>
        <v>0.69536996237670745</v>
      </c>
      <c r="J118" s="56">
        <f>'Qtde. Mensal'!J118/'Qtde. Mensal'!$O118</f>
        <v>4.9317018608277122E-3</v>
      </c>
      <c r="K118" s="54">
        <f>'Qtde. Mensal'!K118/'Qtde. Mensal'!$O118</f>
        <v>0.80537572450259298</v>
      </c>
      <c r="L118" s="55">
        <f>'Qtde. Mensal'!L118/'Qtde. Mensal'!$O118</f>
        <v>6.3773175609260074E-2</v>
      </c>
      <c r="M118" s="55">
        <f>'Qtde. Mensal'!M118/'Qtde. Mensal'!$O118</f>
        <v>7.0170830085076089E-2</v>
      </c>
      <c r="N118" s="56">
        <f>'Qtde. Mensal'!N118/'Qtde. Mensal'!$O118</f>
        <v>6.0680269803070876E-2</v>
      </c>
      <c r="O118" s="64">
        <f>'Qtde. Mensal'!O118/'Qtde. Mensal'!$O118</f>
        <v>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Mensal'!$O119</f>
        <v>4.6647540867194047E-2</v>
      </c>
      <c r="C119" s="55">
        <f>'Qtde. Mensal'!C119/'Qtde. Mensal'!$O119</f>
        <v>0.16843959040490833</v>
      </c>
      <c r="D119" s="55">
        <f>'Qtde. Mensal'!D119/'Qtde. Mensal'!$O119</f>
        <v>0.52514166820525199</v>
      </c>
      <c r="E119" s="55">
        <f>'Qtde. Mensal'!E119/'Qtde. Mensal'!$O119</f>
        <v>0.17180199116615302</v>
      </c>
      <c r="F119" s="56">
        <f>'Qtde. Mensal'!F119/'Qtde. Mensal'!$O119</f>
        <v>8.7969209356492592E-2</v>
      </c>
      <c r="G119" s="54">
        <f>'Qtde. Mensal'!G119/'Qtde. Mensal'!$O119</f>
        <v>0.22924685063413386</v>
      </c>
      <c r="H119" s="55">
        <f>'Qtde. Mensal'!H119/'Qtde. Mensal'!$O119</f>
        <v>7.3301756827768391E-2</v>
      </c>
      <c r="I119" s="55">
        <f>'Qtde. Mensal'!I119/'Qtde. Mensal'!$O119</f>
        <v>0.68616764426012977</v>
      </c>
      <c r="J119" s="56">
        <f>'Qtde. Mensal'!J119/'Qtde. Mensal'!$O119</f>
        <v>1.1283748277967931E-2</v>
      </c>
      <c r="K119" s="54">
        <f>'Qtde. Mensal'!K119/'Qtde. Mensal'!$O119</f>
        <v>0.80120648762267255</v>
      </c>
      <c r="L119" s="55">
        <f>'Qtde. Mensal'!L119/'Qtde. Mensal'!$O119</f>
        <v>6.2650012071977387E-2</v>
      </c>
      <c r="M119" s="55">
        <f>'Qtde. Mensal'!M119/'Qtde. Mensal'!$O119</f>
        <v>7.0532303191262732E-2</v>
      </c>
      <c r="N119" s="56">
        <f>'Qtde. Mensal'!N119/'Qtde. Mensal'!$O119</f>
        <v>6.5611197114087291E-2</v>
      </c>
      <c r="O119" s="64">
        <f>'Qtde. Mensal'!O119/'Qtde. Mensal'!$O119</f>
        <v>1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Mensal'!$O120</f>
        <v>4.5336327131057251E-2</v>
      </c>
      <c r="C120" s="55">
        <f>'Qtde. Mensal'!C120/'Qtde. Mensal'!$O120</f>
        <v>0.1626364189862147</v>
      </c>
      <c r="D120" s="55">
        <f>'Qtde. Mensal'!D120/'Qtde. Mensal'!$O120</f>
        <v>0.53492079692267624</v>
      </c>
      <c r="E120" s="55">
        <f>'Qtde. Mensal'!E120/'Qtde. Mensal'!$O120</f>
        <v>0.1702417444737333</v>
      </c>
      <c r="F120" s="56">
        <f>'Qtde. Mensal'!F120/'Qtde. Mensal'!$O120</f>
        <v>8.686471248631851E-2</v>
      </c>
      <c r="G120" s="54">
        <f>'Qtde. Mensal'!G120/'Qtde. Mensal'!$O120</f>
        <v>0.23201345801233886</v>
      </c>
      <c r="H120" s="55">
        <f>'Qtde. Mensal'!H120/'Qtde. Mensal'!$O120</f>
        <v>7.3255367895742635E-2</v>
      </c>
      <c r="I120" s="55">
        <f>'Qtde. Mensal'!I120/'Qtde. Mensal'!$O120</f>
        <v>0.68251901331371878</v>
      </c>
      <c r="J120" s="56">
        <f>'Qtde. Mensal'!J120/'Qtde. Mensal'!$O120</f>
        <v>1.2212160778199709E-2</v>
      </c>
      <c r="K120" s="54">
        <f>'Qtde. Mensal'!K120/'Qtde. Mensal'!$O120</f>
        <v>0.83958077446919332</v>
      </c>
      <c r="L120" s="55">
        <f>'Qtde. Mensal'!L120/'Qtde. Mensal'!$O120</f>
        <v>2.0039205611259121E-2</v>
      </c>
      <c r="M120" s="55">
        <f>'Qtde. Mensal'!M120/'Qtde. Mensal'!$O120</f>
        <v>7.1428822811049369E-2</v>
      </c>
      <c r="N120" s="56">
        <f>'Qtde. Mensal'!N120/'Qtde. Mensal'!$O120</f>
        <v>6.8951197108498188E-2</v>
      </c>
      <c r="O120" s="64">
        <f>'Qtde. Mensal'!O120/'Qtde. Mensal'!$O120</f>
        <v>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Mensal'!$O121</f>
        <v>4.4839393445295937E-2</v>
      </c>
      <c r="C121" s="55">
        <f>'Qtde. Mensal'!C121/'Qtde. Mensal'!$O121</f>
        <v>0.16872794890564127</v>
      </c>
      <c r="D121" s="55">
        <f>'Qtde. Mensal'!D121/'Qtde. Mensal'!$O121</f>
        <v>0.53416987278448291</v>
      </c>
      <c r="E121" s="55">
        <f>'Qtde. Mensal'!E121/'Qtde. Mensal'!$O121</f>
        <v>0.16833939864909403</v>
      </c>
      <c r="F121" s="56">
        <f>'Qtde. Mensal'!F121/'Qtde. Mensal'!$O121</f>
        <v>8.3923386215485812E-2</v>
      </c>
      <c r="G121" s="54">
        <f>'Qtde. Mensal'!G121/'Qtde. Mensal'!$O121</f>
        <v>0.23296016319110774</v>
      </c>
      <c r="H121" s="55">
        <f>'Qtde. Mensal'!H121/'Qtde. Mensal'!$O121</f>
        <v>7.4494104096776773E-2</v>
      </c>
      <c r="I121" s="55">
        <f>'Qtde. Mensal'!I121/'Qtde. Mensal'!$O121</f>
        <v>0.67579991049467303</v>
      </c>
      <c r="J121" s="56">
        <f>'Qtde. Mensal'!J121/'Qtde. Mensal'!$O121</f>
        <v>1.6745822217442436E-2</v>
      </c>
      <c r="K121" s="54">
        <f>'Qtde. Mensal'!K121/'Qtde. Mensal'!$O121</f>
        <v>0.77791230559477675</v>
      </c>
      <c r="L121" s="55">
        <f>'Qtde. Mensal'!L121/'Qtde. Mensal'!$O121</f>
        <v>5.8917401847695235E-2</v>
      </c>
      <c r="M121" s="55">
        <f>'Qtde. Mensal'!M121/'Qtde. Mensal'!$O121</f>
        <v>8.4325813266909744E-2</v>
      </c>
      <c r="N121" s="56">
        <f>'Qtde. Mensal'!N121/'Qtde. Mensal'!$O121</f>
        <v>7.8844479290618247E-2</v>
      </c>
      <c r="O121" s="64">
        <f>'Qtde. Mensal'!O121/'Qtde. Mensal'!$O121</f>
        <v>1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Mensal'!$O122</f>
        <v>4.626548661052618E-2</v>
      </c>
      <c r="C122" s="55">
        <f>'Qtde. Mensal'!C122/'Qtde. Mensal'!$O122</f>
        <v>0.16849627410609447</v>
      </c>
      <c r="D122" s="55">
        <f>'Qtde. Mensal'!D122/'Qtde. Mensal'!$O122</f>
        <v>0.52600319408800977</v>
      </c>
      <c r="E122" s="55">
        <f>'Qtde. Mensal'!E122/'Qtde. Mensal'!$O122</f>
        <v>0.17526826110856322</v>
      </c>
      <c r="F122" s="56">
        <f>'Qtde. Mensal'!F122/'Qtde. Mensal'!$O122</f>
        <v>8.3966784086806329E-2</v>
      </c>
      <c r="G122" s="54">
        <f>'Qtde. Mensal'!G122/'Qtde. Mensal'!$O122</f>
        <v>0.23938746369245681</v>
      </c>
      <c r="H122" s="55">
        <f>'Qtde. Mensal'!H122/'Qtde. Mensal'!$O122</f>
        <v>7.4797604759256189E-2</v>
      </c>
      <c r="I122" s="55">
        <f>'Qtde. Mensal'!I122/'Qtde. Mensal'!$O122</f>
        <v>0.66915818541973637</v>
      </c>
      <c r="J122" s="56">
        <f>'Qtde. Mensal'!J122/'Qtde. Mensal'!$O122</f>
        <v>1.665674612855066E-2</v>
      </c>
      <c r="K122" s="54">
        <f>'Qtde. Mensal'!K122/'Qtde. Mensal'!$O122</f>
        <v>0.79087505651454093</v>
      </c>
      <c r="L122" s="55">
        <f>'Qtde. Mensal'!L122/'Qtde. Mensal'!$O122</f>
        <v>5.4299496166769122E-2</v>
      </c>
      <c r="M122" s="55">
        <f>'Qtde. Mensal'!M122/'Qtde. Mensal'!$O122</f>
        <v>8.4802711396909342E-2</v>
      </c>
      <c r="N122" s="56">
        <f>'Qtde. Mensal'!N122/'Qtde. Mensal'!$O122</f>
        <v>7.0022735921780627E-2</v>
      </c>
      <c r="O122" s="64">
        <f>'Qtde. Mensal'!O122/'Qtde. Mensal'!$O122</f>
        <v>1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Mensal'!$O123</f>
        <v>4.8021513638109872E-2</v>
      </c>
      <c r="C123" s="55">
        <f>'Qtde. Mensal'!C123/'Qtde. Mensal'!$O123</f>
        <v>0.1710574822368906</v>
      </c>
      <c r="D123" s="55">
        <f>'Qtde. Mensal'!D123/'Qtde. Mensal'!$O123</f>
        <v>0.52109260100039967</v>
      </c>
      <c r="E123" s="55">
        <f>'Qtde. Mensal'!E123/'Qtde. Mensal'!$O123</f>
        <v>0.1749651722759675</v>
      </c>
      <c r="F123" s="56">
        <f>'Qtde. Mensal'!F123/'Qtde. Mensal'!$O123</f>
        <v>8.4863230848632315E-2</v>
      </c>
      <c r="G123" s="54">
        <f>'Qtde. Mensal'!G123/'Qtde. Mensal'!$O123</f>
        <v>0.23535004287981623</v>
      </c>
      <c r="H123" s="55">
        <f>'Qtde. Mensal'!H123/'Qtde. Mensal'!$O123</f>
        <v>7.3896863370547586E-2</v>
      </c>
      <c r="I123" s="55">
        <f>'Qtde. Mensal'!I123/'Qtde. Mensal'!$O123</f>
        <v>0.6766939467669395</v>
      </c>
      <c r="J123" s="56">
        <f>'Qtde. Mensal'!J123/'Qtde. Mensal'!$O123</f>
        <v>1.4059146982696733E-2</v>
      </c>
      <c r="K123" s="54">
        <f>'Qtde. Mensal'!K123/'Qtde. Mensal'!$O123</f>
        <v>0.80227554065433437</v>
      </c>
      <c r="L123" s="55">
        <f>'Qtde. Mensal'!L123/'Qtde. Mensal'!$O123</f>
        <v>4.9798794708514262E-2</v>
      </c>
      <c r="M123" s="55">
        <f>'Qtde. Mensal'!M123/'Qtde. Mensal'!$O123</f>
        <v>8.7785267193642144E-2</v>
      </c>
      <c r="N123" s="56">
        <f>'Qtde. Mensal'!N123/'Qtde. Mensal'!$O123</f>
        <v>6.0140397443509234E-2</v>
      </c>
      <c r="O123" s="64">
        <f>'Qtde. Mensal'!O123/'Qtde. Mensal'!$O123</f>
        <v>1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Mensal'!$O124</f>
        <v>4.6478743519035207E-2</v>
      </c>
      <c r="C124" s="55">
        <f>'Qtde. Mensal'!C124/'Qtde. Mensal'!$O124</f>
        <v>0.17071822905097547</v>
      </c>
      <c r="D124" s="55">
        <f>'Qtde. Mensal'!D124/'Qtde. Mensal'!$O124</f>
        <v>0.52672839272073202</v>
      </c>
      <c r="E124" s="55">
        <f>'Qtde. Mensal'!E124/'Qtde. Mensal'!$O124</f>
        <v>0.1730153484415887</v>
      </c>
      <c r="F124" s="56">
        <f>'Qtde. Mensal'!F124/'Qtde. Mensal'!$O124</f>
        <v>8.3059286267668592E-2</v>
      </c>
      <c r="G124" s="54">
        <f>'Qtde. Mensal'!G124/'Qtde. Mensal'!$O124</f>
        <v>0.22754484529659388</v>
      </c>
      <c r="H124" s="55">
        <f>'Qtde. Mensal'!H124/'Qtde. Mensal'!$O124</f>
        <v>7.0473889229002218E-2</v>
      </c>
      <c r="I124" s="55">
        <f>'Qtde. Mensal'!I124/'Qtde. Mensal'!$O124</f>
        <v>0.68249909252948604</v>
      </c>
      <c r="J124" s="56">
        <f>'Qtde. Mensal'!J124/'Qtde. Mensal'!$O124</f>
        <v>1.9482172944917893E-2</v>
      </c>
      <c r="K124" s="54">
        <f>'Qtde. Mensal'!K124/'Qtde. Mensal'!$O124</f>
        <v>0.73670894305419354</v>
      </c>
      <c r="L124" s="55">
        <f>'Qtde. Mensal'!L124/'Qtde. Mensal'!$O124</f>
        <v>5.8852848915640459E-2</v>
      </c>
      <c r="M124" s="55">
        <f>'Qtde. Mensal'!M124/'Qtde. Mensal'!$O124</f>
        <v>0.12207239176721078</v>
      </c>
      <c r="N124" s="56">
        <f>'Qtde. Mensal'!N124/'Qtde. Mensal'!$O124</f>
        <v>8.2365816262955152E-2</v>
      </c>
      <c r="O124" s="64">
        <f>'Qtde. Mensal'!O124/'Qtde. Mensal'!$O124</f>
        <v>1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Mensal'!$O125</f>
        <v>4.8753244808306707E-2</v>
      </c>
      <c r="C125" s="52">
        <f>'Qtde. Mensal'!C125/'Qtde. Mensal'!$O125</f>
        <v>0.1651014626597444</v>
      </c>
      <c r="D125" s="52">
        <f>'Qtde. Mensal'!D125/'Qtde. Mensal'!$O125</f>
        <v>0.51934092951277955</v>
      </c>
      <c r="E125" s="52">
        <f>'Qtde. Mensal'!E125/'Qtde. Mensal'!$O125</f>
        <v>0.17631477136581469</v>
      </c>
      <c r="F125" s="53">
        <f>'Qtde. Mensal'!F125/'Qtde. Mensal'!$O125</f>
        <v>9.0489591653354629E-2</v>
      </c>
      <c r="G125" s="51">
        <f>'Qtde. Mensal'!G125/'Qtde. Mensal'!$O125</f>
        <v>0.22130840654952078</v>
      </c>
      <c r="H125" s="52">
        <f>'Qtde. Mensal'!H125/'Qtde. Mensal'!$O125</f>
        <v>7.3391947883386585E-2</v>
      </c>
      <c r="I125" s="52">
        <f>'Qtde. Mensal'!I125/'Qtde. Mensal'!$O125</f>
        <v>0.69260121305910538</v>
      </c>
      <c r="J125" s="53">
        <f>'Qtde. Mensal'!J125/'Qtde. Mensal'!$O125</f>
        <v>1.2698432507987221E-2</v>
      </c>
      <c r="K125" s="51">
        <f>'Qtde. Mensal'!K125/'Qtde. Mensal'!$O125</f>
        <v>0.80552366214057503</v>
      </c>
      <c r="L125" s="52">
        <f>'Qtde. Mensal'!L125/'Qtde. Mensal'!$O125</f>
        <v>3.9596021365814693E-2</v>
      </c>
      <c r="M125" s="52">
        <f>'Qtde. Mensal'!M125/'Qtde. Mensal'!$O125</f>
        <v>7.7485398362619806E-2</v>
      </c>
      <c r="N125" s="53">
        <f>'Qtde. Mensal'!N125/'Qtde. Mensal'!$O125</f>
        <v>7.739491813099042E-2</v>
      </c>
      <c r="O125" s="63">
        <f>'Qtde. Mensal'!O125/'Qtde. Mensal'!$O125</f>
        <v>1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Mensal'!$O126</f>
        <v>4.9074646308021955E-2</v>
      </c>
      <c r="C126" s="66">
        <f>'Qtde. Mensal'!C126/'Qtde. Mensal'!$O126</f>
        <v>0.15463639021393599</v>
      </c>
      <c r="D126" s="66">
        <f>'Qtde. Mensal'!D126/'Qtde. Mensal'!$O126</f>
        <v>0.51632182546878291</v>
      </c>
      <c r="E126" s="66">
        <f>'Qtde. Mensal'!E126/'Qtde. Mensal'!$O126</f>
        <v>0.18673604198045304</v>
      </c>
      <c r="F126" s="56">
        <f>'Qtde. Mensal'!F126/'Qtde. Mensal'!$O126</f>
        <v>9.3231096028806054E-2</v>
      </c>
      <c r="G126" s="54">
        <f>'Qtde. Mensal'!G126/'Qtde. Mensal'!$O126</f>
        <v>0.21856554449876212</v>
      </c>
      <c r="H126" s="66">
        <f>'Qtde. Mensal'!H126/'Qtde. Mensal'!$O126</f>
        <v>7.2906990944449176E-2</v>
      </c>
      <c r="I126" s="66">
        <f>'Qtde. Mensal'!I126/'Qtde. Mensal'!$O126</f>
        <v>0.69726261097398057</v>
      </c>
      <c r="J126" s="56">
        <f>'Qtde. Mensal'!J126/'Qtde. Mensal'!$O126</f>
        <v>1.1264853582808146E-2</v>
      </c>
      <c r="K126" s="54">
        <f>'Qtde. Mensal'!K126/'Qtde. Mensal'!$O126</f>
        <v>0.78562361918577761</v>
      </c>
      <c r="L126" s="66">
        <f>'Qtde. Mensal'!L126/'Qtde. Mensal'!$O126</f>
        <v>4.5521998660355785E-2</v>
      </c>
      <c r="M126" s="66">
        <f>'Qtde. Mensal'!M126/'Qtde. Mensal'!$O126</f>
        <v>8.9263972822245491E-2</v>
      </c>
      <c r="N126" s="56">
        <f>'Qtde. Mensal'!N126/'Qtde. Mensal'!$O126</f>
        <v>7.9590409331621148E-2</v>
      </c>
      <c r="O126" s="64">
        <f>'Qtde. Mensal'!O126/'Qtde. Mensal'!$O126</f>
        <v>1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Mensal'!$O127</f>
        <v>5.4852985550005028E-2</v>
      </c>
      <c r="C127" s="66">
        <f>'Qtde. Mensal'!C127/'Qtde. Mensal'!$O127</f>
        <v>0.16086096489757601</v>
      </c>
      <c r="D127" s="66">
        <f>'Qtde. Mensal'!D127/'Qtde. Mensal'!$O127</f>
        <v>0.52495725349515543</v>
      </c>
      <c r="E127" s="66">
        <f>'Qtde. Mensal'!E127/'Qtde. Mensal'!$O127</f>
        <v>0.16892748181178127</v>
      </c>
      <c r="F127" s="56">
        <f>'Qtde. Mensal'!F127/'Qtde. Mensal'!$O127</f>
        <v>9.0401314245482284E-2</v>
      </c>
      <c r="G127" s="54">
        <f>'Qtde. Mensal'!G127/'Qtde. Mensal'!$O127</f>
        <v>0.21386327823783821</v>
      </c>
      <c r="H127" s="66">
        <f>'Qtde. Mensal'!H127/'Qtde. Mensal'!$O127</f>
        <v>7.5069567841217683E-2</v>
      </c>
      <c r="I127" s="66">
        <f>'Qtde. Mensal'!I127/'Qtde. Mensal'!$O127</f>
        <v>0.69757602172528244</v>
      </c>
      <c r="J127" s="56">
        <f>'Qtde. Mensal'!J127/'Qtde. Mensal'!$O127</f>
        <v>1.349113219566165E-2</v>
      </c>
      <c r="K127" s="54">
        <f>'Qtde. Mensal'!K127/'Qtde. Mensal'!$O127</f>
        <v>0.79307338988165088</v>
      </c>
      <c r="L127" s="66">
        <f>'Qtde. Mensal'!L127/'Qtde. Mensal'!$O127</f>
        <v>3.7100613538069531E-2</v>
      </c>
      <c r="M127" s="66">
        <f>'Qtde. Mensal'!M127/'Qtde. Mensal'!$O127</f>
        <v>9.0465014919368356E-2</v>
      </c>
      <c r="N127" s="56">
        <f>'Qtde. Mensal'!N127/'Qtde. Mensal'!$O127</f>
        <v>7.9360981660911253E-2</v>
      </c>
      <c r="O127" s="64">
        <f>'Qtde. Mensal'!O127/'Qtde. Mensal'!$O127</f>
        <v>1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Mensal'!$O128</f>
        <v>5.7521987664330212E-2</v>
      </c>
      <c r="C128" s="66">
        <f>'Qtde. Mensal'!C128/'Qtde. Mensal'!$O128</f>
        <v>0.15813671862973491</v>
      </c>
      <c r="D128" s="66">
        <f>'Qtde. Mensal'!D128/'Qtde. Mensal'!$O128</f>
        <v>0.51129914512371588</v>
      </c>
      <c r="E128" s="66">
        <f>'Qtde. Mensal'!E128/'Qtde. Mensal'!$O128</f>
        <v>0.1764247082850135</v>
      </c>
      <c r="F128" s="56">
        <f>'Qtde. Mensal'!F128/'Qtde. Mensal'!$O128</f>
        <v>9.6617440297205495E-2</v>
      </c>
      <c r="G128" s="54">
        <f>'Qtde. Mensal'!G128/'Qtde. Mensal'!$O128</f>
        <v>0.21687482681827977</v>
      </c>
      <c r="H128" s="66">
        <f>'Qtde. Mensal'!H128/'Qtde. Mensal'!$O128</f>
        <v>8.2562781580648809E-2</v>
      </c>
      <c r="I128" s="66">
        <f>'Qtde. Mensal'!I128/'Qtde. Mensal'!$O128</f>
        <v>0.68867314580104888</v>
      </c>
      <c r="J128" s="56">
        <f>'Qtde. Mensal'!J128/'Qtde. Mensal'!$O128</f>
        <v>1.1889245800022577E-2</v>
      </c>
      <c r="K128" s="54">
        <f>'Qtde. Mensal'!K128/'Qtde. Mensal'!$O128</f>
        <v>0.8467585513284962</v>
      </c>
      <c r="L128" s="66">
        <f>'Qtde. Mensal'!L128/'Qtde. Mensal'!$O128</f>
        <v>2.5086975708377379E-2</v>
      </c>
      <c r="M128" s="66">
        <f>'Qtde. Mensal'!M128/'Qtde. Mensal'!$O128</f>
        <v>7.1391919212651755E-2</v>
      </c>
      <c r="N128" s="56">
        <f>'Qtde. Mensal'!N128/'Qtde. Mensal'!$O128</f>
        <v>5.6762553750474648E-2</v>
      </c>
      <c r="O128" s="64">
        <f>'Qtde. Mensal'!O128/'Qtde. Mensal'!$O128</f>
        <v>1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Mensal'!$O129</f>
        <v>4.9037765814633968E-2</v>
      </c>
      <c r="C129" s="66">
        <f>'Qtde. Mensal'!C129/'Qtde. Mensal'!$O129</f>
        <v>0.13711552726064738</v>
      </c>
      <c r="D129" s="66">
        <f>'Qtde. Mensal'!D129/'Qtde. Mensal'!$O129</f>
        <v>0.50452106721759826</v>
      </c>
      <c r="E129" s="66">
        <f>'Qtde. Mensal'!E129/'Qtde. Mensal'!$O129</f>
        <v>0.20140705987285493</v>
      </c>
      <c r="F129" s="56">
        <f>'Qtde. Mensal'!F129/'Qtde. Mensal'!$O129</f>
        <v>0.10791857983426546</v>
      </c>
      <c r="G129" s="54">
        <f>'Qtde. Mensal'!G129/'Qtde. Mensal'!$O129</f>
        <v>0.25465417362536347</v>
      </c>
      <c r="H129" s="66">
        <f>'Qtde. Mensal'!H129/'Qtde. Mensal'!$O129</f>
        <v>7.8462245561982086E-2</v>
      </c>
      <c r="I129" s="66">
        <f>'Qtde. Mensal'!I129/'Qtde. Mensal'!$O129</f>
        <v>0.65266736139868664</v>
      </c>
      <c r="J129" s="56">
        <f>'Qtde. Mensal'!J129/'Qtde. Mensal'!$O129</f>
        <v>1.4216219413967755E-2</v>
      </c>
      <c r="K129" s="54">
        <f>'Qtde. Mensal'!K129/'Qtde. Mensal'!$O129</f>
        <v>0.78410823257443718</v>
      </c>
      <c r="L129" s="66">
        <f>'Qtde. Mensal'!L129/'Qtde. Mensal'!$O129</f>
        <v>3.5495042070726145E-2</v>
      </c>
      <c r="M129" s="66">
        <f>'Qtde. Mensal'!M129/'Qtde. Mensal'!$O129</f>
        <v>9.9590896886902786E-2</v>
      </c>
      <c r="N129" s="56">
        <f>'Qtde. Mensal'!N129/'Qtde. Mensal'!$O129</f>
        <v>8.0805828467933868E-2</v>
      </c>
      <c r="O129" s="64">
        <f>'Qtde. Mensal'!O129/'Qtde. Mensal'!$O129</f>
        <v>1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Mensal'!$O130</f>
        <v>5.6536275854126405E-2</v>
      </c>
      <c r="C130" s="66">
        <f>'Qtde. Mensal'!C130/'Qtde. Mensal'!$O130</f>
        <v>0.14448079407752909</v>
      </c>
      <c r="D130" s="66">
        <f>'Qtde. Mensal'!D130/'Qtde. Mensal'!$O130</f>
        <v>0.52266093710073891</v>
      </c>
      <c r="E130" s="66">
        <f>'Qtde. Mensal'!E130/'Qtde. Mensal'!$O130</f>
        <v>0.17972554227534307</v>
      </c>
      <c r="F130" s="56">
        <f>'Qtde. Mensal'!F130/'Qtde. Mensal'!$O130</f>
        <v>9.6596450692262567E-2</v>
      </c>
      <c r="G130" s="54">
        <f>'Qtde. Mensal'!G130/'Qtde. Mensal'!$O130</f>
        <v>0.27343561616227052</v>
      </c>
      <c r="H130" s="66">
        <f>'Qtde. Mensal'!H130/'Qtde. Mensal'!$O130</f>
        <v>7.8162508052703375E-2</v>
      </c>
      <c r="I130" s="66">
        <f>'Qtde. Mensal'!I130/'Qtde. Mensal'!$O130</f>
        <v>0.63468258852575243</v>
      </c>
      <c r="J130" s="56">
        <f>'Qtde. Mensal'!J130/'Qtde. Mensal'!$O130</f>
        <v>1.3719287259273655E-2</v>
      </c>
      <c r="K130" s="54">
        <f>'Qtde. Mensal'!K130/'Qtde. Mensal'!$O130</f>
        <v>0.7799299639742745</v>
      </c>
      <c r="L130" s="66">
        <f>'Qtde. Mensal'!L130/'Qtde. Mensal'!$O130</f>
        <v>3.5719812709415273E-2</v>
      </c>
      <c r="M130" s="66">
        <f>'Qtde. Mensal'!M130/'Qtde. Mensal'!$O130</f>
        <v>0.10236560532936007</v>
      </c>
      <c r="N130" s="56">
        <f>'Qtde. Mensal'!N130/'Qtde. Mensal'!$O130</f>
        <v>8.1984617986950128E-2</v>
      </c>
      <c r="O130" s="64">
        <f>'Qtde. Mensal'!O130/'Qtde. Mensal'!$O130</f>
        <v>1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Mensal'!$O131</f>
        <v>5.318322385291236E-2</v>
      </c>
      <c r="C131" s="66">
        <f>'Qtde. Mensal'!C131/'Qtde. Mensal'!$O131</f>
        <v>0.16249781192707038</v>
      </c>
      <c r="D131" s="66">
        <f>'Qtde. Mensal'!D131/'Qtde. Mensal'!$O131</f>
        <v>0.5288257495493337</v>
      </c>
      <c r="E131" s="66">
        <f>'Qtde. Mensal'!E131/'Qtde. Mensal'!$O131</f>
        <v>0.16546744915225609</v>
      </c>
      <c r="F131" s="56">
        <f>'Qtde. Mensal'!F131/'Qtde. Mensal'!$O131</f>
        <v>9.002576551842742E-2</v>
      </c>
      <c r="G131" s="54">
        <f>'Qtde. Mensal'!G131/'Qtde. Mensal'!$O131</f>
        <v>0.2814552757893185</v>
      </c>
      <c r="H131" s="66">
        <f>'Qtde. Mensal'!H131/'Qtde. Mensal'!$O131</f>
        <v>7.6851263247438031E-2</v>
      </c>
      <c r="I131" s="66">
        <f>'Qtde. Mensal'!I131/'Qtde. Mensal'!$O131</f>
        <v>0.62946789137331138</v>
      </c>
      <c r="J131" s="56">
        <f>'Qtde. Mensal'!J131/'Qtde. Mensal'!$O131</f>
        <v>1.22255695899321E-2</v>
      </c>
      <c r="K131" s="54">
        <f>'Qtde. Mensal'!K131/'Qtde. Mensal'!$O131</f>
        <v>0.7970911681699111</v>
      </c>
      <c r="L131" s="66">
        <f>'Qtde. Mensal'!L131/'Qtde. Mensal'!$O131</f>
        <v>1.506315469445289E-2</v>
      </c>
      <c r="M131" s="66">
        <f>'Qtde. Mensal'!M131/'Qtde. Mensal'!$O131</f>
        <v>0.10691308206578652</v>
      </c>
      <c r="N131" s="56">
        <f>'Qtde. Mensal'!N131/'Qtde. Mensal'!$O131</f>
        <v>8.0932595069849428E-2</v>
      </c>
      <c r="O131" s="64">
        <f>'Qtde. Mensal'!O131/'Qtde. Mensal'!$O131</f>
        <v>1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Mensal'!$O132</f>
        <v>5.1682762477454083E-2</v>
      </c>
      <c r="C132" s="66">
        <f>'Qtde. Mensal'!C132/'Qtde. Mensal'!$O132</f>
        <v>0.16761869060092735</v>
      </c>
      <c r="D132" s="66">
        <f>'Qtde. Mensal'!D132/'Qtde. Mensal'!$O132</f>
        <v>0.52476440096236865</v>
      </c>
      <c r="E132" s="66">
        <f>'Qtde. Mensal'!E132/'Qtde. Mensal'!$O132</f>
        <v>0.1699508675759801</v>
      </c>
      <c r="F132" s="56">
        <f>'Qtde. Mensal'!F132/'Qtde. Mensal'!$O132</f>
        <v>8.5983278383269773E-2</v>
      </c>
      <c r="G132" s="54">
        <f>'Qtde. Mensal'!G132/'Qtde. Mensal'!$O132</f>
        <v>0.27954167652490269</v>
      </c>
      <c r="H132" s="66">
        <f>'Qtde. Mensal'!H132/'Qtde. Mensal'!$O132</f>
        <v>7.7474980565191878E-2</v>
      </c>
      <c r="I132" s="66">
        <f>'Qtde. Mensal'!I132/'Qtde. Mensal'!$O132</f>
        <v>0.62836345088447576</v>
      </c>
      <c r="J132" s="56">
        <f>'Qtde. Mensal'!J132/'Qtde. Mensal'!$O132</f>
        <v>1.461989202542964E-2</v>
      </c>
      <c r="K132" s="54">
        <f>'Qtde. Mensal'!K132/'Qtde. Mensal'!$O132</f>
        <v>0.77104106044916687</v>
      </c>
      <c r="L132" s="66">
        <f>'Qtde. Mensal'!L132/'Qtde. Mensal'!$O132</f>
        <v>4.2900994631998451E-2</v>
      </c>
      <c r="M132" s="66">
        <f>'Qtde. Mensal'!M132/'Qtde. Mensal'!$O132</f>
        <v>0.12806386293313504</v>
      </c>
      <c r="N132" s="56">
        <f>'Qtde. Mensal'!N132/'Qtde. Mensal'!$O132</f>
        <v>5.7994081985699671E-2</v>
      </c>
      <c r="O132" s="64">
        <f>'Qtde. Mensal'!O132/'Qtde. Mensal'!$O132</f>
        <v>1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Mensal'!$O133</f>
        <v>5.0421602430614824E-2</v>
      </c>
      <c r="C133" s="66">
        <f>'Qtde. Mensal'!C133/'Qtde. Mensal'!$O133</f>
        <v>0.16446063750880602</v>
      </c>
      <c r="D133" s="66">
        <f>'Qtde. Mensal'!D133/'Qtde. Mensal'!$O133</f>
        <v>0.52072632928127416</v>
      </c>
      <c r="E133" s="66">
        <f>'Qtde. Mensal'!E133/'Qtde. Mensal'!$O133</f>
        <v>0.18009887562340368</v>
      </c>
      <c r="F133" s="56">
        <f>'Qtde. Mensal'!F133/'Qtde. Mensal'!$O133</f>
        <v>8.4292555155901353E-2</v>
      </c>
      <c r="G133" s="54">
        <f>'Qtde. Mensal'!G133/'Qtde. Mensal'!$O133</f>
        <v>0.28922516393925946</v>
      </c>
      <c r="H133" s="66">
        <f>'Qtde. Mensal'!H133/'Qtde. Mensal'!$O133</f>
        <v>7.5339128491758819E-2</v>
      </c>
      <c r="I133" s="66">
        <f>'Qtde. Mensal'!I133/'Qtde. Mensal'!$O133</f>
        <v>0.62376677021814086</v>
      </c>
      <c r="J133" s="56">
        <f>'Qtde. Mensal'!J133/'Qtde. Mensal'!$O133</f>
        <v>1.1668937350840878E-2</v>
      </c>
      <c r="K133" s="54">
        <f>'Qtde. Mensal'!K133/'Qtde. Mensal'!$O133</f>
        <v>0.8015287549305915</v>
      </c>
      <c r="L133" s="66">
        <f>'Qtde. Mensal'!L133/'Qtde. Mensal'!$O133</f>
        <v>5.4210903628853307E-2</v>
      </c>
      <c r="M133" s="66">
        <f>'Qtde. Mensal'!M133/'Qtde. Mensal'!$O133</f>
        <v>9.9139415870375489E-2</v>
      </c>
      <c r="N133" s="56">
        <f>'Qtde. Mensal'!N133/'Qtde. Mensal'!$O133</f>
        <v>4.512092557017966E-2</v>
      </c>
      <c r="O133" s="64">
        <f>'Qtde. Mensal'!O133/'Qtde. Mensal'!$O133</f>
        <v>1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Mensal'!$O134</f>
        <v>4.92088963060432E-2</v>
      </c>
      <c r="C134" s="66">
        <f>'Qtde. Mensal'!C134/'Qtde. Mensal'!$O134</f>
        <v>0.16212972174973522</v>
      </c>
      <c r="D134" s="66">
        <f>'Qtde. Mensal'!D134/'Qtde. Mensal'!$O134</f>
        <v>0.52487563785744085</v>
      </c>
      <c r="E134" s="66">
        <f>'Qtde. Mensal'!E134/'Qtde. Mensal'!$O134</f>
        <v>0.18168747392406689</v>
      </c>
      <c r="F134" s="56">
        <f>'Qtde. Mensal'!F134/'Qtde. Mensal'!$O134</f>
        <v>8.2098270162713829E-2</v>
      </c>
      <c r="G134" s="54">
        <f>'Qtde. Mensal'!G134/'Qtde. Mensal'!$O134</f>
        <v>0.26731602426265283</v>
      </c>
      <c r="H134" s="66">
        <f>'Qtde. Mensal'!H134/'Qtde. Mensal'!$O134</f>
        <v>7.6067909753201324E-2</v>
      </c>
      <c r="I134" s="66">
        <f>'Qtde. Mensal'!I134/'Qtde. Mensal'!$O134</f>
        <v>0.64677942167592029</v>
      </c>
      <c r="J134" s="56">
        <f>'Qtde. Mensal'!J134/'Qtde. Mensal'!$O134</f>
        <v>9.836644308225553E-3</v>
      </c>
      <c r="K134" s="54">
        <f>'Qtde. Mensal'!K134/'Qtde. Mensal'!$O134</f>
        <v>0.81315510767354537</v>
      </c>
      <c r="L134" s="66">
        <f>'Qtde. Mensal'!L134/'Qtde. Mensal'!$O134</f>
        <v>1.4955550563240156E-2</v>
      </c>
      <c r="M134" s="66">
        <f>'Qtde. Mensal'!M134/'Qtde. Mensal'!$O134</f>
        <v>0.12697775923489202</v>
      </c>
      <c r="N134" s="56">
        <f>'Qtde. Mensal'!N134/'Qtde. Mensal'!$O134</f>
        <v>4.4911582528322475E-2</v>
      </c>
      <c r="O134" s="64">
        <f>'Qtde. Mensal'!O134/'Qtde. Mensal'!$O134</f>
        <v>1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Mensal'!$O135</f>
        <v>4.8284451257065431E-2</v>
      </c>
      <c r="C135" s="66">
        <f>'Qtde. Mensal'!C135/'Qtde. Mensal'!$O135</f>
        <v>0.16267603706187472</v>
      </c>
      <c r="D135" s="66">
        <f>'Qtde. Mensal'!D135/'Qtde. Mensal'!$O135</f>
        <v>0.52132631694198472</v>
      </c>
      <c r="E135" s="66">
        <f>'Qtde. Mensal'!E135/'Qtde. Mensal'!$O135</f>
        <v>0.18247977883312577</v>
      </c>
      <c r="F135" s="56">
        <f>'Qtde. Mensal'!F135/'Qtde. Mensal'!$O135</f>
        <v>8.5233415905949336E-2</v>
      </c>
      <c r="G135" s="54">
        <f>'Qtde. Mensal'!G135/'Qtde. Mensal'!$O135</f>
        <v>0.26395979032942368</v>
      </c>
      <c r="H135" s="66">
        <f>'Qtde. Mensal'!H135/'Qtde. Mensal'!$O135</f>
        <v>7.5478670261540773E-2</v>
      </c>
      <c r="I135" s="66">
        <f>'Qtde. Mensal'!I135/'Qtde. Mensal'!$O135</f>
        <v>0.64754950935442812</v>
      </c>
      <c r="J135" s="56">
        <f>'Qtde. Mensal'!J135/'Qtde. Mensal'!$O135</f>
        <v>1.3012030054607415E-2</v>
      </c>
      <c r="K135" s="54">
        <f>'Qtde. Mensal'!K135/'Qtde. Mensal'!$O135</f>
        <v>0.7935422283657465</v>
      </c>
      <c r="L135" s="66">
        <f>'Qtde. Mensal'!L135/'Qtde. Mensal'!$O135</f>
        <v>1.5567903431097485E-2</v>
      </c>
      <c r="M135" s="66">
        <f>'Qtde. Mensal'!M135/'Qtde. Mensal'!$O135</f>
        <v>0.138006897778751</v>
      </c>
      <c r="N135" s="56">
        <f>'Qtde. Mensal'!N135/'Qtde. Mensal'!$O135</f>
        <v>5.2882970424404999E-2</v>
      </c>
      <c r="O135" s="64">
        <f>'Qtde. Mensal'!O135/'Qtde. Mensal'!$O135</f>
        <v>1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Mensal'!$O136</f>
        <v>5.0316568288302194E-2</v>
      </c>
      <c r="C136" s="61">
        <f>'Qtde. Mensal'!C136/'Qtde. Mensal'!$O136</f>
        <v>0.18085758499333426</v>
      </c>
      <c r="D136" s="61">
        <f>'Qtde. Mensal'!D136/'Qtde. Mensal'!$O136</f>
        <v>0.51349648281272098</v>
      </c>
      <c r="E136" s="61">
        <f>'Qtde. Mensal'!E136/'Qtde. Mensal'!$O136</f>
        <v>0.16822057329509651</v>
      </c>
      <c r="F136" s="62">
        <f>'Qtde. Mensal'!F136/'Qtde. Mensal'!$O136</f>
        <v>8.7108790610545994E-2</v>
      </c>
      <c r="G136" s="60">
        <f>'Qtde. Mensal'!G136/'Qtde. Mensal'!$O136</f>
        <v>0.25424055760599784</v>
      </c>
      <c r="H136" s="61">
        <f>'Qtde. Mensal'!H136/'Qtde. Mensal'!$O136</f>
        <v>7.0052254129104999E-2</v>
      </c>
      <c r="I136" s="61">
        <f>'Qtde. Mensal'!I136/'Qtde. Mensal'!$O136</f>
        <v>0.66414183631040413</v>
      </c>
      <c r="J136" s="62">
        <f>'Qtde. Mensal'!J136/'Qtde. Mensal'!$O136</f>
        <v>1.156535195449304E-2</v>
      </c>
      <c r="K136" s="60">
        <f>'Qtde. Mensal'!K136/'Qtde. Mensal'!$O136</f>
        <v>0.75957956644933411</v>
      </c>
      <c r="L136" s="61">
        <f>'Qtde. Mensal'!L136/'Qtde. Mensal'!$O136</f>
        <v>4.0560177981250244E-2</v>
      </c>
      <c r="M136" s="61">
        <f>'Qtde. Mensal'!M136/'Qtde. Mensal'!$O136</f>
        <v>0.14632013477192937</v>
      </c>
      <c r="N136" s="62">
        <f>'Qtde. Mensal'!N136/'Qtde. Mensal'!$O136</f>
        <v>5.3540120797486317E-2</v>
      </c>
      <c r="O136" s="65">
        <f>'Qtde. Mensal'!O136/'Qtde. Mensal'!$O136</f>
        <v>1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Mensal'!$O137</f>
        <v>4.8790952585264759E-2</v>
      </c>
      <c r="C137" s="52">
        <f>'Qtde. Mensal'!C137/'Qtde. Mensal'!$O137</f>
        <v>0.17782886872235759</v>
      </c>
      <c r="D137" s="52">
        <f>'Qtde. Mensal'!D137/'Qtde. Mensal'!$O137</f>
        <v>0.50824785944233519</v>
      </c>
      <c r="E137" s="52">
        <f>'Qtde. Mensal'!E137/'Qtde. Mensal'!$O137</f>
        <v>0.17593454602367634</v>
      </c>
      <c r="F137" s="53">
        <f>'Qtde. Mensal'!F137/'Qtde. Mensal'!$O137</f>
        <v>8.919777322636617E-2</v>
      </c>
      <c r="G137" s="51">
        <f>'Qtde. Mensal'!G137/'Qtde. Mensal'!$O137</f>
        <v>0.24566019304821349</v>
      </c>
      <c r="H137" s="52">
        <f>'Qtde. Mensal'!H137/'Qtde. Mensal'!$O137</f>
        <v>7.9499488640809968E-2</v>
      </c>
      <c r="I137" s="52">
        <f>'Qtde. Mensal'!I137/'Qtde. Mensal'!$O137</f>
        <v>0.66614046591703302</v>
      </c>
      <c r="J137" s="53">
        <f>'Qtde. Mensal'!J137/'Qtde. Mensal'!$O137</f>
        <v>8.6998523939435645E-3</v>
      </c>
      <c r="K137" s="51">
        <f>'Qtde. Mensal'!K137/'Qtde. Mensal'!$O137</f>
        <v>0.84316789042071771</v>
      </c>
      <c r="L137" s="52">
        <f>'Qtde. Mensal'!L137/'Qtde. Mensal'!$O137</f>
        <v>2.8541668353207532E-2</v>
      </c>
      <c r="M137" s="52">
        <f>'Qtde. Mensal'!M137/'Qtde. Mensal'!$O137</f>
        <v>9.5574246925773307E-2</v>
      </c>
      <c r="N137" s="53">
        <f>'Qtde. Mensal'!N137/'Qtde. Mensal'!$O137</f>
        <v>3.271619430030142E-2</v>
      </c>
      <c r="O137" s="63">
        <f>'Qtde. Mensal'!O137/'Qtde. Mensal'!$O137</f>
        <v>1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Mensal'!$O138</f>
        <v>4.689785957982729E-2</v>
      </c>
      <c r="C138" s="66">
        <f>'Qtde. Mensal'!C138/'Qtde. Mensal'!$O138</f>
        <v>0.1665682598869728</v>
      </c>
      <c r="D138" s="66">
        <f>'Qtde. Mensal'!D138/'Qtde. Mensal'!$O138</f>
        <v>0.52137657026680362</v>
      </c>
      <c r="E138" s="66">
        <f>'Qtde. Mensal'!E138/'Qtde. Mensal'!$O138</f>
        <v>0.17557320737265533</v>
      </c>
      <c r="F138" s="56">
        <f>'Qtde. Mensal'!F138/'Qtde. Mensal'!$O138</f>
        <v>8.9584102893741038E-2</v>
      </c>
      <c r="G138" s="54">
        <f>'Qtde. Mensal'!G138/'Qtde. Mensal'!$O138</f>
        <v>0.23668236327517153</v>
      </c>
      <c r="H138" s="66">
        <f>'Qtde. Mensal'!H138/'Qtde. Mensal'!$O138</f>
        <v>7.7432077507700453E-2</v>
      </c>
      <c r="I138" s="66">
        <f>'Qtde. Mensal'!I138/'Qtde. Mensal'!$O138</f>
        <v>0.67432106593448149</v>
      </c>
      <c r="J138" s="56">
        <f>'Qtde. Mensal'!J138/'Qtde. Mensal'!$O138</f>
        <v>1.156449328264657E-2</v>
      </c>
      <c r="K138" s="54">
        <f>'Qtde. Mensal'!K138/'Qtde. Mensal'!$O138</f>
        <v>0.80335125984916134</v>
      </c>
      <c r="L138" s="66">
        <f>'Qtde. Mensal'!L138/'Qtde. Mensal'!$O138</f>
        <v>3.6371727489812718E-2</v>
      </c>
      <c r="M138" s="66">
        <f>'Qtde. Mensal'!M138/'Qtde. Mensal'!$O138</f>
        <v>0.1204382640462347</v>
      </c>
      <c r="N138" s="56">
        <f>'Qtde. Mensal'!N138/'Qtde. Mensal'!$O138</f>
        <v>3.9838748614791267E-2</v>
      </c>
      <c r="O138" s="64">
        <f>'Qtde. Mensal'!O138/'Qtde. Mensal'!$O138</f>
        <v>1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Mensal'!$O139</f>
        <v>5.6122303917387421E-2</v>
      </c>
      <c r="C139" s="66">
        <f>'Qtde. Mensal'!C139/'Qtde. Mensal'!$O139</f>
        <v>0.16510289610308376</v>
      </c>
      <c r="D139" s="66">
        <f>'Qtde. Mensal'!D139/'Qtde. Mensal'!$O139</f>
        <v>0.50710804801628595</v>
      </c>
      <c r="E139" s="66">
        <f>'Qtde. Mensal'!E139/'Qtde. Mensal'!$O139</f>
        <v>0.18134336421069391</v>
      </c>
      <c r="F139" s="56">
        <f>'Qtde. Mensal'!F139/'Qtde. Mensal'!$O139</f>
        <v>9.0323387752548945E-2</v>
      </c>
      <c r="G139" s="54">
        <f>'Qtde. Mensal'!G139/'Qtde. Mensal'!$O139</f>
        <v>0.2328312208214629</v>
      </c>
      <c r="H139" s="66">
        <f>'Qtde. Mensal'!H139/'Qtde. Mensal'!$O139</f>
        <v>7.5115008216903506E-2</v>
      </c>
      <c r="I139" s="66">
        <f>'Qtde. Mensal'!I139/'Qtde. Mensal'!$O139</f>
        <v>0.68284458395173353</v>
      </c>
      <c r="J139" s="56">
        <f>'Qtde. Mensal'!J139/'Qtde. Mensal'!$O139</f>
        <v>9.2091870099000901E-3</v>
      </c>
      <c r="K139" s="54">
        <f>'Qtde. Mensal'!K139/'Qtde. Mensal'!$O139</f>
        <v>0.80241616768169588</v>
      </c>
      <c r="L139" s="66">
        <f>'Qtde. Mensal'!L139/'Qtde. Mensal'!$O139</f>
        <v>2.9521145021238846E-2</v>
      </c>
      <c r="M139" s="66">
        <f>'Qtde. Mensal'!M139/'Qtde. Mensal'!$O139</f>
        <v>0.12835713107809185</v>
      </c>
      <c r="N139" s="56">
        <f>'Qtde. Mensal'!N139/'Qtde. Mensal'!$O139</f>
        <v>3.970555621897337E-2</v>
      </c>
      <c r="O139" s="64">
        <f>'Qtde. Mensal'!O139/'Qtde. Mensal'!$O139</f>
        <v>1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Mensal'!$O140</f>
        <v>5.4303928967252821E-2</v>
      </c>
      <c r="C140" s="66">
        <f>'Qtde. Mensal'!C140/'Qtde. Mensal'!$O140</f>
        <v>0.16544100233976111</v>
      </c>
      <c r="D140" s="66">
        <f>'Qtde. Mensal'!D140/'Qtde. Mensal'!$O140</f>
        <v>0.50599780864480148</v>
      </c>
      <c r="E140" s="66">
        <f>'Qtde. Mensal'!E140/'Qtde. Mensal'!$O140</f>
        <v>0.18612941625960297</v>
      </c>
      <c r="F140" s="56">
        <f>'Qtde. Mensal'!F140/'Qtde. Mensal'!$O140</f>
        <v>8.8127843788581586E-2</v>
      </c>
      <c r="G140" s="54">
        <f>'Qtde. Mensal'!G140/'Qtde. Mensal'!$O140</f>
        <v>0.24352145096763805</v>
      </c>
      <c r="H140" s="66">
        <f>'Qtde. Mensal'!H140/'Qtde. Mensal'!$O140</f>
        <v>7.5298627403307242E-2</v>
      </c>
      <c r="I140" s="66">
        <f>'Qtde. Mensal'!I140/'Qtde. Mensal'!$O140</f>
        <v>0.67006842459243632</v>
      </c>
      <c r="J140" s="56">
        <f>'Qtde. Mensal'!J140/'Qtde. Mensal'!$O140</f>
        <v>1.1111497036618366E-2</v>
      </c>
      <c r="K140" s="54">
        <f>'Qtde. Mensal'!K140/'Qtde. Mensal'!$O140</f>
        <v>0.78828161756115434</v>
      </c>
      <c r="L140" s="66">
        <f>'Qtde. Mensal'!L140/'Qtde. Mensal'!$O140</f>
        <v>3.5418488849033307E-2</v>
      </c>
      <c r="M140" s="66">
        <f>'Qtde. Mensal'!M140/'Qtde. Mensal'!$O140</f>
        <v>0.13312640709317047</v>
      </c>
      <c r="N140" s="56">
        <f>'Qtde. Mensal'!N140/'Qtde. Mensal'!$O140</f>
        <v>4.3173486496641919E-2</v>
      </c>
      <c r="O140" s="64">
        <f>'Qtde. Mensal'!O140/'Qtde. Mensal'!$O140</f>
        <v>1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Mensal'!$O141</f>
        <v>5.5262768319763136E-2</v>
      </c>
      <c r="C141" s="66">
        <f>'Qtde. Mensal'!C141/'Qtde. Mensal'!$O141</f>
        <v>0.16798815692079941</v>
      </c>
      <c r="D141" s="66">
        <f>'Qtde. Mensal'!D141/'Qtde. Mensal'!$O141</f>
        <v>0.51021465581051073</v>
      </c>
      <c r="E141" s="66">
        <f>'Qtde. Mensal'!E141/'Qtde. Mensal'!$O141</f>
        <v>0.17586972612879348</v>
      </c>
      <c r="F141" s="56">
        <f>'Qtde. Mensal'!F141/'Qtde. Mensal'!$O141</f>
        <v>9.066469282013323E-2</v>
      </c>
      <c r="G141" s="54">
        <f>'Qtde. Mensal'!G141/'Qtde. Mensal'!$O141</f>
        <v>0.25112657290895635</v>
      </c>
      <c r="H141" s="66">
        <f>'Qtde. Mensal'!H141/'Qtde. Mensal'!$O141</f>
        <v>7.5526276831976311E-2</v>
      </c>
      <c r="I141" s="66">
        <f>'Qtde. Mensal'!I141/'Qtde. Mensal'!$O141</f>
        <v>0.66331310140636568</v>
      </c>
      <c r="J141" s="56">
        <f>'Qtde. Mensal'!J141/'Qtde. Mensal'!$O141</f>
        <v>1.0034048852701703E-2</v>
      </c>
      <c r="K141" s="54">
        <f>'Qtde. Mensal'!K141/'Qtde. Mensal'!$O141</f>
        <v>0.78733382679496666</v>
      </c>
      <c r="L141" s="66">
        <f>'Qtde. Mensal'!L141/'Qtde. Mensal'!$O141</f>
        <v>3.5623982235381199E-2</v>
      </c>
      <c r="M141" s="66">
        <f>'Qtde. Mensal'!M141/'Qtde. Mensal'!$O141</f>
        <v>0.13514137675795707</v>
      </c>
      <c r="N141" s="56">
        <f>'Qtde. Mensal'!N141/'Qtde. Mensal'!$O141</f>
        <v>4.1900814211695038E-2</v>
      </c>
      <c r="O141" s="64">
        <f>'Qtde. Mensal'!O141/'Qtde. Mensal'!$O141</f>
        <v>1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Mensal'!$O142</f>
        <v>5.2686274845686942E-2</v>
      </c>
      <c r="C142" s="66">
        <f>'Qtde. Mensal'!C142/'Qtde. Mensal'!$O142</f>
        <v>0.16567312468951814</v>
      </c>
      <c r="D142" s="66">
        <f>'Qtde. Mensal'!D142/'Qtde. Mensal'!$O142</f>
        <v>0.516493367821802</v>
      </c>
      <c r="E142" s="66">
        <f>'Qtde. Mensal'!E142/'Qtde. Mensal'!$O142</f>
        <v>0.17652785629043402</v>
      </c>
      <c r="F142" s="56">
        <f>'Qtde. Mensal'!F142/'Qtde. Mensal'!$O142</f>
        <v>8.861937635255894E-2</v>
      </c>
      <c r="G142" s="54">
        <f>'Qtde. Mensal'!G142/'Qtde. Mensal'!$O142</f>
        <v>0.25267656782636999</v>
      </c>
      <c r="H142" s="66">
        <f>'Qtde. Mensal'!H142/'Qtde. Mensal'!$O142</f>
        <v>7.447567820659963E-2</v>
      </c>
      <c r="I142" s="66">
        <f>'Qtde. Mensal'!I142/'Qtde. Mensal'!$O142</f>
        <v>0.65818444478704508</v>
      </c>
      <c r="J142" s="56">
        <f>'Qtde. Mensal'!J142/'Qtde. Mensal'!$O142</f>
        <v>1.4663309179985267E-2</v>
      </c>
      <c r="K142" s="54">
        <f>'Qtde. Mensal'!K142/'Qtde. Mensal'!$O142</f>
        <v>0.76432213600105059</v>
      </c>
      <c r="L142" s="66">
        <f>'Qtde. Mensal'!L142/'Qtde. Mensal'!$O142</f>
        <v>3.6743923120407009E-2</v>
      </c>
      <c r="M142" s="66">
        <f>'Qtde. Mensal'!M142/'Qtde. Mensal'!$O142</f>
        <v>0.14816337484511594</v>
      </c>
      <c r="N142" s="56">
        <f>'Qtde. Mensal'!N142/'Qtde. Mensal'!$O142</f>
        <v>5.0770566033426404E-2</v>
      </c>
      <c r="O142" s="64">
        <f>'Qtde. Mensal'!O142/'Qtde. Mensal'!$O142</f>
        <v>1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Mensal'!$O143</f>
        <v>5.2235174472645356E-2</v>
      </c>
      <c r="C143" s="66">
        <f>'Qtde. Mensal'!C143/'Qtde. Mensal'!$O143</f>
        <v>0.17733222522335343</v>
      </c>
      <c r="D143" s="66">
        <f>'Qtde. Mensal'!D143/'Qtde. Mensal'!$O143</f>
        <v>0.50713801436897876</v>
      </c>
      <c r="E143" s="66">
        <f>'Qtde. Mensal'!E143/'Qtde. Mensal'!$O143</f>
        <v>0.17553336905529979</v>
      </c>
      <c r="F143" s="56">
        <f>'Qtde. Mensal'!F143/'Qtde. Mensal'!$O143</f>
        <v>8.7761216879722687E-2</v>
      </c>
      <c r="G143" s="54">
        <f>'Qtde. Mensal'!G143/'Qtde. Mensal'!$O143</f>
        <v>0.25571369208393935</v>
      </c>
      <c r="H143" s="66">
        <f>'Qtde. Mensal'!H143/'Qtde. Mensal'!$O143</f>
        <v>7.479195599636948E-2</v>
      </c>
      <c r="I143" s="66">
        <f>'Qtde. Mensal'!I143/'Qtde. Mensal'!$O143</f>
        <v>0.6565114219165199</v>
      </c>
      <c r="J143" s="56">
        <f>'Qtde. Mensal'!J143/'Qtde. Mensal'!$O143</f>
        <v>1.2982930003171236E-2</v>
      </c>
      <c r="K143" s="54">
        <f>'Qtde. Mensal'!K143/'Qtde. Mensal'!$O143</f>
        <v>0.76526567301278337</v>
      </c>
      <c r="L143" s="66">
        <f>'Qtde. Mensal'!L143/'Qtde. Mensal'!$O143</f>
        <v>3.6343455772195915E-2</v>
      </c>
      <c r="M143" s="66">
        <f>'Qtde. Mensal'!M143/'Qtde. Mensal'!$O143</f>
        <v>0.14998031646746202</v>
      </c>
      <c r="N143" s="56">
        <f>'Qtde. Mensal'!N143/'Qtde. Mensal'!$O143</f>
        <v>4.8410554747558697E-2</v>
      </c>
      <c r="O143" s="64">
        <f>'Qtde. Mensal'!O143/'Qtde. Mensal'!$O143</f>
        <v>1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Mensal'!$O144</f>
        <v>5.1143838620084786E-2</v>
      </c>
      <c r="C144" s="66">
        <f>'Qtde. Mensal'!C144/'Qtde. Mensal'!$O144</f>
        <v>0.17749859043164115</v>
      </c>
      <c r="D144" s="66">
        <f>'Qtde. Mensal'!D144/'Qtde. Mensal'!$O144</f>
        <v>0.50685728903460225</v>
      </c>
      <c r="E144" s="66">
        <f>'Qtde. Mensal'!E144/'Qtde. Mensal'!$O144</f>
        <v>0.1780911312047111</v>
      </c>
      <c r="F144" s="56">
        <f>'Qtde. Mensal'!F144/'Qtde. Mensal'!$O144</f>
        <v>8.6409150708960672E-2</v>
      </c>
      <c r="G144" s="54">
        <f>'Qtde. Mensal'!G144/'Qtde. Mensal'!$O144</f>
        <v>0.25262858395806798</v>
      </c>
      <c r="H144" s="66">
        <f>'Qtde. Mensal'!H144/'Qtde. Mensal'!$O144</f>
        <v>7.5560694969407149E-2</v>
      </c>
      <c r="I144" s="66">
        <f>'Qtde. Mensal'!I144/'Qtde. Mensal'!$O144</f>
        <v>0.6587095662705954</v>
      </c>
      <c r="J144" s="56">
        <f>'Qtde. Mensal'!J144/'Qtde. Mensal'!$O144</f>
        <v>1.3101154801929542E-2</v>
      </c>
      <c r="K144" s="54">
        <f>'Qtde. Mensal'!K144/'Qtde. Mensal'!$O144</f>
        <v>0.77134712970117147</v>
      </c>
      <c r="L144" s="66">
        <f>'Qtde. Mensal'!L144/'Qtde. Mensal'!$O144</f>
        <v>3.4195084260864116E-2</v>
      </c>
      <c r="M144" s="66">
        <f>'Qtde. Mensal'!M144/'Qtde. Mensal'!$O144</f>
        <v>0.14755831436506778</v>
      </c>
      <c r="N144" s="56">
        <f>'Qtde. Mensal'!N144/'Qtde. Mensal'!$O144</f>
        <v>4.6899471672896612E-2</v>
      </c>
      <c r="O144" s="64">
        <f>'Qtde. Mensal'!O144/'Qtde. Mensal'!$O144</f>
        <v>1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Mensal'!$O145</f>
        <v>5.2346099528951071E-2</v>
      </c>
      <c r="C145" s="66">
        <f>'Qtde. Mensal'!C145/'Qtde. Mensal'!$O145</f>
        <v>0.17669282272548731</v>
      </c>
      <c r="D145" s="66">
        <f>'Qtde. Mensal'!D145/'Qtde. Mensal'!$O145</f>
        <v>0.50431020266198112</v>
      </c>
      <c r="E145" s="66">
        <f>'Qtde. Mensal'!E145/'Qtde. Mensal'!$O145</f>
        <v>0.17986513188470546</v>
      </c>
      <c r="F145" s="56">
        <f>'Qtde. Mensal'!F145/'Qtde. Mensal'!$O145</f>
        <v>8.6785743198874998E-2</v>
      </c>
      <c r="G145" s="54">
        <f>'Qtde. Mensal'!G145/'Qtde. Mensal'!$O145</f>
        <v>0.24960795895787546</v>
      </c>
      <c r="H145" s="66">
        <f>'Qtde. Mensal'!H145/'Qtde. Mensal'!$O145</f>
        <v>7.5337844928653031E-2</v>
      </c>
      <c r="I145" s="66">
        <f>'Qtde. Mensal'!I145/'Qtde. Mensal'!$O145</f>
        <v>0.66227800582289642</v>
      </c>
      <c r="J145" s="56">
        <f>'Qtde. Mensal'!J145/'Qtde. Mensal'!$O145</f>
        <v>1.2776190290575123E-2</v>
      </c>
      <c r="K145" s="54">
        <f>'Qtde. Mensal'!K145/'Qtde. Mensal'!$O145</f>
        <v>0.7670211777122794</v>
      </c>
      <c r="L145" s="66">
        <f>'Qtde. Mensal'!L145/'Qtde. Mensal'!$O145</f>
        <v>3.6274665603233475E-2</v>
      </c>
      <c r="M145" s="66">
        <f>'Qtde. Mensal'!M145/'Qtde. Mensal'!$O145</f>
        <v>0.16418049179787172</v>
      </c>
      <c r="N145" s="56">
        <f>'Qtde. Mensal'!N145/'Qtde. Mensal'!$O145</f>
        <v>3.2523664886615435E-2</v>
      </c>
      <c r="O145" s="64">
        <f>'Qtde. Mensal'!O145/'Qtde. Mensal'!$O145</f>
        <v>1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Mensal'!$O146</f>
        <v>4.887760490218953E-2</v>
      </c>
      <c r="C146" s="66">
        <f>'Qtde. Mensal'!C146/'Qtde. Mensal'!$O146</f>
        <v>0.17176390406837522</v>
      </c>
      <c r="D146" s="66">
        <f>'Qtde. Mensal'!D146/'Qtde. Mensal'!$O146</f>
        <v>0.51695872680608601</v>
      </c>
      <c r="E146" s="66">
        <f>'Qtde. Mensal'!E146/'Qtde. Mensal'!$O146</f>
        <v>0.17845959254847543</v>
      </c>
      <c r="F146" s="56">
        <f>'Qtde. Mensal'!F146/'Qtde. Mensal'!$O146</f>
        <v>8.3940171674873817E-2</v>
      </c>
      <c r="G146" s="54">
        <f>'Qtde. Mensal'!G146/'Qtde. Mensal'!$O146</f>
        <v>0.2488333967801751</v>
      </c>
      <c r="H146" s="66">
        <f>'Qtde. Mensal'!H146/'Qtde. Mensal'!$O146</f>
        <v>7.4616555941694404E-2</v>
      </c>
      <c r="I146" s="66">
        <f>'Qtde. Mensal'!I146/'Qtde. Mensal'!$O146</f>
        <v>0.66204118723367678</v>
      </c>
      <c r="J146" s="56">
        <f>'Qtde. Mensal'!J146/'Qtde. Mensal'!$O146</f>
        <v>1.4508860044453722E-2</v>
      </c>
      <c r="K146" s="54">
        <f>'Qtde. Mensal'!K146/'Qtde. Mensal'!$O146</f>
        <v>0.76725958763646185</v>
      </c>
      <c r="L146" s="66">
        <f>'Qtde. Mensal'!L146/'Qtde. Mensal'!$O146</f>
        <v>3.5142386992988099E-2</v>
      </c>
      <c r="M146" s="66">
        <f>'Qtde. Mensal'!M146/'Qtde. Mensal'!$O146</f>
        <v>0.17008460943352205</v>
      </c>
      <c r="N146" s="56">
        <f>'Qtde. Mensal'!N146/'Qtde. Mensal'!$O146</f>
        <v>2.7513415937027986E-2</v>
      </c>
      <c r="O146" s="64">
        <f>'Qtde. Mensal'!O146/'Qtde. Mensal'!$O146</f>
        <v>1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Mensal'!$O147</f>
        <v>5.0477628497473191E-2</v>
      </c>
      <c r="C147" s="66">
        <f>'Qtde. Mensal'!C147/'Qtde. Mensal'!$O147</f>
        <v>0.16741957352397388</v>
      </c>
      <c r="D147" s="66">
        <f>'Qtde. Mensal'!D147/'Qtde. Mensal'!$O147</f>
        <v>0.52590595340811042</v>
      </c>
      <c r="E147" s="66">
        <f>'Qtde. Mensal'!E147/'Qtde. Mensal'!$O147</f>
        <v>0.17340995932454087</v>
      </c>
      <c r="F147" s="56">
        <f>'Qtde. Mensal'!F147/'Qtde. Mensal'!$O147</f>
        <v>8.2786885245901637E-2</v>
      </c>
      <c r="G147" s="54">
        <f>'Qtde. Mensal'!G147/'Qtde. Mensal'!$O147</f>
        <v>0.24778442006655985</v>
      </c>
      <c r="H147" s="66">
        <f>'Qtde. Mensal'!H147/'Qtde. Mensal'!$O147</f>
        <v>7.4550104770122028E-2</v>
      </c>
      <c r="I147" s="66">
        <f>'Qtde. Mensal'!I147/'Qtde. Mensal'!$O147</f>
        <v>0.66316097621101933</v>
      </c>
      <c r="J147" s="56">
        <f>'Qtde. Mensal'!J147/'Qtde. Mensal'!$O147</f>
        <v>1.4504498952298779E-2</v>
      </c>
      <c r="K147" s="54">
        <f>'Qtde. Mensal'!K147/'Qtde. Mensal'!$O147</f>
        <v>0.76578639221003331</v>
      </c>
      <c r="L147" s="66">
        <f>'Qtde. Mensal'!L147/'Qtde. Mensal'!$O147</f>
        <v>3.3920867743128309E-2</v>
      </c>
      <c r="M147" s="66">
        <f>'Qtde. Mensal'!M147/'Qtde. Mensal'!$O147</f>
        <v>0.17112350548502403</v>
      </c>
      <c r="N147" s="56">
        <f>'Qtde. Mensal'!N147/'Qtde. Mensal'!$O147</f>
        <v>2.9169234561814372E-2</v>
      </c>
      <c r="O147" s="64">
        <f>'Qtde. Mensal'!O147/'Qtde. Mensal'!$O147</f>
        <v>1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Mensal'!$O148</f>
        <v>5.0683426114578156E-2</v>
      </c>
      <c r="C148" s="61">
        <f>'Qtde. Mensal'!C148/'Qtde. Mensal'!$O148</f>
        <v>0.17165466125487303</v>
      </c>
      <c r="D148" s="61">
        <f>'Qtde. Mensal'!D148/'Qtde. Mensal'!$O148</f>
        <v>0.52280092406911272</v>
      </c>
      <c r="E148" s="61">
        <f>'Qtde. Mensal'!E148/'Qtde. Mensal'!$O148</f>
        <v>0.16721880865673078</v>
      </c>
      <c r="F148" s="62">
        <f>'Qtde. Mensal'!F148/'Qtde. Mensal'!$O148</f>
        <v>8.7642179904705367E-2</v>
      </c>
      <c r="G148" s="60">
        <f>'Qtde. Mensal'!G148/'Qtde. Mensal'!$O148</f>
        <v>0.23535286284953397</v>
      </c>
      <c r="H148" s="61">
        <f>'Qtde. Mensal'!H148/'Qtde. Mensal'!$O148</f>
        <v>6.8735661688030414E-2</v>
      </c>
      <c r="I148" s="61">
        <f>'Qtde. Mensal'!I148/'Qtde. Mensal'!$O148</f>
        <v>0.67634318900101065</v>
      </c>
      <c r="J148" s="62">
        <f>'Qtde. Mensal'!J148/'Qtde. Mensal'!$O148</f>
        <v>1.9568286461424927E-2</v>
      </c>
      <c r="K148" s="60">
        <f>'Qtde. Mensal'!K148/'Qtde. Mensal'!$O148</f>
        <v>0.7306121957871432</v>
      </c>
      <c r="L148" s="61">
        <f>'Qtde. Mensal'!L148/'Qtde. Mensal'!$O148</f>
        <v>3.6726132225306019E-2</v>
      </c>
      <c r="M148" s="61">
        <f>'Qtde. Mensal'!M148/'Qtde. Mensal'!$O148</f>
        <v>0.19819357322766432</v>
      </c>
      <c r="N148" s="62">
        <f>'Qtde. Mensal'!N148/'Qtde. Mensal'!$O148</f>
        <v>3.4468098759886413E-2</v>
      </c>
      <c r="O148" s="65">
        <f>'Qtde. Mensal'!O148/'Qtde. Mensal'!$O148</f>
        <v>1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Mensal'!$O149</f>
        <v>4.9762360277308487E-2</v>
      </c>
      <c r="C149" s="52">
        <f>'Qtde. Mensal'!C149/'Qtde. Mensal'!$O149</f>
        <v>0.17052693776047867</v>
      </c>
      <c r="D149" s="52">
        <f>'Qtde. Mensal'!D149/'Qtde. Mensal'!$O149</f>
        <v>0.51064000665448595</v>
      </c>
      <c r="E149" s="52">
        <f>'Qtde. Mensal'!E149/'Qtde. Mensal'!$O149</f>
        <v>0.17947033734227866</v>
      </c>
      <c r="F149" s="53">
        <f>'Qtde. Mensal'!F149/'Qtde. Mensal'!$O149</f>
        <v>8.9600357965448296E-2</v>
      </c>
      <c r="G149" s="51">
        <f>'Qtde. Mensal'!G149/'Qtde. Mensal'!$O149</f>
        <v>0.22262410472784014</v>
      </c>
      <c r="H149" s="52">
        <f>'Qtde. Mensal'!H149/'Qtde. Mensal'!$O149</f>
        <v>7.2565447729300098E-2</v>
      </c>
      <c r="I149" s="52">
        <f>'Qtde. Mensal'!I149/'Qtde. Mensal'!$O149</f>
        <v>0.69300160338690386</v>
      </c>
      <c r="J149" s="53">
        <f>'Qtde. Mensal'!J149/'Qtde. Mensal'!$O149</f>
        <v>1.1808844155955909E-2</v>
      </c>
      <c r="K149" s="51">
        <f>'Qtde. Mensal'!K149/'Qtde. Mensal'!$O149</f>
        <v>0.81179278160378843</v>
      </c>
      <c r="L149" s="52">
        <f>'Qtde. Mensal'!L149/'Qtde. Mensal'!$O149</f>
        <v>2.8792124760137334E-2</v>
      </c>
      <c r="M149" s="52">
        <f>'Qtde. Mensal'!M149/'Qtde. Mensal'!$O149</f>
        <v>0.13994211744593948</v>
      </c>
      <c r="N149" s="53">
        <f>'Qtde. Mensal'!N149/'Qtde. Mensal'!$O149</f>
        <v>1.9472976190134723E-2</v>
      </c>
      <c r="O149" s="63">
        <f>'Qtde. Mensal'!O149/'Qtde. Mensal'!$O149</f>
        <v>1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Mensal'!$O150</f>
        <v>4.9861463865158162E-2</v>
      </c>
      <c r="C150" s="66">
        <f>'Qtde. Mensal'!C150/'Qtde. Mensal'!$O150</f>
        <v>0.16382186561994921</v>
      </c>
      <c r="D150" s="66">
        <f>'Qtde. Mensal'!D150/'Qtde. Mensal'!$O150</f>
        <v>0.51938351419995377</v>
      </c>
      <c r="E150" s="66">
        <f>'Qtde. Mensal'!E150/'Qtde. Mensal'!$O150</f>
        <v>0.17887901177557147</v>
      </c>
      <c r="F150" s="56">
        <f>'Qtde. Mensal'!F150/'Qtde. Mensal'!$O150</f>
        <v>8.8054144539367357E-2</v>
      </c>
      <c r="G150" s="54">
        <f>'Qtde. Mensal'!G150/'Qtde. Mensal'!$O150</f>
        <v>0.22153082429000232</v>
      </c>
      <c r="H150" s="66">
        <f>'Qtde. Mensal'!H150/'Qtde. Mensal'!$O150</f>
        <v>7.3614638651581618E-2</v>
      </c>
      <c r="I150" s="66">
        <f>'Qtde. Mensal'!I150/'Qtde. Mensal'!$O150</f>
        <v>0.69501558531516971</v>
      </c>
      <c r="J150" s="56">
        <f>'Qtde. Mensal'!J150/'Qtde. Mensal'!$O150</f>
        <v>9.8389517432463641E-3</v>
      </c>
      <c r="K150" s="54">
        <f>'Qtde. Mensal'!K150/'Qtde. Mensal'!$O150</f>
        <v>0.79122893096282609</v>
      </c>
      <c r="L150" s="66">
        <f>'Qtde. Mensal'!L150/'Qtde. Mensal'!$O150</f>
        <v>3.1228353728930965E-2</v>
      </c>
      <c r="M150" s="66">
        <f>'Qtde. Mensal'!M150/'Qtde. Mensal'!$O150</f>
        <v>0.15955610713461094</v>
      </c>
      <c r="N150" s="56">
        <f>'Qtde. Mensal'!N150/'Qtde. Mensal'!$O150</f>
        <v>1.7986608173631957E-2</v>
      </c>
      <c r="O150" s="64">
        <f>'Qtde. Mensal'!O150/'Qtde. Mensal'!$O150</f>
        <v>1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Mensal'!$O151</f>
        <v>5.2704495457522378E-2</v>
      </c>
      <c r="C151" s="66">
        <f>'Qtde. Mensal'!C151/'Qtde. Mensal'!$O151</f>
        <v>0.16574025872250864</v>
      </c>
      <c r="D151" s="66">
        <f>'Qtde. Mensal'!D151/'Qtde. Mensal'!$O151</f>
        <v>0.49783651558660375</v>
      </c>
      <c r="E151" s="66">
        <f>'Qtde. Mensal'!E151/'Qtde. Mensal'!$O151</f>
        <v>0.18696087815636422</v>
      </c>
      <c r="F151" s="56">
        <f>'Qtde. Mensal'!F151/'Qtde. Mensal'!$O151</f>
        <v>9.6757852077001008E-2</v>
      </c>
      <c r="G151" s="54">
        <f>'Qtde. Mensal'!G151/'Qtde. Mensal'!$O151</f>
        <v>0.22395282316523646</v>
      </c>
      <c r="H151" s="66">
        <f>'Qtde. Mensal'!H151/'Qtde. Mensal'!$O151</f>
        <v>6.8747306140041528E-2</v>
      </c>
      <c r="I151" s="66">
        <f>'Qtde. Mensal'!I151/'Qtde. Mensal'!$O151</f>
        <v>0.69532094017811663</v>
      </c>
      <c r="J151" s="56">
        <f>'Qtde. Mensal'!J151/'Qtde. Mensal'!$O151</f>
        <v>1.1978930516605372E-2</v>
      </c>
      <c r="K151" s="54">
        <f>'Qtde. Mensal'!K151/'Qtde. Mensal'!$O151</f>
        <v>0.76008833061848224</v>
      </c>
      <c r="L151" s="66">
        <f>'Qtde. Mensal'!L151/'Qtde. Mensal'!$O151</f>
        <v>3.382648463170386E-2</v>
      </c>
      <c r="M151" s="66">
        <f>'Qtde. Mensal'!M151/'Qtde. Mensal'!$O151</f>
        <v>0.18253874960116878</v>
      </c>
      <c r="N151" s="56">
        <f>'Qtde. Mensal'!N151/'Qtde. Mensal'!$O151</f>
        <v>2.3546435148645094E-2</v>
      </c>
      <c r="O151" s="64">
        <f>'Qtde. Mensal'!O151/'Qtde. Mensal'!$O151</f>
        <v>1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Mensal'!$O152</f>
        <v>5.4333476432253419E-2</v>
      </c>
      <c r="C152" s="66">
        <f>'Qtde. Mensal'!C152/'Qtde. Mensal'!$O152</f>
        <v>0.16645417014999564</v>
      </c>
      <c r="D152" s="66">
        <f>'Qtde. Mensal'!D152/'Qtde. Mensal'!$O152</f>
        <v>0.49960782288442235</v>
      </c>
      <c r="E152" s="66">
        <f>'Qtde. Mensal'!E152/'Qtde. Mensal'!$O152</f>
        <v>0.18474608549138341</v>
      </c>
      <c r="F152" s="56">
        <f>'Qtde. Mensal'!F152/'Qtde. Mensal'!$O152</f>
        <v>9.4858445041945197E-2</v>
      </c>
      <c r="G152" s="54">
        <f>'Qtde. Mensal'!G152/'Qtde. Mensal'!$O152</f>
        <v>0.22413487019421643</v>
      </c>
      <c r="H152" s="66">
        <f>'Qtde. Mensal'!H152/'Qtde. Mensal'!$O152</f>
        <v>6.7063900661375228E-2</v>
      </c>
      <c r="I152" s="66">
        <f>'Qtde. Mensal'!I152/'Qtde. Mensal'!$O152</f>
        <v>0.6992017662495279</v>
      </c>
      <c r="J152" s="56">
        <f>'Qtde. Mensal'!J152/'Qtde. Mensal'!$O152</f>
        <v>9.5994628948803933E-3</v>
      </c>
      <c r="K152" s="54">
        <f>'Qtde. Mensal'!K152/'Qtde. Mensal'!$O152</f>
        <v>0.78850517576958712</v>
      </c>
      <c r="L152" s="66">
        <f>'Qtde. Mensal'!L152/'Qtde. Mensal'!$O152</f>
        <v>2.5296230903556708E-2</v>
      </c>
      <c r="M152" s="66">
        <f>'Qtde. Mensal'!M152/'Qtde. Mensal'!$O152</f>
        <v>0.16602164559454374</v>
      </c>
      <c r="N152" s="56">
        <f>'Qtde. Mensal'!N152/'Qtde. Mensal'!$O152</f>
        <v>2.0176947732312489E-2</v>
      </c>
      <c r="O152" s="64">
        <f>'Qtde. Mensal'!O152/'Qtde. Mensal'!$O152</f>
        <v>1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Mensal'!$O153</f>
        <v>5.3803832601774376E-2</v>
      </c>
      <c r="C153" s="66">
        <f>'Qtde. Mensal'!C153/'Qtde. Mensal'!$O153</f>
        <v>0.16925863212174017</v>
      </c>
      <c r="D153" s="66">
        <f>'Qtde. Mensal'!D153/'Qtde. Mensal'!$O153</f>
        <v>0.5075649224328308</v>
      </c>
      <c r="E153" s="66">
        <f>'Qtde. Mensal'!E153/'Qtde. Mensal'!$O153</f>
        <v>0.17744003682454093</v>
      </c>
      <c r="F153" s="56">
        <f>'Qtde. Mensal'!F153/'Qtde. Mensal'!$O153</f>
        <v>9.1932576019113685E-2</v>
      </c>
      <c r="G153" s="54">
        <f>'Qtde. Mensal'!G153/'Qtde. Mensal'!$O153</f>
        <v>0.22736140108610475</v>
      </c>
      <c r="H153" s="66">
        <f>'Qtde. Mensal'!H153/'Qtde. Mensal'!$O153</f>
        <v>6.8034983313879888E-2</v>
      </c>
      <c r="I153" s="66">
        <f>'Qtde. Mensal'!I153/'Qtde. Mensal'!$O153</f>
        <v>0.69283565404658964</v>
      </c>
      <c r="J153" s="56">
        <f>'Qtde. Mensal'!J153/'Qtde. Mensal'!$O153</f>
        <v>1.1767961553425724E-2</v>
      </c>
      <c r="K153" s="54">
        <f>'Qtde. Mensal'!K153/'Qtde. Mensal'!$O153</f>
        <v>0.76209538213680972</v>
      </c>
      <c r="L153" s="66">
        <f>'Qtde. Mensal'!L153/'Qtde. Mensal'!$O153</f>
        <v>3.2013239299237752E-2</v>
      </c>
      <c r="M153" s="66">
        <f>'Qtde. Mensal'!M153/'Qtde. Mensal'!$O153</f>
        <v>0.18177185224152953</v>
      </c>
      <c r="N153" s="56">
        <f>'Qtde. Mensal'!N153/'Qtde. Mensal'!$O153</f>
        <v>2.4119526322422966E-2</v>
      </c>
      <c r="O153" s="64">
        <f>'Qtde. Mensal'!O153/'Qtde. Mensal'!$O153</f>
        <v>1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Mensal'!$O154</f>
        <v>5.3159454723298374E-2</v>
      </c>
      <c r="C154" s="66">
        <f>'Qtde. Mensal'!C154/'Qtde. Mensal'!$O154</f>
        <v>0.15539735872362934</v>
      </c>
      <c r="D154" s="66">
        <f>'Qtde. Mensal'!D154/'Qtde. Mensal'!$O154</f>
        <v>0.51152935752976536</v>
      </c>
      <c r="E154" s="66">
        <f>'Qtde. Mensal'!E154/'Qtde. Mensal'!$O154</f>
        <v>0.18355068159587704</v>
      </c>
      <c r="F154" s="56">
        <f>'Qtde. Mensal'!F154/'Qtde. Mensal'!$O154</f>
        <v>9.6363147427429907E-2</v>
      </c>
      <c r="G154" s="54">
        <f>'Qtde. Mensal'!G154/'Qtde. Mensal'!$O154</f>
        <v>0.22504927644157602</v>
      </c>
      <c r="H154" s="66">
        <f>'Qtde. Mensal'!H154/'Qtde. Mensal'!$O154</f>
        <v>6.7261234585412985E-2</v>
      </c>
      <c r="I154" s="66">
        <f>'Qtde. Mensal'!I154/'Qtde. Mensal'!$O154</f>
        <v>0.69455993995218634</v>
      </c>
      <c r="J154" s="56">
        <f>'Qtde. Mensal'!J154/'Qtde. Mensal'!$O154</f>
        <v>1.3129549020824654E-2</v>
      </c>
      <c r="K154" s="54">
        <f>'Qtde. Mensal'!K154/'Qtde. Mensal'!$O154</f>
        <v>0.75696297544008961</v>
      </c>
      <c r="L154" s="66">
        <f>'Qtde. Mensal'!L154/'Qtde. Mensal'!$O154</f>
        <v>3.2736696838328944E-2</v>
      </c>
      <c r="M154" s="66">
        <f>'Qtde. Mensal'!M154/'Qtde. Mensal'!$O154</f>
        <v>0.18428059350407952</v>
      </c>
      <c r="N154" s="56">
        <f>'Qtde. Mensal'!N154/'Qtde. Mensal'!$O154</f>
        <v>2.6019734217501929E-2</v>
      </c>
      <c r="O154" s="64">
        <f>'Qtde. Mensal'!O154/'Qtde. Mensal'!$O154</f>
        <v>1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Mensal'!$O155</f>
        <v>4.7728377721354867E-2</v>
      </c>
      <c r="C155" s="66">
        <f>'Qtde. Mensal'!C155/'Qtde. Mensal'!$O155</f>
        <v>0.16788816259401318</v>
      </c>
      <c r="D155" s="66">
        <f>'Qtde. Mensal'!D155/'Qtde. Mensal'!$O155</f>
        <v>0.50718491707633295</v>
      </c>
      <c r="E155" s="66">
        <f>'Qtde. Mensal'!E155/'Qtde. Mensal'!$O155</f>
        <v>0.18529823108181923</v>
      </c>
      <c r="F155" s="56">
        <f>'Qtde. Mensal'!F155/'Qtde. Mensal'!$O155</f>
        <v>9.1900311526479747E-2</v>
      </c>
      <c r="G155" s="54">
        <f>'Qtde. Mensal'!G155/'Qtde. Mensal'!$O155</f>
        <v>0.22654397685460298</v>
      </c>
      <c r="H155" s="66">
        <f>'Qtde. Mensal'!H155/'Qtde. Mensal'!$O155</f>
        <v>6.7113247978679347E-2</v>
      </c>
      <c r="I155" s="66">
        <f>'Qtde. Mensal'!I155/'Qtde. Mensal'!$O155</f>
        <v>0.695670442199533</v>
      </c>
      <c r="J155" s="56">
        <f>'Qtde. Mensal'!J155/'Qtde. Mensal'!$O155</f>
        <v>1.0672332967184677E-2</v>
      </c>
      <c r="K155" s="54">
        <f>'Qtde. Mensal'!K155/'Qtde. Mensal'!$O155</f>
        <v>0.76118103950203786</v>
      </c>
      <c r="L155" s="66">
        <f>'Qtde. Mensal'!L155/'Qtde. Mensal'!$O155</f>
        <v>3.1494786883474693E-2</v>
      </c>
      <c r="M155" s="66">
        <f>'Qtde. Mensal'!M155/'Qtde. Mensal'!$O155</f>
        <v>0.18608455032743293</v>
      </c>
      <c r="N155" s="56">
        <f>'Qtde. Mensal'!N155/'Qtde. Mensal'!$O155</f>
        <v>2.1239623287054542E-2</v>
      </c>
      <c r="O155" s="64">
        <f>'Qtde. Mensal'!O155/'Qtde. Mensal'!$O155</f>
        <v>1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Mensal'!$O156</f>
        <v>5.0083508961837359E-2</v>
      </c>
      <c r="C156" s="66">
        <f>'Qtde. Mensal'!C156/'Qtde. Mensal'!$O156</f>
        <v>0.16809492959825492</v>
      </c>
      <c r="D156" s="66">
        <f>'Qtde. Mensal'!D156/'Qtde. Mensal'!$O156</f>
        <v>0.50467568180762046</v>
      </c>
      <c r="E156" s="66">
        <f>'Qtde. Mensal'!E156/'Qtde. Mensal'!$O156</f>
        <v>0.18508374131083102</v>
      </c>
      <c r="F156" s="56">
        <f>'Qtde. Mensal'!F156/'Qtde. Mensal'!$O156</f>
        <v>9.2062138321456197E-2</v>
      </c>
      <c r="G156" s="54">
        <f>'Qtde. Mensal'!G156/'Qtde. Mensal'!$O156</f>
        <v>0.22367007536307948</v>
      </c>
      <c r="H156" s="66">
        <f>'Qtde. Mensal'!H156/'Qtde. Mensal'!$O156</f>
        <v>6.9138859959161247E-2</v>
      </c>
      <c r="I156" s="66">
        <f>'Qtde. Mensal'!I156/'Qtde. Mensal'!$O156</f>
        <v>0.69706338207195162</v>
      </c>
      <c r="J156" s="56">
        <f>'Qtde. Mensal'!J156/'Qtde. Mensal'!$O156</f>
        <v>1.0127682605807632E-2</v>
      </c>
      <c r="K156" s="54">
        <f>'Qtde. Mensal'!K156/'Qtde. Mensal'!$O156</f>
        <v>0.77371941535526156</v>
      </c>
      <c r="L156" s="66">
        <f>'Qtde. Mensal'!L156/'Qtde. Mensal'!$O156</f>
        <v>2.922950340186262E-2</v>
      </c>
      <c r="M156" s="66">
        <f>'Qtde. Mensal'!M156/'Qtde. Mensal'!$O156</f>
        <v>0.17797932914011738</v>
      </c>
      <c r="N156" s="56">
        <f>'Qtde. Mensal'!N156/'Qtde. Mensal'!$O156</f>
        <v>1.9071752102758393E-2</v>
      </c>
      <c r="O156" s="64">
        <f>'Qtde. Mensal'!O156/'Qtde. Mensal'!$O156</f>
        <v>1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Mensal'!$O157</f>
        <v>4.8027118815575608E-2</v>
      </c>
      <c r="C157" s="66">
        <f>'Qtde. Mensal'!C157/'Qtde. Mensal'!$O157</f>
        <v>0.16675415351728762</v>
      </c>
      <c r="D157" s="66">
        <f>'Qtde. Mensal'!D157/'Qtde. Mensal'!$O157</f>
        <v>0.50352582548586822</v>
      </c>
      <c r="E157" s="66">
        <f>'Qtde. Mensal'!E157/'Qtde. Mensal'!$O157</f>
        <v>0.19017322396422948</v>
      </c>
      <c r="F157" s="56">
        <f>'Qtde. Mensal'!F157/'Qtde. Mensal'!$O157</f>
        <v>9.151967821703906E-2</v>
      </c>
      <c r="G157" s="54">
        <f>'Qtde. Mensal'!G157/'Qtde. Mensal'!$O157</f>
        <v>0.21993245593508687</v>
      </c>
      <c r="H157" s="66">
        <f>'Qtde. Mensal'!H157/'Qtde. Mensal'!$O157</f>
        <v>6.895755728280599E-2</v>
      </c>
      <c r="I157" s="66">
        <f>'Qtde. Mensal'!I157/'Qtde. Mensal'!$O157</f>
        <v>0.70053567249982607</v>
      </c>
      <c r="J157" s="56">
        <f>'Qtde. Mensal'!J157/'Qtde. Mensal'!$O157</f>
        <v>1.0574314282281066E-2</v>
      </c>
      <c r="K157" s="54">
        <f>'Qtde. Mensal'!K157/'Qtde. Mensal'!$O157</f>
        <v>0.77712988318924359</v>
      </c>
      <c r="L157" s="66">
        <f>'Qtde. Mensal'!L157/'Qtde. Mensal'!$O157</f>
        <v>2.4645994472517533E-2</v>
      </c>
      <c r="M157" s="66">
        <f>'Qtde. Mensal'!M157/'Qtde. Mensal'!$O157</f>
        <v>0.17878939279909437</v>
      </c>
      <c r="N157" s="56">
        <f>'Qtde. Mensal'!N157/'Qtde. Mensal'!$O157</f>
        <v>1.9434729539144567E-2</v>
      </c>
      <c r="O157" s="64">
        <f>'Qtde. Mensal'!O157/'Qtde. Mensal'!$O157</f>
        <v>1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Mensal'!$O158</f>
        <v>4.7189394998142287E-2</v>
      </c>
      <c r="C158" s="66">
        <f>'Qtde. Mensal'!C158/'Qtde. Mensal'!$O158</f>
        <v>0.16258594066898227</v>
      </c>
      <c r="D158" s="66">
        <f>'Qtde. Mensal'!D158/'Qtde. Mensal'!$O158</f>
        <v>0.50814497683820148</v>
      </c>
      <c r="E158" s="66">
        <f>'Qtde. Mensal'!E158/'Qtde. Mensal'!$O158</f>
        <v>0.19257186293123724</v>
      </c>
      <c r="F158" s="56">
        <f>'Qtde. Mensal'!F158/'Qtde. Mensal'!$O158</f>
        <v>8.9507824563436741E-2</v>
      </c>
      <c r="G158" s="54">
        <f>'Qtde. Mensal'!G158/'Qtde. Mensal'!$O158</f>
        <v>0.22387693398461334</v>
      </c>
      <c r="H158" s="66">
        <f>'Qtde. Mensal'!H158/'Qtde. Mensal'!$O158</f>
        <v>6.6625535584635159E-2</v>
      </c>
      <c r="I158" s="66">
        <f>'Qtde. Mensal'!I158/'Qtde. Mensal'!$O158</f>
        <v>0.6938347689444424</v>
      </c>
      <c r="J158" s="56">
        <f>'Qtde. Mensal'!J158/'Qtde. Mensal'!$O158</f>
        <v>1.5662761486309143E-2</v>
      </c>
      <c r="K158" s="54">
        <f>'Qtde. Mensal'!K158/'Qtde. Mensal'!$O158</f>
        <v>0.74701998493375288</v>
      </c>
      <c r="L158" s="66">
        <f>'Qtde. Mensal'!L158/'Qtde. Mensal'!$O158</f>
        <v>3.1022152837192497E-2</v>
      </c>
      <c r="M158" s="66">
        <f>'Qtde. Mensal'!M158/'Qtde. Mensal'!$O158</f>
        <v>0.19503972785312795</v>
      </c>
      <c r="N158" s="56">
        <f>'Qtde. Mensal'!N158/'Qtde. Mensal'!$O158</f>
        <v>2.6918134375926727E-2</v>
      </c>
      <c r="O158" s="64">
        <f>'Qtde. Mensal'!O158/'Qtde. Mensal'!$O158</f>
        <v>1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Mensal'!$O159</f>
        <v>4.9845541463973395E-2</v>
      </c>
      <c r="C159" s="66">
        <f>'Qtde. Mensal'!C159/'Qtde. Mensal'!$O159</f>
        <v>0.16904171275365742</v>
      </c>
      <c r="D159" s="66">
        <f>'Qtde. Mensal'!D159/'Qtde. Mensal'!$O159</f>
        <v>0.50269720757580638</v>
      </c>
      <c r="E159" s="66">
        <f>'Qtde. Mensal'!E159/'Qtde. Mensal'!$O159</f>
        <v>0.18722951858334855</v>
      </c>
      <c r="F159" s="56">
        <f>'Qtde. Mensal'!F159/'Qtde. Mensal'!$O159</f>
        <v>9.1186019623214237E-2</v>
      </c>
      <c r="G159" s="54">
        <f>'Qtde. Mensal'!G159/'Qtde. Mensal'!$O159</f>
        <v>0.22373041526615908</v>
      </c>
      <c r="H159" s="66">
        <f>'Qtde. Mensal'!H159/'Qtde. Mensal'!$O159</f>
        <v>6.2674727863031257E-2</v>
      </c>
      <c r="I159" s="66">
        <f>'Qtde. Mensal'!I159/'Qtde. Mensal'!$O159</f>
        <v>0.70096970608133502</v>
      </c>
      <c r="J159" s="56">
        <f>'Qtde. Mensal'!J159/'Qtde. Mensal'!$O159</f>
        <v>1.2625150789474626E-2</v>
      </c>
      <c r="K159" s="54">
        <f>'Qtde. Mensal'!K159/'Qtde. Mensal'!$O159</f>
        <v>0.73522621105873009</v>
      </c>
      <c r="L159" s="66">
        <f>'Qtde. Mensal'!L159/'Qtde. Mensal'!$O159</f>
        <v>5.0078213650340236E-2</v>
      </c>
      <c r="M159" s="66">
        <f>'Qtde. Mensal'!M159/'Qtde. Mensal'!$O159</f>
        <v>0.19166460841271035</v>
      </c>
      <c r="N159" s="56">
        <f>'Qtde. Mensal'!N159/'Qtde. Mensal'!$O159</f>
        <v>2.3030966878219379E-2</v>
      </c>
      <c r="O159" s="64">
        <f>'Qtde. Mensal'!O159/'Qtde. Mensal'!$O159</f>
        <v>1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Mensal'!$O160</f>
        <v>4.9376476919117472E-2</v>
      </c>
      <c r="C160" s="61">
        <f>'Qtde. Mensal'!C160/'Qtde. Mensal'!$O160</f>
        <v>0.17262113661355608</v>
      </c>
      <c r="D160" s="61">
        <f>'Qtde. Mensal'!D160/'Qtde. Mensal'!$O160</f>
        <v>0.50621183407033055</v>
      </c>
      <c r="E160" s="61">
        <f>'Qtde. Mensal'!E160/'Qtde. Mensal'!$O160</f>
        <v>0.17746426148194941</v>
      </c>
      <c r="F160" s="62">
        <f>'Qtde. Mensal'!F160/'Qtde. Mensal'!$O160</f>
        <v>9.4326290915046448E-2</v>
      </c>
      <c r="G160" s="60">
        <f>'Qtde. Mensal'!G160/'Qtde. Mensal'!$O160</f>
        <v>0.21056596710418568</v>
      </c>
      <c r="H160" s="61">
        <f>'Qtde. Mensal'!H160/'Qtde. Mensal'!$O160</f>
        <v>5.8051987552935121E-2</v>
      </c>
      <c r="I160" s="61">
        <f>'Qtde. Mensal'!I160/'Qtde. Mensal'!$O160</f>
        <v>0.71970707283404689</v>
      </c>
      <c r="J160" s="62">
        <f>'Qtde. Mensal'!J160/'Qtde. Mensal'!$O160</f>
        <v>1.1674972508832268E-2</v>
      </c>
      <c r="K160" s="60">
        <f>'Qtde. Mensal'!K160/'Qtde. Mensal'!$O160</f>
        <v>0.7145597903652231</v>
      </c>
      <c r="L160" s="61">
        <f>'Qtde. Mensal'!L160/'Qtde. Mensal'!$O160</f>
        <v>4.6241313960833863E-2</v>
      </c>
      <c r="M160" s="61">
        <f>'Qtde. Mensal'!M160/'Qtde. Mensal'!$O160</f>
        <v>0.21444514634659928</v>
      </c>
      <c r="N160" s="62">
        <f>'Qtde. Mensal'!N160/'Qtde. Mensal'!$O160</f>
        <v>2.4753749327343769E-2</v>
      </c>
      <c r="O160" s="65">
        <f>'Qtde. Mensal'!O160/'Qtde. Mensal'!$O160</f>
        <v>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Mensal'!$O161</f>
        <v>4.927091413988105E-2</v>
      </c>
      <c r="C161" s="52">
        <f>'Qtde. Mensal'!C161/'Qtde. Mensal'!$O161</f>
        <v>0.16577568664485592</v>
      </c>
      <c r="D161" s="52">
        <f>'Qtde. Mensal'!D161/'Qtde. Mensal'!$O161</f>
        <v>0.50629307340326257</v>
      </c>
      <c r="E161" s="52">
        <f>'Qtde. Mensal'!E161/'Qtde. Mensal'!$O161</f>
        <v>0.18524795664834115</v>
      </c>
      <c r="F161" s="53">
        <f>'Qtde. Mensal'!F161/'Qtde. Mensal'!$O161</f>
        <v>9.3412369163659262E-2</v>
      </c>
      <c r="G161" s="51">
        <f>'Qtde. Mensal'!G161/'Qtde. Mensal'!$O161</f>
        <v>0.20312095967261404</v>
      </c>
      <c r="H161" s="52">
        <f>'Qtde. Mensal'!H161/'Qtde. Mensal'!$O161</f>
        <v>6.362777833991029E-2</v>
      </c>
      <c r="I161" s="52">
        <f>'Qtde. Mensal'!I161/'Qtde. Mensal'!$O161</f>
        <v>0.72450166953354245</v>
      </c>
      <c r="J161" s="53">
        <f>'Qtde. Mensal'!J161/'Qtde. Mensal'!$O161</f>
        <v>8.7495924539332404E-3</v>
      </c>
      <c r="K161" s="51">
        <f>'Qtde. Mensal'!K161/'Qtde. Mensal'!$O161</f>
        <v>0.81671388579716009</v>
      </c>
      <c r="L161" s="52">
        <f>'Qtde. Mensal'!L161/'Qtde. Mensal'!$O161</f>
        <v>1.504547651972523E-2</v>
      </c>
      <c r="M161" s="52">
        <f>'Qtde. Mensal'!M161/'Qtde. Mensal'!$O161</f>
        <v>0.15279042575915994</v>
      </c>
      <c r="N161" s="53">
        <f>'Qtde. Mensal'!N161/'Qtde. Mensal'!$O161</f>
        <v>1.5450211923954715E-2</v>
      </c>
      <c r="O161" s="63">
        <f>'Qtde. Mensal'!O161/'Qtde. Mensal'!$O161</f>
        <v>1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Mensal'!$O162</f>
        <v>5.0535952447598502E-2</v>
      </c>
      <c r="C162" s="66">
        <f>'Qtde. Mensal'!C162/'Qtde. Mensal'!$O162</f>
        <v>0.15383728780070144</v>
      </c>
      <c r="D162" s="66">
        <f>'Qtde. Mensal'!D162/'Qtde. Mensal'!$O162</f>
        <v>0.50281724927140103</v>
      </c>
      <c r="E162" s="66">
        <f>'Qtde. Mensal'!E162/'Qtde. Mensal'!$O162</f>
        <v>0.1956399321620865</v>
      </c>
      <c r="F162" s="56">
        <f>'Qtde. Mensal'!F162/'Qtde. Mensal'!$O162</f>
        <v>9.7169578318212504E-2</v>
      </c>
      <c r="G162" s="54">
        <f>'Qtde. Mensal'!G162/'Qtde. Mensal'!$O162</f>
        <v>0.20595392949467339</v>
      </c>
      <c r="H162" s="66">
        <f>'Qtde. Mensal'!H162/'Qtde. Mensal'!$O162</f>
        <v>6.3405397395155841E-2</v>
      </c>
      <c r="I162" s="66">
        <f>'Qtde. Mensal'!I162/'Qtde. Mensal'!$O162</f>
        <v>0.71822238321834919</v>
      </c>
      <c r="J162" s="56">
        <f>'Qtde. Mensal'!J162/'Qtde. Mensal'!$O162</f>
        <v>1.2418289891821579E-2</v>
      </c>
      <c r="K162" s="54">
        <f>'Qtde. Mensal'!K162/'Qtde. Mensal'!$O162</f>
        <v>0.74841354782408243</v>
      </c>
      <c r="L162" s="66">
        <f>'Qtde. Mensal'!L162/'Qtde. Mensal'!$O162</f>
        <v>3.492335303706387E-2</v>
      </c>
      <c r="M162" s="66">
        <f>'Qtde. Mensal'!M162/'Qtde. Mensal'!$O162</f>
        <v>0.19429963940526568</v>
      </c>
      <c r="N162" s="56">
        <f>'Qtde. Mensal'!N162/'Qtde. Mensal'!$O162</f>
        <v>2.2363459733588002E-2</v>
      </c>
      <c r="O162" s="64">
        <f>'Qtde. Mensal'!O162/'Qtde. Mensal'!$O162</f>
        <v>1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Mensal'!$O163</f>
        <v>5.053561142144454E-2</v>
      </c>
      <c r="C163" s="66">
        <f>'Qtde. Mensal'!C163/'Qtde. Mensal'!$O163</f>
        <v>0.1574121539136363</v>
      </c>
      <c r="D163" s="66">
        <f>'Qtde. Mensal'!D163/'Qtde. Mensal'!$O163</f>
        <v>0.50231472918197051</v>
      </c>
      <c r="E163" s="66">
        <f>'Qtde. Mensal'!E163/'Qtde. Mensal'!$O163</f>
        <v>0.19329574100400057</v>
      </c>
      <c r="F163" s="56">
        <f>'Qtde. Mensal'!F163/'Qtde. Mensal'!$O163</f>
        <v>9.6441764478948117E-2</v>
      </c>
      <c r="G163" s="54">
        <f>'Qtde. Mensal'!G163/'Qtde. Mensal'!$O163</f>
        <v>0.20917911670357198</v>
      </c>
      <c r="H163" s="66">
        <f>'Qtde. Mensal'!H163/'Qtde. Mensal'!$O163</f>
        <v>6.237085343747853E-2</v>
      </c>
      <c r="I163" s="66">
        <f>'Qtde. Mensal'!I163/'Qtde. Mensal'!$O163</f>
        <v>0.71547856233121765</v>
      </c>
      <c r="J163" s="56">
        <f>'Qtde. Mensal'!J163/'Qtde. Mensal'!$O163</f>
        <v>1.2971467527731829E-2</v>
      </c>
      <c r="K163" s="54">
        <f>'Qtde. Mensal'!K163/'Qtde. Mensal'!$O163</f>
        <v>0.73985984790432457</v>
      </c>
      <c r="L163" s="66">
        <f>'Qtde. Mensal'!L163/'Qtde. Mensal'!$O163</f>
        <v>3.0588247728870168E-2</v>
      </c>
      <c r="M163" s="66">
        <f>'Qtde. Mensal'!M163/'Qtde. Mensal'!$O163</f>
        <v>0.2062883476110198</v>
      </c>
      <c r="N163" s="56">
        <f>'Qtde. Mensal'!N163/'Qtde. Mensal'!$O163</f>
        <v>2.3263556755785501E-2</v>
      </c>
      <c r="O163" s="64">
        <f>'Qtde. Mensal'!O163/'Qtde. Mensal'!$O163</f>
        <v>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Mensal'!$O164</f>
        <v>5.0836740292675091E-2</v>
      </c>
      <c r="C164" s="66">
        <f>'Qtde. Mensal'!C164/'Qtde. Mensal'!$O164</f>
        <v>0.15868624079117291</v>
      </c>
      <c r="D164" s="66">
        <f>'Qtde. Mensal'!D164/'Qtde. Mensal'!$O164</f>
        <v>0.50542994600164604</v>
      </c>
      <c r="E164" s="66">
        <f>'Qtde. Mensal'!E164/'Qtde. Mensal'!$O164</f>
        <v>0.18917490247509183</v>
      </c>
      <c r="F164" s="56">
        <f>'Qtde. Mensal'!F164/'Qtde. Mensal'!$O164</f>
        <v>9.5872170439414109E-2</v>
      </c>
      <c r="G164" s="54">
        <f>'Qtde. Mensal'!G164/'Qtde. Mensal'!$O164</f>
        <v>0.20971702721329685</v>
      </c>
      <c r="H164" s="66">
        <f>'Qtde. Mensal'!H164/'Qtde. Mensal'!$O164</f>
        <v>6.3242310085714862E-2</v>
      </c>
      <c r="I164" s="66">
        <f>'Qtde. Mensal'!I164/'Qtde. Mensal'!$O164</f>
        <v>0.71520384880460897</v>
      </c>
      <c r="J164" s="56">
        <f>'Qtde. Mensal'!J164/'Qtde. Mensal'!$O164</f>
        <v>1.1836813896379366E-2</v>
      </c>
      <c r="K164" s="54">
        <f>'Qtde. Mensal'!K164/'Qtde. Mensal'!$O164</f>
        <v>0.75364505617300881</v>
      </c>
      <c r="L164" s="66">
        <f>'Qtde. Mensal'!L164/'Qtde. Mensal'!$O164</f>
        <v>2.9183868744521543E-2</v>
      </c>
      <c r="M164" s="66">
        <f>'Qtde. Mensal'!M164/'Qtde. Mensal'!$O164</f>
        <v>0.19508996380035998</v>
      </c>
      <c r="N164" s="56">
        <f>'Qtde. Mensal'!N164/'Qtde. Mensal'!$O164</f>
        <v>2.2081111282109617E-2</v>
      </c>
      <c r="O164" s="64">
        <f>'Qtde. Mensal'!O164/'Qtde. Mensal'!$O164</f>
        <v>1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Mensal'!$O165</f>
        <v>5.086259590989145E-2</v>
      </c>
      <c r="C165" s="66">
        <f>'Qtde. Mensal'!C165/'Qtde. Mensal'!$O165</f>
        <v>0.16155565913715289</v>
      </c>
      <c r="D165" s="66">
        <f>'Qtde. Mensal'!D165/'Qtde. Mensal'!$O165</f>
        <v>0.50774954714063625</v>
      </c>
      <c r="E165" s="66">
        <f>'Qtde. Mensal'!E165/'Qtde. Mensal'!$O165</f>
        <v>0.18574072161639393</v>
      </c>
      <c r="F165" s="56">
        <f>'Qtde. Mensal'!F165/'Qtde. Mensal'!$O165</f>
        <v>9.4091476195925519E-2</v>
      </c>
      <c r="G165" s="54">
        <f>'Qtde. Mensal'!G165/'Qtde. Mensal'!$O165</f>
        <v>0.20845486338858824</v>
      </c>
      <c r="H165" s="66">
        <f>'Qtde. Mensal'!H165/'Qtde. Mensal'!$O165</f>
        <v>6.3634765085310616E-2</v>
      </c>
      <c r="I165" s="66">
        <f>'Qtde. Mensal'!I165/'Qtde. Mensal'!$O165</f>
        <v>0.71649468710139308</v>
      </c>
      <c r="J165" s="56">
        <f>'Qtde. Mensal'!J165/'Qtde. Mensal'!$O165</f>
        <v>1.1415684424708118E-2</v>
      </c>
      <c r="K165" s="54">
        <f>'Qtde. Mensal'!K165/'Qtde. Mensal'!$O165</f>
        <v>0.75790375656960074</v>
      </c>
      <c r="L165" s="66">
        <f>'Qtde. Mensal'!L165/'Qtde. Mensal'!$O165</f>
        <v>2.6557515232542236E-2</v>
      </c>
      <c r="M165" s="66">
        <f>'Qtde. Mensal'!M165/'Qtde. Mensal'!$O165</f>
        <v>0.19380706097761799</v>
      </c>
      <c r="N165" s="56">
        <f>'Qtde. Mensal'!N165/'Qtde. Mensal'!$O165</f>
        <v>2.1731667220238976E-2</v>
      </c>
      <c r="O165" s="64">
        <f>'Qtde. Mensal'!O165/'Qtde. Mensal'!$O165</f>
        <v>1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Mensal'!$O166</f>
        <v>4.9835298143972036E-2</v>
      </c>
      <c r="C166" s="66">
        <f>'Qtde. Mensal'!C166/'Qtde. Mensal'!$O166</f>
        <v>0.15103068526972602</v>
      </c>
      <c r="D166" s="66">
        <f>'Qtde. Mensal'!D166/'Qtde. Mensal'!$O166</f>
        <v>0.51394618313379659</v>
      </c>
      <c r="E166" s="66">
        <f>'Qtde. Mensal'!E166/'Qtde. Mensal'!$O166</f>
        <v>0.18994493641102739</v>
      </c>
      <c r="F166" s="56">
        <f>'Qtde. Mensal'!F166/'Qtde. Mensal'!$O166</f>
        <v>9.5242897041477981E-2</v>
      </c>
      <c r="G166" s="54">
        <f>'Qtde. Mensal'!G166/'Qtde. Mensal'!$O166</f>
        <v>0.20961137695640747</v>
      </c>
      <c r="H166" s="66">
        <f>'Qtde. Mensal'!H166/'Qtde. Mensal'!$O166</f>
        <v>6.2705877320034964E-2</v>
      </c>
      <c r="I166" s="66">
        <f>'Qtde. Mensal'!I166/'Qtde. Mensal'!$O166</f>
        <v>0.71357155516442683</v>
      </c>
      <c r="J166" s="56">
        <f>'Qtde. Mensal'!J166/'Qtde. Mensal'!$O166</f>
        <v>1.4111190559130717E-2</v>
      </c>
      <c r="K166" s="54">
        <f>'Qtde. Mensal'!K166/'Qtde. Mensal'!$O166</f>
        <v>0.73890019495321735</v>
      </c>
      <c r="L166" s="66">
        <f>'Qtde. Mensal'!L166/'Qtde. Mensal'!$O166</f>
        <v>2.6483691766129476E-2</v>
      </c>
      <c r="M166" s="66">
        <f>'Qtde. Mensal'!M166/'Qtde. Mensal'!$O166</f>
        <v>0.20909190913591111</v>
      </c>
      <c r="N166" s="56">
        <f>'Qtde. Mensal'!N166/'Qtde. Mensal'!$O166</f>
        <v>2.5524204144742067E-2</v>
      </c>
      <c r="O166" s="64">
        <f>'Qtde. Mensal'!O166/'Qtde. Mensal'!$O166</f>
        <v>1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Mensal'!$O167</f>
        <v>4.6233360819884557E-2</v>
      </c>
      <c r="C167" s="66">
        <f>'Qtde. Mensal'!C167/'Qtde. Mensal'!$O167</f>
        <v>0.16097891388856167</v>
      </c>
      <c r="D167" s="66">
        <f>'Qtde. Mensal'!D167/'Qtde. Mensal'!$O167</f>
        <v>0.51099952880197907</v>
      </c>
      <c r="E167" s="66">
        <f>'Qtde. Mensal'!E167/'Qtde. Mensal'!$O167</f>
        <v>0.18913888561668041</v>
      </c>
      <c r="F167" s="56">
        <f>'Qtde. Mensal'!F167/'Qtde. Mensal'!$O167</f>
        <v>9.2649310872894339E-2</v>
      </c>
      <c r="G167" s="54">
        <f>'Qtde. Mensal'!G167/'Qtde. Mensal'!$O167</f>
        <v>0.20974790905878196</v>
      </c>
      <c r="H167" s="66">
        <f>'Qtde. Mensal'!H167/'Qtde. Mensal'!$O167</f>
        <v>6.4353869713747208E-2</v>
      </c>
      <c r="I167" s="66">
        <f>'Qtde. Mensal'!I167/'Qtde. Mensal'!$O167</f>
        <v>0.71274885145482392</v>
      </c>
      <c r="J167" s="56">
        <f>'Qtde. Mensal'!J167/'Qtde. Mensal'!$O167</f>
        <v>1.3149369772646954E-2</v>
      </c>
      <c r="K167" s="54">
        <f>'Qtde. Mensal'!K167/'Qtde. Mensal'!$O167</f>
        <v>0.74009600659677233</v>
      </c>
      <c r="L167" s="66">
        <f>'Qtde. Mensal'!L167/'Qtde. Mensal'!$O167</f>
        <v>2.8377900812816586E-2</v>
      </c>
      <c r="M167" s="66">
        <f>'Qtde. Mensal'!M167/'Qtde. Mensal'!$O167</f>
        <v>0.20806926610908233</v>
      </c>
      <c r="N167" s="56">
        <f>'Qtde. Mensal'!N167/'Qtde. Mensal'!$O167</f>
        <v>2.3456826481328779E-2</v>
      </c>
      <c r="O167" s="64">
        <f>'Qtde. Mensal'!O167/'Qtde. Mensal'!$O167</f>
        <v>1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Mensal'!$O168</f>
        <v>4.7114518197087701E-2</v>
      </c>
      <c r="C168" s="66">
        <f>'Qtde. Mensal'!C168/'Qtde. Mensal'!$O168</f>
        <v>0.15688777940812165</v>
      </c>
      <c r="D168" s="66">
        <f>'Qtde. Mensal'!D168/'Qtde. Mensal'!$O168</f>
        <v>0.5109503755386714</v>
      </c>
      <c r="E168" s="66">
        <f>'Qtde. Mensal'!E168/'Qtde. Mensal'!$O168</f>
        <v>0.19136002439163824</v>
      </c>
      <c r="F168" s="56">
        <f>'Qtde. Mensal'!F168/'Qtde. Mensal'!$O168</f>
        <v>9.3687302464481037E-2</v>
      </c>
      <c r="G168" s="54">
        <f>'Qtde. Mensal'!G168/'Qtde. Mensal'!$O168</f>
        <v>0.20987698011918146</v>
      </c>
      <c r="H168" s="66">
        <f>'Qtde. Mensal'!H168/'Qtde. Mensal'!$O168</f>
        <v>6.5046183498076712E-2</v>
      </c>
      <c r="I168" s="66">
        <f>'Qtde. Mensal'!I168/'Qtde. Mensal'!$O168</f>
        <v>0.71192821889317492</v>
      </c>
      <c r="J168" s="56">
        <f>'Qtde. Mensal'!J168/'Qtde. Mensal'!$O168</f>
        <v>1.3148617489566857E-2</v>
      </c>
      <c r="K168" s="54">
        <f>'Qtde. Mensal'!K168/'Qtde. Mensal'!$O168</f>
        <v>0.73918369680322538</v>
      </c>
      <c r="L168" s="66">
        <f>'Qtde. Mensal'!L168/'Qtde. Mensal'!$O168</f>
        <v>2.7756377623938649E-2</v>
      </c>
      <c r="M168" s="66">
        <f>'Qtde. Mensal'!M168/'Qtde. Mensal'!$O168</f>
        <v>0.20945774883690543</v>
      </c>
      <c r="N168" s="56">
        <f>'Qtde. Mensal'!N168/'Qtde. Mensal'!$O168</f>
        <v>2.3602176735930572E-2</v>
      </c>
      <c r="O168" s="64">
        <f>'Qtde. Mensal'!O168/'Qtde. Mensal'!$O168</f>
        <v>1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Mensal'!$O169</f>
        <v>4.7100207862217046E-2</v>
      </c>
      <c r="C169" s="66">
        <f>'Qtde. Mensal'!C169/'Qtde. Mensal'!$O169</f>
        <v>0.15988422368193492</v>
      </c>
      <c r="D169" s="66">
        <f>'Qtde. Mensal'!D169/'Qtde. Mensal'!$O169</f>
        <v>0.50806485823274694</v>
      </c>
      <c r="E169" s="66">
        <f>'Qtde. Mensal'!E169/'Qtde. Mensal'!$O169</f>
        <v>0.19157913285234604</v>
      </c>
      <c r="F169" s="56">
        <f>'Qtde. Mensal'!F169/'Qtde. Mensal'!$O169</f>
        <v>9.3371577370755063E-2</v>
      </c>
      <c r="G169" s="54">
        <f>'Qtde. Mensal'!G169/'Qtde. Mensal'!$O169</f>
        <v>0.20942199945831824</v>
      </c>
      <c r="H169" s="66">
        <f>'Qtde. Mensal'!H169/'Qtde. Mensal'!$O169</f>
        <v>6.3941289528900033E-2</v>
      </c>
      <c r="I169" s="66">
        <f>'Qtde. Mensal'!I169/'Qtde. Mensal'!$O169</f>
        <v>0.71289887845770805</v>
      </c>
      <c r="J169" s="56">
        <f>'Qtde. Mensal'!J169/'Qtde. Mensal'!$O169</f>
        <v>1.3737832555073697E-2</v>
      </c>
      <c r="K169" s="54">
        <f>'Qtde. Mensal'!K169/'Qtde. Mensal'!$O169</f>
        <v>0.74413368444753358</v>
      </c>
      <c r="L169" s="66">
        <f>'Qtde. Mensal'!L169/'Qtde. Mensal'!$O169</f>
        <v>2.0610011975735268E-2</v>
      </c>
      <c r="M169" s="66">
        <f>'Qtde. Mensal'!M169/'Qtde. Mensal'!$O169</f>
        <v>0.21240124913118813</v>
      </c>
      <c r="N169" s="56">
        <f>'Qtde. Mensal'!N169/'Qtde. Mensal'!$O169</f>
        <v>2.2855054445543036E-2</v>
      </c>
      <c r="O169" s="64">
        <f>'Qtde. Mensal'!O169/'Qtde. Mensal'!$O169</f>
        <v>1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Mensal'!$O170</f>
        <v>4.6544941165351357E-2</v>
      </c>
      <c r="C170" s="66">
        <f>'Qtde. Mensal'!C170/'Qtde. Mensal'!$O170</f>
        <v>0.15749196635319693</v>
      </c>
      <c r="D170" s="66">
        <f>'Qtde. Mensal'!D170/'Qtde. Mensal'!$O170</f>
        <v>0.51023699258069088</v>
      </c>
      <c r="E170" s="66">
        <f>'Qtde. Mensal'!E170/'Qtde. Mensal'!$O170</f>
        <v>0.19281343036718493</v>
      </c>
      <c r="F170" s="56">
        <f>'Qtde. Mensal'!F170/'Qtde. Mensal'!$O170</f>
        <v>9.2912669533575923E-2</v>
      </c>
      <c r="G170" s="54">
        <f>'Qtde. Mensal'!G170/'Qtde. Mensal'!$O170</f>
        <v>0.20984358017106941</v>
      </c>
      <c r="H170" s="66">
        <f>'Qtde. Mensal'!H170/'Qtde. Mensal'!$O170</f>
        <v>6.237299749539247E-2</v>
      </c>
      <c r="I170" s="66">
        <f>'Qtde. Mensal'!I170/'Qtde. Mensal'!$O170</f>
        <v>0.71403761636973673</v>
      </c>
      <c r="J170" s="56">
        <f>'Qtde. Mensal'!J170/'Qtde. Mensal'!$O170</f>
        <v>1.3745805963801332E-2</v>
      </c>
      <c r="K170" s="54">
        <f>'Qtde. Mensal'!K170/'Qtde. Mensal'!$O170</f>
        <v>0.73349558149425831</v>
      </c>
      <c r="L170" s="66">
        <f>'Qtde. Mensal'!L170/'Qtde. Mensal'!$O170</f>
        <v>3.4574216719436703E-2</v>
      </c>
      <c r="M170" s="66">
        <f>'Qtde. Mensal'!M170/'Qtde. Mensal'!$O170</f>
        <v>0.20782630783044279</v>
      </c>
      <c r="N170" s="56">
        <f>'Qtde. Mensal'!N170/'Qtde. Mensal'!$O170</f>
        <v>2.41038939558622E-2</v>
      </c>
      <c r="O170" s="64">
        <f>'Qtde. Mensal'!O170/'Qtde. Mensal'!$O170</f>
        <v>1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Mensal'!$O171</f>
        <v>4.9456779090163334E-2</v>
      </c>
      <c r="C171" s="66">
        <f>'Qtde. Mensal'!C171/'Qtde. Mensal'!$O171</f>
        <v>0.16219595969027403</v>
      </c>
      <c r="D171" s="66">
        <f>'Qtde. Mensal'!D171/'Qtde. Mensal'!$O171</f>
        <v>0.49986661242238511</v>
      </c>
      <c r="E171" s="66">
        <f>'Qtde. Mensal'!E171/'Qtde. Mensal'!$O171</f>
        <v>0.19418563549176665</v>
      </c>
      <c r="F171" s="56">
        <f>'Qtde. Mensal'!F171/'Qtde. Mensal'!$O171</f>
        <v>9.429501330541086E-2</v>
      </c>
      <c r="G171" s="54">
        <f>'Qtde. Mensal'!G171/'Qtde. Mensal'!$O171</f>
        <v>0.20865818766298294</v>
      </c>
      <c r="H171" s="66">
        <f>'Qtde. Mensal'!H171/'Qtde. Mensal'!$O171</f>
        <v>6.0841408839594768E-2</v>
      </c>
      <c r="I171" s="66">
        <f>'Qtde. Mensal'!I171/'Qtde. Mensal'!$O171</f>
        <v>0.71652805474226189</v>
      </c>
      <c r="J171" s="56">
        <f>'Qtde. Mensal'!J171/'Qtde. Mensal'!$O171</f>
        <v>1.3972348755160431E-2</v>
      </c>
      <c r="K171" s="54">
        <f>'Qtde. Mensal'!K171/'Qtde. Mensal'!$O171</f>
        <v>0.72318742955468562</v>
      </c>
      <c r="L171" s="66">
        <f>'Qtde. Mensal'!L171/'Qtde. Mensal'!$O171</f>
        <v>3.4474019434570055E-2</v>
      </c>
      <c r="M171" s="66">
        <f>'Qtde. Mensal'!M171/'Qtde. Mensal'!$O171</f>
        <v>0.21685151961797797</v>
      </c>
      <c r="N171" s="56">
        <f>'Qtde. Mensal'!N171/'Qtde. Mensal'!$O171</f>
        <v>2.5487031392766393E-2</v>
      </c>
      <c r="O171" s="64">
        <f>'Qtde. Mensal'!O171/'Qtde. Mensal'!$O171</f>
        <v>1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Mensal'!$O172</f>
        <v>4.7989376198866444E-2</v>
      </c>
      <c r="C172" s="61">
        <f>'Qtde. Mensal'!C172/'Qtde. Mensal'!$O172</f>
        <v>0.16136633886800969</v>
      </c>
      <c r="D172" s="61">
        <f>'Qtde. Mensal'!D172/'Qtde. Mensal'!$O172</f>
        <v>0.51724631768984408</v>
      </c>
      <c r="E172" s="61">
        <f>'Qtde. Mensal'!E172/'Qtde. Mensal'!$O172</f>
        <v>0.18127294662928661</v>
      </c>
      <c r="F172" s="62">
        <f>'Qtde. Mensal'!F172/'Qtde. Mensal'!$O172</f>
        <v>9.2125020613993219E-2</v>
      </c>
      <c r="G172" s="60">
        <f>'Qtde. Mensal'!G172/'Qtde. Mensal'!$O172</f>
        <v>0.19869285584092072</v>
      </c>
      <c r="H172" s="61">
        <f>'Qtde. Mensal'!H172/'Qtde. Mensal'!$O172</f>
        <v>5.48679402497982E-2</v>
      </c>
      <c r="I172" s="61">
        <f>'Qtde. Mensal'!I172/'Qtde. Mensal'!$O172</f>
        <v>0.72978743718156802</v>
      </c>
      <c r="J172" s="62">
        <f>'Qtde. Mensal'!J172/'Qtde. Mensal'!$O172</f>
        <v>1.665176672771302E-2</v>
      </c>
      <c r="K172" s="60">
        <f>'Qtde. Mensal'!K172/'Qtde. Mensal'!$O172</f>
        <v>0.66756789598396016</v>
      </c>
      <c r="L172" s="61">
        <f>'Qtde. Mensal'!L172/'Qtde. Mensal'!$O172</f>
        <v>3.7873330266549779E-2</v>
      </c>
      <c r="M172" s="61">
        <f>'Qtde. Mensal'!M172/'Qtde. Mensal'!$O172</f>
        <v>0.26359438605018531</v>
      </c>
      <c r="N172" s="62">
        <f>'Qtde. Mensal'!N172/'Qtde. Mensal'!$O172</f>
        <v>3.0964387699304766E-2</v>
      </c>
      <c r="O172" s="65">
        <f>'Qtde. Mensal'!O172/'Qtde. Mensal'!$O172</f>
        <v>1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Mensal'!$O173</f>
        <v>4.7424203528000294E-2</v>
      </c>
      <c r="C173" s="52">
        <f>'Qtde. Mensal'!C173/'Qtde. Mensal'!$O173</f>
        <v>0.15590471150974733</v>
      </c>
      <c r="D173" s="52">
        <f>'Qtde. Mensal'!D173/'Qtde. Mensal'!$O173</f>
        <v>0.51011929398081446</v>
      </c>
      <c r="E173" s="52">
        <f>'Qtde. Mensal'!E173/'Qtde. Mensal'!$O173</f>
        <v>0.19230063969236089</v>
      </c>
      <c r="F173" s="53">
        <f>'Qtde. Mensal'!F173/'Qtde. Mensal'!$O173</f>
        <v>9.4251151289077031E-2</v>
      </c>
      <c r="G173" s="51">
        <f>'Qtde. Mensal'!G173/'Qtde. Mensal'!$O173</f>
        <v>0.19130783295699236</v>
      </c>
      <c r="H173" s="52">
        <f>'Qtde. Mensal'!H173/'Qtde. Mensal'!$O173</f>
        <v>5.9204287667716231E-2</v>
      </c>
      <c r="I173" s="52">
        <f>'Qtde. Mensal'!I173/'Qtde. Mensal'!$O173</f>
        <v>0.73814525888941862</v>
      </c>
      <c r="J173" s="53">
        <f>'Qtde. Mensal'!J173/'Qtde. Mensal'!$O173</f>
        <v>1.1342620485872805E-2</v>
      </c>
      <c r="K173" s="51">
        <f>'Qtde. Mensal'!K173/'Qtde. Mensal'!$O173</f>
        <v>0.7594107076433021</v>
      </c>
      <c r="L173" s="52">
        <f>'Qtde. Mensal'!L173/'Qtde. Mensal'!$O173</f>
        <v>3.3561582832564059E-2</v>
      </c>
      <c r="M173" s="52">
        <f>'Qtde. Mensal'!M173/'Qtde. Mensal'!$O173</f>
        <v>0.18767452704154072</v>
      </c>
      <c r="N173" s="53">
        <f>'Qtde. Mensal'!N173/'Qtde. Mensal'!$O173</f>
        <v>1.9353182482593139E-2</v>
      </c>
      <c r="O173" s="63">
        <f>'Qtde. Mensal'!O173/'Qtde. Mensal'!$O173</f>
        <v>1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Mensal'!$O174</f>
        <v>4.7039847030342335E-2</v>
      </c>
      <c r="C174" s="66">
        <f>'Qtde. Mensal'!C174/'Qtde. Mensal'!$O174</f>
        <v>0.14713265756825208</v>
      </c>
      <c r="D174" s="66">
        <f>'Qtde. Mensal'!D174/'Qtde. Mensal'!$O174</f>
        <v>0.5093118042704029</v>
      </c>
      <c r="E174" s="66">
        <f>'Qtde. Mensal'!E174/'Qtde. Mensal'!$O174</f>
        <v>0.19971038639375149</v>
      </c>
      <c r="F174" s="56">
        <f>'Qtde. Mensal'!F174/'Qtde. Mensal'!$O174</f>
        <v>9.680530473725113E-2</v>
      </c>
      <c r="G174" s="54">
        <f>'Qtde. Mensal'!G174/'Qtde. Mensal'!$O174</f>
        <v>0.1918158996751631</v>
      </c>
      <c r="H174" s="66">
        <f>'Qtde. Mensal'!H174/'Qtde. Mensal'!$O174</f>
        <v>6.1154317087761867E-2</v>
      </c>
      <c r="I174" s="66">
        <f>'Qtde. Mensal'!I174/'Qtde. Mensal'!$O174</f>
        <v>0.73363655169714692</v>
      </c>
      <c r="J174" s="56">
        <f>'Qtde. Mensal'!J174/'Qtde. Mensal'!$O174</f>
        <v>1.3393231539928099E-2</v>
      </c>
      <c r="K174" s="54">
        <f>'Qtde. Mensal'!K174/'Qtde. Mensal'!$O174</f>
        <v>0.72680994526414666</v>
      </c>
      <c r="L174" s="66">
        <f>'Qtde. Mensal'!L174/'Qtde. Mensal'!$O174</f>
        <v>3.5214889941238628E-2</v>
      </c>
      <c r="M174" s="66">
        <f>'Qtde. Mensal'!M174/'Qtde. Mensal'!$O174</f>
        <v>0.21480328079660516</v>
      </c>
      <c r="N174" s="56">
        <f>'Qtde. Mensal'!N174/'Qtde. Mensal'!$O174</f>
        <v>2.3171883998009606E-2</v>
      </c>
      <c r="O174" s="64">
        <f>'Qtde. Mensal'!O174/'Qtde. Mensal'!$O174</f>
        <v>1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Mensal'!$O175</f>
        <v>4.7737111808101779E-2</v>
      </c>
      <c r="C175" s="66">
        <f>'Qtde. Mensal'!C175/'Qtde. Mensal'!$O175</f>
        <v>0.14966923620621106</v>
      </c>
      <c r="D175" s="66">
        <f>'Qtde. Mensal'!D175/'Qtde. Mensal'!$O175</f>
        <v>0.51434598224146311</v>
      </c>
      <c r="E175" s="66">
        <f>'Qtde. Mensal'!E175/'Qtde. Mensal'!$O175</f>
        <v>0.19296395282060344</v>
      </c>
      <c r="F175" s="56">
        <f>'Qtde. Mensal'!F175/'Qtde. Mensal'!$O175</f>
        <v>9.5283716923620615E-2</v>
      </c>
      <c r="G175" s="54">
        <f>'Qtde. Mensal'!G175/'Qtde. Mensal'!$O175</f>
        <v>0.19356308256394397</v>
      </c>
      <c r="H175" s="66">
        <f>'Qtde. Mensal'!H175/'Qtde. Mensal'!$O175</f>
        <v>6.0876551663206255E-2</v>
      </c>
      <c r="I175" s="66">
        <f>'Qtde. Mensal'!I175/'Qtde. Mensal'!$O175</f>
        <v>0.72914641957856607</v>
      </c>
      <c r="J175" s="56">
        <f>'Qtde. Mensal'!J175/'Qtde. Mensal'!$O175</f>
        <v>1.6413946194283695E-2</v>
      </c>
      <c r="K175" s="54">
        <f>'Qtde. Mensal'!K175/'Qtde. Mensal'!$O175</f>
        <v>0.71873205371736537</v>
      </c>
      <c r="L175" s="66">
        <f>'Qtde. Mensal'!L175/'Qtde. Mensal'!$O175</f>
        <v>3.6453041480761582E-2</v>
      </c>
      <c r="M175" s="66">
        <f>'Qtde. Mensal'!M175/'Qtde. Mensal'!$O175</f>
        <v>0.21822127490391838</v>
      </c>
      <c r="N175" s="56">
        <f>'Qtde. Mensal'!N175/'Qtde. Mensal'!$O175</f>
        <v>2.6593629897954676E-2</v>
      </c>
      <c r="O175" s="64">
        <f>'Qtde. Mensal'!O175/'Qtde. Mensal'!$O175</f>
        <v>1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Mensal'!$O176</f>
        <v>4.941759366132227E-2</v>
      </c>
      <c r="C176" s="66">
        <f>'Qtde. Mensal'!C176/'Qtde. Mensal'!$O176</f>
        <v>0.15503198068558122</v>
      </c>
      <c r="D176" s="66">
        <f>'Qtde. Mensal'!D176/'Qtde. Mensal'!$O176</f>
        <v>0.50657002736881362</v>
      </c>
      <c r="E176" s="66">
        <f>'Qtde. Mensal'!E176/'Qtde. Mensal'!$O176</f>
        <v>0.19362049586443617</v>
      </c>
      <c r="F176" s="56">
        <f>'Qtde. Mensal'!F176/'Qtde. Mensal'!$O176</f>
        <v>9.5359902419846668E-2</v>
      </c>
      <c r="G176" s="54">
        <f>'Qtde. Mensal'!G176/'Qtde. Mensal'!$O176</f>
        <v>0.19404892112438948</v>
      </c>
      <c r="H176" s="66">
        <f>'Qtde. Mensal'!H176/'Qtde. Mensal'!$O176</f>
        <v>5.9803125992308505E-2</v>
      </c>
      <c r="I176" s="66">
        <f>'Qtde. Mensal'!I176/'Qtde. Mensal'!$O176</f>
        <v>0.73352452860620665</v>
      </c>
      <c r="J176" s="56">
        <f>'Qtde. Mensal'!J176/'Qtde. Mensal'!$O176</f>
        <v>1.2623424277095377E-2</v>
      </c>
      <c r="K176" s="54">
        <f>'Qtde. Mensal'!K176/'Qtde. Mensal'!$O176</f>
        <v>0.70887495526736255</v>
      </c>
      <c r="L176" s="66">
        <f>'Qtde. Mensal'!L176/'Qtde. Mensal'!$O176</f>
        <v>3.6627839577421488E-2</v>
      </c>
      <c r="M176" s="66">
        <f>'Qtde. Mensal'!M176/'Qtde. Mensal'!$O176</f>
        <v>0.23037434287125569</v>
      </c>
      <c r="N176" s="56">
        <f>'Qtde. Mensal'!N176/'Qtde. Mensal'!$O176</f>
        <v>2.4122862283960263E-2</v>
      </c>
      <c r="O176" s="64">
        <f>'Qtde. Mensal'!O176/'Qtde. Mensal'!$O176</f>
        <v>1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Mensal'!$O177</f>
        <v>5.144085665853558E-2</v>
      </c>
      <c r="C177" s="66">
        <f>'Qtde. Mensal'!C177/'Qtde. Mensal'!$O177</f>
        <v>0.16356169292043934</v>
      </c>
      <c r="D177" s="66">
        <f>'Qtde. Mensal'!D177/'Qtde. Mensal'!$O177</f>
        <v>0.51933132123316939</v>
      </c>
      <c r="E177" s="66">
        <f>'Qtde. Mensal'!E177/'Qtde. Mensal'!$O177</f>
        <v>0.16946844723749674</v>
      </c>
      <c r="F177" s="56">
        <f>'Qtde. Mensal'!F177/'Qtde. Mensal'!$O177</f>
        <v>9.6197681950359007E-2</v>
      </c>
      <c r="G177" s="54">
        <f>'Qtde. Mensal'!G177/'Qtde. Mensal'!$O177</f>
        <v>0.19337936356996183</v>
      </c>
      <c r="H177" s="66">
        <f>'Qtde. Mensal'!H177/'Qtde. Mensal'!$O177</f>
        <v>6.1686029685368175E-2</v>
      </c>
      <c r="I177" s="66">
        <f>'Qtde. Mensal'!I177/'Qtde. Mensal'!$O177</f>
        <v>0.73385703063629226</v>
      </c>
      <c r="J177" s="56">
        <f>'Qtde. Mensal'!J177/'Qtde. Mensal'!$O177</f>
        <v>1.1077576108377779E-2</v>
      </c>
      <c r="K177" s="54">
        <f>'Qtde. Mensal'!K177/'Qtde. Mensal'!$O177</f>
        <v>0.72878543570237453</v>
      </c>
      <c r="L177" s="66">
        <f>'Qtde. Mensal'!L177/'Qtde. Mensal'!$O177</f>
        <v>3.5608660299609983E-2</v>
      </c>
      <c r="M177" s="66">
        <f>'Qtde. Mensal'!M177/'Qtde. Mensal'!$O177</f>
        <v>0.2117556263006298</v>
      </c>
      <c r="N177" s="56">
        <f>'Qtde. Mensal'!N177/'Qtde. Mensal'!$O177</f>
        <v>2.3850277697385649E-2</v>
      </c>
      <c r="O177" s="64">
        <f>'Qtde. Mensal'!O177/'Qtde. Mensal'!$O177</f>
        <v>1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N179" sqref="N179"/>
    </sheetView>
  </sheetViews>
  <sheetFormatPr defaultColWidth="9.1796875" defaultRowHeight="14.5" x14ac:dyDescent="0.35"/>
  <cols>
    <col min="1" max="1" width="16.453125" style="1" customWidth="1"/>
    <col min="2" max="11" width="10.26953125" style="1" customWidth="1"/>
    <col min="12" max="12" width="10.81640625" style="1" customWidth="1"/>
    <col min="13" max="13" width="12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68">
        <v>3.8501732577966005E-2</v>
      </c>
      <c r="C5" s="69">
        <v>0.14940047302128595</v>
      </c>
      <c r="D5" s="69">
        <v>0.52312854078433535</v>
      </c>
      <c r="E5" s="69">
        <v>0.21318959353170894</v>
      </c>
      <c r="F5" s="70">
        <v>7.5779660084703812E-2</v>
      </c>
      <c r="G5" s="68">
        <v>0.35289588031461416</v>
      </c>
      <c r="H5" s="69">
        <v>7.6425939167262522E-2</v>
      </c>
      <c r="I5" s="69">
        <v>0.53183268247071114</v>
      </c>
      <c r="J5" s="70">
        <v>3.8845498047412136E-2</v>
      </c>
      <c r="K5" s="68">
        <v>0.2523238545734558</v>
      </c>
      <c r="L5" s="69">
        <v>0.29070183158242119</v>
      </c>
      <c r="M5" s="69">
        <v>0.33642263901875585</v>
      </c>
      <c r="N5" s="70">
        <v>0.12055167482536715</v>
      </c>
      <c r="O5" s="70">
        <v>1</v>
      </c>
      <c r="P5" s="71"/>
      <c r="Q5" s="71"/>
      <c r="R5" s="71"/>
      <c r="S5" s="71"/>
    </row>
    <row r="6" spans="1:19" x14ac:dyDescent="0.35">
      <c r="A6" s="72">
        <v>40210</v>
      </c>
      <c r="B6" s="57">
        <v>4.9352220597872663E-2</v>
      </c>
      <c r="C6" s="58">
        <v>0.1616115788117603</v>
      </c>
      <c r="D6" s="58">
        <v>0.50290982619459712</v>
      </c>
      <c r="E6" s="58">
        <v>0.19004889852296214</v>
      </c>
      <c r="F6" s="59">
        <v>9.6077475872807822E-2</v>
      </c>
      <c r="G6" s="57">
        <v>0.34907272044944071</v>
      </c>
      <c r="H6" s="58">
        <v>8.3071476981846498E-2</v>
      </c>
      <c r="I6" s="58">
        <v>0.53432138596225909</v>
      </c>
      <c r="J6" s="59">
        <v>3.3534416606453711E-2</v>
      </c>
      <c r="K6" s="57">
        <v>0.37622176292338111</v>
      </c>
      <c r="L6" s="58">
        <v>0.23875698050220406</v>
      </c>
      <c r="M6" s="58">
        <v>0.28396991032470187</v>
      </c>
      <c r="N6" s="59">
        <v>0.10105134624971294</v>
      </c>
      <c r="O6" s="59">
        <v>1</v>
      </c>
      <c r="P6" s="71"/>
      <c r="Q6" s="71"/>
      <c r="R6" s="71"/>
      <c r="S6" s="71"/>
    </row>
    <row r="7" spans="1:19" x14ac:dyDescent="0.35">
      <c r="A7" s="72">
        <v>40238</v>
      </c>
      <c r="B7" s="57">
        <v>5.4440780800714669E-2</v>
      </c>
      <c r="C7" s="58">
        <v>0.16841249802256295</v>
      </c>
      <c r="D7" s="58">
        <v>0.49824899887402407</v>
      </c>
      <c r="E7" s="58">
        <v>0.17943341387835118</v>
      </c>
      <c r="F7" s="59">
        <v>9.9464308424347142E-2</v>
      </c>
      <c r="G7" s="57">
        <v>0.35017230843675456</v>
      </c>
      <c r="H7" s="58">
        <v>8.3771988324591248E-2</v>
      </c>
      <c r="I7" s="58">
        <v>0.53500606414030338</v>
      </c>
      <c r="J7" s="59">
        <v>3.1049639098350741E-2</v>
      </c>
      <c r="K7" s="57">
        <v>0.41005685713133594</v>
      </c>
      <c r="L7" s="58">
        <v>0.22425532046887747</v>
      </c>
      <c r="M7" s="58">
        <v>0.27215737607285656</v>
      </c>
      <c r="N7" s="59">
        <v>9.3530446326930056E-2</v>
      </c>
      <c r="O7" s="59">
        <v>1</v>
      </c>
      <c r="P7" s="71"/>
      <c r="Q7" s="71"/>
      <c r="R7" s="71"/>
      <c r="S7" s="71"/>
    </row>
    <row r="8" spans="1:19" x14ac:dyDescent="0.35">
      <c r="A8" s="72">
        <v>40269</v>
      </c>
      <c r="B8" s="57">
        <v>5.5782055720559026E-2</v>
      </c>
      <c r="C8" s="58">
        <v>0.17877771906488585</v>
      </c>
      <c r="D8" s="58">
        <v>0.49089848945901132</v>
      </c>
      <c r="E8" s="58">
        <v>0.17482826479109345</v>
      </c>
      <c r="F8" s="59">
        <v>9.9713470964450351E-2</v>
      </c>
      <c r="G8" s="57">
        <v>0.3524876551083253</v>
      </c>
      <c r="H8" s="58">
        <v>8.4277801060476304E-2</v>
      </c>
      <c r="I8" s="58">
        <v>0.53326287786301274</v>
      </c>
      <c r="J8" s="59">
        <v>2.997166596818571E-2</v>
      </c>
      <c r="K8" s="57">
        <v>0.42441828683879668</v>
      </c>
      <c r="L8" s="58">
        <v>0.21730198064904066</v>
      </c>
      <c r="M8" s="58">
        <v>0.26939879010950968</v>
      </c>
      <c r="N8" s="59">
        <v>8.8880942402653013E-2</v>
      </c>
      <c r="O8" s="59">
        <v>1</v>
      </c>
      <c r="P8" s="71"/>
      <c r="Q8" s="71"/>
      <c r="R8" s="71"/>
      <c r="S8" s="71"/>
    </row>
    <row r="9" spans="1:19" x14ac:dyDescent="0.35">
      <c r="A9" s="72">
        <v>40299</v>
      </c>
      <c r="B9" s="57">
        <v>5.6337538483468841E-2</v>
      </c>
      <c r="C9" s="58">
        <v>0.19093884887709106</v>
      </c>
      <c r="D9" s="58">
        <v>0.48421286855907114</v>
      </c>
      <c r="E9" s="58">
        <v>0.16986616184004436</v>
      </c>
      <c r="F9" s="59">
        <v>9.8644582240324588E-2</v>
      </c>
      <c r="G9" s="57">
        <v>0.35336994369375241</v>
      </c>
      <c r="H9" s="58">
        <v>8.4937426879236222E-2</v>
      </c>
      <c r="I9" s="58">
        <v>0.5312796068471457</v>
      </c>
      <c r="J9" s="59">
        <v>3.0413022579865692E-2</v>
      </c>
      <c r="K9" s="57">
        <v>0.43825521906242015</v>
      </c>
      <c r="L9" s="58">
        <v>0.21203413490205078</v>
      </c>
      <c r="M9" s="58">
        <v>0.26405526669413315</v>
      </c>
      <c r="N9" s="59">
        <v>8.5655379341395957E-2</v>
      </c>
      <c r="O9" s="59">
        <v>1</v>
      </c>
      <c r="P9" s="71"/>
      <c r="Q9" s="71"/>
      <c r="R9" s="71"/>
      <c r="S9" s="71"/>
    </row>
    <row r="10" spans="1:19" x14ac:dyDescent="0.35">
      <c r="A10" s="72">
        <v>40330</v>
      </c>
      <c r="B10" s="57">
        <v>5.693749945898844E-2</v>
      </c>
      <c r="C10" s="58">
        <v>0.18906550712259754</v>
      </c>
      <c r="D10" s="58">
        <v>0.48394854763642869</v>
      </c>
      <c r="E10" s="58">
        <v>0.17021666431026075</v>
      </c>
      <c r="F10" s="59">
        <v>9.9831781471724571E-2</v>
      </c>
      <c r="G10" s="57">
        <v>0.35369893211531195</v>
      </c>
      <c r="H10" s="58">
        <v>8.4931601711616317E-2</v>
      </c>
      <c r="I10" s="58">
        <v>0.53080447697887601</v>
      </c>
      <c r="J10" s="59">
        <v>3.056498919419574E-2</v>
      </c>
      <c r="K10" s="57">
        <v>0.44033435957215361</v>
      </c>
      <c r="L10" s="58">
        <v>0.20996298038219943</v>
      </c>
      <c r="M10" s="58">
        <v>0.26545056885562351</v>
      </c>
      <c r="N10" s="59">
        <v>8.4252091190023456E-2</v>
      </c>
      <c r="O10" s="59">
        <v>1</v>
      </c>
      <c r="P10" s="71"/>
      <c r="Q10" s="71"/>
      <c r="R10" s="71"/>
      <c r="S10" s="71"/>
    </row>
    <row r="11" spans="1:19" x14ac:dyDescent="0.35">
      <c r="A11" s="72">
        <v>40360</v>
      </c>
      <c r="B11" s="57">
        <v>6.0164219234247231E-2</v>
      </c>
      <c r="C11" s="58">
        <v>0.1897769240706377</v>
      </c>
      <c r="D11" s="58">
        <v>0.48065818083915762</v>
      </c>
      <c r="E11" s="58">
        <v>0.16943122097157615</v>
      </c>
      <c r="F11" s="59">
        <v>9.9969454884381304E-2</v>
      </c>
      <c r="G11" s="57">
        <v>0.35404203635713882</v>
      </c>
      <c r="H11" s="58">
        <v>8.4810384856383633E-2</v>
      </c>
      <c r="I11" s="58">
        <v>0.53085720701740835</v>
      </c>
      <c r="J11" s="59">
        <v>3.0290371769069267E-2</v>
      </c>
      <c r="K11" s="57">
        <v>0.44505199309897703</v>
      </c>
      <c r="L11" s="58">
        <v>0.20928112734415652</v>
      </c>
      <c r="M11" s="58">
        <v>0.26346671367153496</v>
      </c>
      <c r="N11" s="59">
        <v>8.2200165885331467E-2</v>
      </c>
      <c r="O11" s="59">
        <v>1</v>
      </c>
      <c r="P11" s="71"/>
      <c r="Q11" s="71"/>
      <c r="R11" s="71"/>
      <c r="S11" s="71"/>
    </row>
    <row r="12" spans="1:19" x14ac:dyDescent="0.35">
      <c r="A12" s="72">
        <v>40391</v>
      </c>
      <c r="B12" s="57">
        <v>5.9089302375286173E-2</v>
      </c>
      <c r="C12" s="58">
        <v>0.19175945449389017</v>
      </c>
      <c r="D12" s="58">
        <v>0.48196956805879232</v>
      </c>
      <c r="E12" s="58">
        <v>0.16824601207577569</v>
      </c>
      <c r="F12" s="59">
        <v>9.8935662996255599E-2</v>
      </c>
      <c r="G12" s="57">
        <v>0.35522632831477574</v>
      </c>
      <c r="H12" s="58">
        <v>8.4549953349198723E-2</v>
      </c>
      <c r="I12" s="58">
        <v>0.53031685553048336</v>
      </c>
      <c r="J12" s="59">
        <v>2.9906862805542198E-2</v>
      </c>
      <c r="K12" s="57">
        <v>0.45207195320945182</v>
      </c>
      <c r="L12" s="58">
        <v>0.20606912538995548</v>
      </c>
      <c r="M12" s="58">
        <v>0.26104514235687248</v>
      </c>
      <c r="N12" s="59">
        <v>8.0813779043720224E-2</v>
      </c>
      <c r="O12" s="59">
        <v>1</v>
      </c>
      <c r="P12" s="71"/>
      <c r="Q12" s="71"/>
      <c r="R12" s="71"/>
      <c r="S12" s="71"/>
    </row>
    <row r="13" spans="1:19" x14ac:dyDescent="0.35">
      <c r="A13" s="72">
        <v>40422</v>
      </c>
      <c r="B13" s="57">
        <v>5.9304771673159049E-2</v>
      </c>
      <c r="C13" s="58">
        <v>0.19214857783554123</v>
      </c>
      <c r="D13" s="58">
        <v>0.48407399329070777</v>
      </c>
      <c r="E13" s="58">
        <v>0.16679765589370404</v>
      </c>
      <c r="F13" s="59">
        <v>9.7675001306887929E-2</v>
      </c>
      <c r="G13" s="57">
        <v>0.35630181359992646</v>
      </c>
      <c r="H13" s="58">
        <v>8.4489854043150736E-2</v>
      </c>
      <c r="I13" s="58">
        <v>0.52977361095839048</v>
      </c>
      <c r="J13" s="59">
        <v>2.9434721398532319E-2</v>
      </c>
      <c r="K13" s="57">
        <v>0.4587167622347243</v>
      </c>
      <c r="L13" s="58">
        <v>0.20324360571281272</v>
      </c>
      <c r="M13" s="58">
        <v>0.25889990680537106</v>
      </c>
      <c r="N13" s="59">
        <v>7.9139725247091952E-2</v>
      </c>
      <c r="O13" s="59">
        <v>1</v>
      </c>
      <c r="P13" s="71"/>
      <c r="Q13" s="71"/>
      <c r="R13" s="71"/>
      <c r="S13" s="71"/>
    </row>
    <row r="14" spans="1:19" x14ac:dyDescent="0.35">
      <c r="A14" s="72">
        <v>40452</v>
      </c>
      <c r="B14" s="57">
        <v>6.1395216642353645E-2</v>
      </c>
      <c r="C14" s="58">
        <v>0.19780460497493063</v>
      </c>
      <c r="D14" s="58">
        <v>0.47901647684714832</v>
      </c>
      <c r="E14" s="58">
        <v>0.16362452950773593</v>
      </c>
      <c r="F14" s="59">
        <v>9.8159172027831476E-2</v>
      </c>
      <c r="G14" s="57">
        <v>0.35594339489316668</v>
      </c>
      <c r="H14" s="58">
        <v>8.5322996766813278E-2</v>
      </c>
      <c r="I14" s="58">
        <v>0.53030543329255864</v>
      </c>
      <c r="J14" s="59">
        <v>2.8428175047461424E-2</v>
      </c>
      <c r="K14" s="57">
        <v>0.48059302831354533</v>
      </c>
      <c r="L14" s="58">
        <v>0.19457063311731648</v>
      </c>
      <c r="M14" s="58">
        <v>0.24886587221453663</v>
      </c>
      <c r="N14" s="59">
        <v>7.5970466354601598E-2</v>
      </c>
      <c r="O14" s="59">
        <v>1</v>
      </c>
      <c r="P14" s="71"/>
      <c r="Q14" s="71"/>
      <c r="R14" s="71"/>
      <c r="S14" s="71"/>
    </row>
    <row r="15" spans="1:19" x14ac:dyDescent="0.35">
      <c r="A15" s="72">
        <v>40483</v>
      </c>
      <c r="B15" s="57">
        <v>6.2213502937484837E-2</v>
      </c>
      <c r="C15" s="58">
        <v>0.2044911348078769</v>
      </c>
      <c r="D15" s="58">
        <v>0.47501467863458813</v>
      </c>
      <c r="E15" s="58">
        <v>0.16127582824415404</v>
      </c>
      <c r="F15" s="59">
        <v>9.7004855375896093E-2</v>
      </c>
      <c r="G15" s="57">
        <v>0.35646615827611305</v>
      </c>
      <c r="H15" s="58">
        <v>8.5216944945451734E-2</v>
      </c>
      <c r="I15" s="58">
        <v>0.53048198659058388</v>
      </c>
      <c r="J15" s="59">
        <v>2.7834910187851364E-2</v>
      </c>
      <c r="K15" s="57">
        <v>0.49083314875170081</v>
      </c>
      <c r="L15" s="58">
        <v>0.19044183569070447</v>
      </c>
      <c r="M15" s="58">
        <v>0.24475454158712076</v>
      </c>
      <c r="N15" s="59">
        <v>7.3970473970473974E-2</v>
      </c>
      <c r="O15" s="59">
        <v>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74">
        <v>6.2255602493836076E-2</v>
      </c>
      <c r="C16" s="75">
        <v>0.20523305118017496</v>
      </c>
      <c r="D16" s="75">
        <v>0.47554389078212439</v>
      </c>
      <c r="E16" s="75">
        <v>0.16074747030586659</v>
      </c>
      <c r="F16" s="76">
        <v>9.6219985237998018E-2</v>
      </c>
      <c r="G16" s="74">
        <v>0.35586632536080531</v>
      </c>
      <c r="H16" s="75">
        <v>8.489132653862462E-2</v>
      </c>
      <c r="I16" s="75">
        <v>0.53132279577660169</v>
      </c>
      <c r="J16" s="76">
        <v>2.7919552323968363E-2</v>
      </c>
      <c r="K16" s="74">
        <v>0.48936887206788426</v>
      </c>
      <c r="L16" s="75">
        <v>0.19030157409006915</v>
      </c>
      <c r="M16" s="75">
        <v>0.24652150698054243</v>
      </c>
      <c r="N16" s="76">
        <v>7.3808046861504148E-2</v>
      </c>
      <c r="O16" s="76">
        <v>1</v>
      </c>
      <c r="P16" s="71"/>
      <c r="Q16" s="71"/>
      <c r="R16" s="71"/>
      <c r="S16" s="71"/>
    </row>
    <row r="17" spans="1:19" x14ac:dyDescent="0.35">
      <c r="A17" s="67">
        <v>40544</v>
      </c>
      <c r="B17" s="68">
        <v>6.0582550471403755E-2</v>
      </c>
      <c r="C17" s="69">
        <v>0.20589128198208834</v>
      </c>
      <c r="D17" s="69">
        <v>0.47589010136445664</v>
      </c>
      <c r="E17" s="69">
        <v>0.160985647062792</v>
      </c>
      <c r="F17" s="70">
        <v>9.6650419119259243E-2</v>
      </c>
      <c r="G17" s="68">
        <v>0.3461992545242954</v>
      </c>
      <c r="H17" s="69">
        <v>8.2196286114250061E-2</v>
      </c>
      <c r="I17" s="69">
        <v>0.54911369347793093</v>
      </c>
      <c r="J17" s="70">
        <v>2.2490765883523639E-2</v>
      </c>
      <c r="K17" s="68">
        <v>0.54778128215074795</v>
      </c>
      <c r="L17" s="69">
        <v>0.17755645882174359</v>
      </c>
      <c r="M17" s="69">
        <v>0.21762999443423117</v>
      </c>
      <c r="N17" s="70">
        <v>5.7032264593277225E-2</v>
      </c>
      <c r="O17" s="70">
        <v>1</v>
      </c>
      <c r="P17" s="71"/>
      <c r="Q17" s="71"/>
      <c r="R17" s="71"/>
      <c r="S17" s="71"/>
    </row>
    <row r="18" spans="1:19" x14ac:dyDescent="0.35">
      <c r="A18" s="72">
        <v>40575</v>
      </c>
      <c r="B18" s="57">
        <v>5.8988340792565472E-2</v>
      </c>
      <c r="C18" s="58">
        <v>0.19354365788798528</v>
      </c>
      <c r="D18" s="58">
        <v>0.48795595320027529</v>
      </c>
      <c r="E18" s="58">
        <v>0.16159995438940858</v>
      </c>
      <c r="F18" s="59">
        <v>9.7912093729765393E-2</v>
      </c>
      <c r="G18" s="57">
        <v>0.34325635188571291</v>
      </c>
      <c r="H18" s="58">
        <v>8.1687754777913069E-2</v>
      </c>
      <c r="I18" s="58">
        <v>0.55110626046091127</v>
      </c>
      <c r="J18" s="59">
        <v>2.3949632875462725E-2</v>
      </c>
      <c r="K18" s="57">
        <v>0.51889378026283106</v>
      </c>
      <c r="L18" s="58">
        <v>0.18543556078629403</v>
      </c>
      <c r="M18" s="58">
        <v>0.23528549379573785</v>
      </c>
      <c r="N18" s="59">
        <v>6.0385165155137095E-2</v>
      </c>
      <c r="O18" s="59">
        <v>1</v>
      </c>
      <c r="P18" s="71"/>
      <c r="Q18" s="71"/>
      <c r="R18" s="71"/>
      <c r="S18" s="71"/>
    </row>
    <row r="19" spans="1:19" x14ac:dyDescent="0.35">
      <c r="A19" s="72">
        <v>40603</v>
      </c>
      <c r="B19" s="57">
        <v>5.7202219779630574E-2</v>
      </c>
      <c r="C19" s="58">
        <v>0.18386102249269456</v>
      </c>
      <c r="D19" s="58">
        <v>0.49362751668856064</v>
      </c>
      <c r="E19" s="58">
        <v>0.16672743358086914</v>
      </c>
      <c r="F19" s="59">
        <v>9.8581807458245088E-2</v>
      </c>
      <c r="G19" s="57">
        <v>0.34336612959438084</v>
      </c>
      <c r="H19" s="58">
        <v>8.1370472641484143E-2</v>
      </c>
      <c r="I19" s="58">
        <v>0.5510951449022814</v>
      </c>
      <c r="J19" s="59">
        <v>2.4168252861853569E-2</v>
      </c>
      <c r="K19" s="57">
        <v>0.50323315728800833</v>
      </c>
      <c r="L19" s="58">
        <v>0.19097075145438461</v>
      </c>
      <c r="M19" s="58">
        <v>0.24429371866705987</v>
      </c>
      <c r="N19" s="59">
        <v>6.1502372590547173E-2</v>
      </c>
      <c r="O19" s="59">
        <v>1</v>
      </c>
      <c r="P19" s="71"/>
      <c r="Q19" s="71"/>
      <c r="R19" s="71"/>
      <c r="S19" s="71"/>
    </row>
    <row r="20" spans="1:19" x14ac:dyDescent="0.35">
      <c r="A20" s="72">
        <v>40634</v>
      </c>
      <c r="B20" s="57">
        <v>5.6904499387686186E-2</v>
      </c>
      <c r="C20" s="58">
        <v>0.18038846327541103</v>
      </c>
      <c r="D20" s="58">
        <v>0.49861263115924637</v>
      </c>
      <c r="E20" s="58">
        <v>0.16616284699478007</v>
      </c>
      <c r="F20" s="59">
        <v>9.7931559182876368E-2</v>
      </c>
      <c r="G20" s="57">
        <v>0.34380301803579494</v>
      </c>
      <c r="H20" s="58">
        <v>8.1338058253217188E-2</v>
      </c>
      <c r="I20" s="58">
        <v>0.55095427378767969</v>
      </c>
      <c r="J20" s="59">
        <v>2.3904649923308204E-2</v>
      </c>
      <c r="K20" s="57">
        <v>0.49875502972061403</v>
      </c>
      <c r="L20" s="58">
        <v>0.19127585042455114</v>
      </c>
      <c r="M20" s="58">
        <v>0.24728934167110814</v>
      </c>
      <c r="N20" s="59">
        <v>6.2679778183726692E-2</v>
      </c>
      <c r="O20" s="59">
        <v>1</v>
      </c>
      <c r="P20" s="71"/>
      <c r="Q20" s="71"/>
      <c r="R20" s="71"/>
      <c r="S20" s="71"/>
    </row>
    <row r="21" spans="1:19" x14ac:dyDescent="0.35">
      <c r="A21" s="72">
        <v>40664</v>
      </c>
      <c r="B21" s="57">
        <v>5.5743914081517278E-2</v>
      </c>
      <c r="C21" s="58">
        <v>0.18039953464974917</v>
      </c>
      <c r="D21" s="58">
        <v>0.50183072028058062</v>
      </c>
      <c r="E21" s="58">
        <v>0.16534573436723735</v>
      </c>
      <c r="F21" s="59">
        <v>9.6680096620915534E-2</v>
      </c>
      <c r="G21" s="57">
        <v>0.34454918805102658</v>
      </c>
      <c r="H21" s="58">
        <v>8.1428506907834791E-2</v>
      </c>
      <c r="I21" s="58">
        <v>0.55013027626666999</v>
      </c>
      <c r="J21" s="59">
        <v>2.3892028774468655E-2</v>
      </c>
      <c r="K21" s="57">
        <v>0.50305950658545362</v>
      </c>
      <c r="L21" s="58">
        <v>0.1888203807212929</v>
      </c>
      <c r="M21" s="58">
        <v>0.24499413639995204</v>
      </c>
      <c r="N21" s="59">
        <v>6.3125976293301481E-2</v>
      </c>
      <c r="O21" s="59">
        <v>1</v>
      </c>
      <c r="P21" s="71"/>
      <c r="Q21" s="71"/>
      <c r="R21" s="71"/>
      <c r="S21" s="71"/>
    </row>
    <row r="22" spans="1:19" x14ac:dyDescent="0.35">
      <c r="A22" s="72">
        <v>40695</v>
      </c>
      <c r="B22" s="57">
        <v>5.6594294233415894E-2</v>
      </c>
      <c r="C22" s="58">
        <v>0.18252686107288155</v>
      </c>
      <c r="D22" s="58">
        <v>0.50016054315211056</v>
      </c>
      <c r="E22" s="58">
        <v>0.16363187644095348</v>
      </c>
      <c r="F22" s="59">
        <v>9.7086425100638515E-2</v>
      </c>
      <c r="G22" s="57">
        <v>0.34391491087021941</v>
      </c>
      <c r="H22" s="58">
        <v>8.2117507514049101E-2</v>
      </c>
      <c r="I22" s="58">
        <v>0.55046910079465716</v>
      </c>
      <c r="J22" s="59">
        <v>2.3498480821074343E-2</v>
      </c>
      <c r="K22" s="57">
        <v>0.51289822571485777</v>
      </c>
      <c r="L22" s="58">
        <v>0.18413481091794168</v>
      </c>
      <c r="M22" s="58">
        <v>0.23990435405620145</v>
      </c>
      <c r="N22" s="59">
        <v>6.3062609310999163E-2</v>
      </c>
      <c r="O22" s="59">
        <v>1</v>
      </c>
      <c r="P22" s="71"/>
      <c r="Q22" s="71"/>
      <c r="R22" s="71"/>
      <c r="S22" s="71"/>
    </row>
    <row r="23" spans="1:19" x14ac:dyDescent="0.35">
      <c r="A23" s="72">
        <v>40725</v>
      </c>
      <c r="B23" s="57">
        <v>5.6220350519856382E-2</v>
      </c>
      <c r="C23" s="58">
        <v>0.18707763292579641</v>
      </c>
      <c r="D23" s="58">
        <v>0.49815387333274447</v>
      </c>
      <c r="E23" s="58">
        <v>0.16015421626649071</v>
      </c>
      <c r="F23" s="59">
        <v>9.8393926955112052E-2</v>
      </c>
      <c r="G23" s="57">
        <v>0.34282878772920705</v>
      </c>
      <c r="H23" s="58">
        <v>8.2660542354915642E-2</v>
      </c>
      <c r="I23" s="58">
        <v>0.55138238671495454</v>
      </c>
      <c r="J23" s="59">
        <v>2.3128283200922802E-2</v>
      </c>
      <c r="K23" s="57">
        <v>0.52441324555615021</v>
      </c>
      <c r="L23" s="58">
        <v>0.17828086273817009</v>
      </c>
      <c r="M23" s="58">
        <v>0.23164862800521674</v>
      </c>
      <c r="N23" s="59">
        <v>6.5657263700462959E-2</v>
      </c>
      <c r="O23" s="59">
        <v>1</v>
      </c>
      <c r="P23" s="71"/>
      <c r="Q23" s="71"/>
      <c r="R23" s="71"/>
      <c r="S23" s="71"/>
    </row>
    <row r="24" spans="1:19" x14ac:dyDescent="0.35">
      <c r="A24" s="72">
        <v>40756</v>
      </c>
      <c r="B24" s="57">
        <v>5.5438290986165713E-2</v>
      </c>
      <c r="C24" s="58">
        <v>0.18848315347880004</v>
      </c>
      <c r="D24" s="58">
        <v>0.50032365021151592</v>
      </c>
      <c r="E24" s="58">
        <v>0.15869678020808597</v>
      </c>
      <c r="F24" s="59">
        <v>9.7058125115432312E-2</v>
      </c>
      <c r="G24" s="57">
        <v>0.34308241647098142</v>
      </c>
      <c r="H24" s="58">
        <v>8.2656570187242207E-2</v>
      </c>
      <c r="I24" s="58">
        <v>0.55131966614777095</v>
      </c>
      <c r="J24" s="59">
        <v>2.2941347194005434E-2</v>
      </c>
      <c r="K24" s="57">
        <v>0.52786645910837882</v>
      </c>
      <c r="L24" s="58">
        <v>0.17564532158342347</v>
      </c>
      <c r="M24" s="58">
        <v>0.2298285885156944</v>
      </c>
      <c r="N24" s="59">
        <v>6.6659630792503283E-2</v>
      </c>
      <c r="O24" s="59">
        <v>1</v>
      </c>
      <c r="P24" s="71"/>
      <c r="Q24" s="71"/>
      <c r="R24" s="71"/>
      <c r="S24" s="71"/>
    </row>
    <row r="25" spans="1:19" x14ac:dyDescent="0.35">
      <c r="A25" s="72">
        <v>40787</v>
      </c>
      <c r="B25" s="57">
        <v>5.5440965156169246E-2</v>
      </c>
      <c r="C25" s="58">
        <v>0.19036668757408973</v>
      </c>
      <c r="D25" s="58">
        <v>0.5003182120012698</v>
      </c>
      <c r="E25" s="58">
        <v>0.15762765668682266</v>
      </c>
      <c r="F25" s="59">
        <v>9.6246478581648601E-2</v>
      </c>
      <c r="G25" s="57">
        <v>0.34241144888441771</v>
      </c>
      <c r="H25" s="58">
        <v>8.2229048231738086E-2</v>
      </c>
      <c r="I25" s="58">
        <v>0.55297117996077172</v>
      </c>
      <c r="J25" s="59">
        <v>2.238832292307244E-2</v>
      </c>
      <c r="K25" s="57">
        <v>0.53050234556749853</v>
      </c>
      <c r="L25" s="58">
        <v>0.17274464368690393</v>
      </c>
      <c r="M25" s="58">
        <v>0.22543441688992624</v>
      </c>
      <c r="N25" s="59">
        <v>7.1318593855671311E-2</v>
      </c>
      <c r="O25" s="59">
        <v>1</v>
      </c>
      <c r="P25" s="71"/>
      <c r="Q25" s="71"/>
      <c r="R25" s="71"/>
      <c r="S25" s="71"/>
    </row>
    <row r="26" spans="1:19" x14ac:dyDescent="0.35">
      <c r="A26" s="72">
        <v>40817</v>
      </c>
      <c r="B26" s="57">
        <v>5.5247267152155048E-2</v>
      </c>
      <c r="C26" s="58">
        <v>0.19112651675031114</v>
      </c>
      <c r="D26" s="58">
        <v>0.50038517915813097</v>
      </c>
      <c r="E26" s="58">
        <v>0.15767193731028809</v>
      </c>
      <c r="F26" s="59">
        <v>9.5569099629114737E-2</v>
      </c>
      <c r="G26" s="57">
        <v>0.341843238611101</v>
      </c>
      <c r="H26" s="58">
        <v>8.173907187285033E-2</v>
      </c>
      <c r="I26" s="58">
        <v>0.55386907482096559</v>
      </c>
      <c r="J26" s="59">
        <v>2.2548614695083107E-2</v>
      </c>
      <c r="K26" s="57">
        <v>0.53433798320055359</v>
      </c>
      <c r="L26" s="58">
        <v>0.16992139046583657</v>
      </c>
      <c r="M26" s="58">
        <v>0.22169620394085351</v>
      </c>
      <c r="N26" s="59">
        <v>7.4044422392756298E-2</v>
      </c>
      <c r="O26" s="59">
        <v>1</v>
      </c>
      <c r="P26" s="71"/>
      <c r="Q26" s="71"/>
      <c r="R26" s="71"/>
      <c r="S26" s="71"/>
    </row>
    <row r="27" spans="1:19" x14ac:dyDescent="0.35">
      <c r="A27" s="72">
        <v>40848</v>
      </c>
      <c r="B27" s="57">
        <v>5.5161947757333275E-2</v>
      </c>
      <c r="C27" s="58">
        <v>0.19110486738910679</v>
      </c>
      <c r="D27" s="58">
        <v>0.50118750414937496</v>
      </c>
      <c r="E27" s="58">
        <v>0.1577031815841656</v>
      </c>
      <c r="F27" s="59">
        <v>9.4842499120019338E-2</v>
      </c>
      <c r="G27" s="57">
        <v>0.34336720058423198</v>
      </c>
      <c r="H27" s="58">
        <v>8.1536314703631277E-2</v>
      </c>
      <c r="I27" s="58">
        <v>0.55260029587392412</v>
      </c>
      <c r="J27" s="59">
        <v>2.249618883821258E-2</v>
      </c>
      <c r="K27" s="57">
        <v>0.53854064759060671</v>
      </c>
      <c r="L27" s="58">
        <v>0.16884793307888007</v>
      </c>
      <c r="M27" s="58">
        <v>0.2200427651810756</v>
      </c>
      <c r="N27" s="59">
        <v>7.2568654149437625E-2</v>
      </c>
      <c r="O27" s="59">
        <v>1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5.512478434461069E-2</v>
      </c>
      <c r="C28" s="75">
        <v>0.19107288225083305</v>
      </c>
      <c r="D28" s="75">
        <v>0.50221762314356833</v>
      </c>
      <c r="E28" s="75">
        <v>0.15754512796877493</v>
      </c>
      <c r="F28" s="76">
        <v>9.4039582292212973E-2</v>
      </c>
      <c r="G28" s="74">
        <v>0.34309205240359741</v>
      </c>
      <c r="H28" s="75">
        <v>8.1139990735132506E-2</v>
      </c>
      <c r="I28" s="75">
        <v>0.55302841677305958</v>
      </c>
      <c r="J28" s="76">
        <v>2.2739540088210487E-2</v>
      </c>
      <c r="K28" s="74">
        <v>0.53737232112007183</v>
      </c>
      <c r="L28" s="75">
        <v>0.16916623844613929</v>
      </c>
      <c r="M28" s="75">
        <v>0.22115368201962338</v>
      </c>
      <c r="N28" s="76">
        <v>7.2307758414165479E-2</v>
      </c>
      <c r="O28" s="76">
        <v>1</v>
      </c>
      <c r="P28" s="71"/>
      <c r="Q28" s="71"/>
      <c r="R28" s="71"/>
      <c r="S28" s="71"/>
    </row>
    <row r="29" spans="1:19" x14ac:dyDescent="0.35">
      <c r="A29" s="67">
        <v>40909</v>
      </c>
      <c r="B29" s="68">
        <v>5.5631415547448729E-2</v>
      </c>
      <c r="C29" s="69">
        <v>0.19212505349827785</v>
      </c>
      <c r="D29" s="69">
        <v>0.49856318910876962</v>
      </c>
      <c r="E29" s="69">
        <v>0.15681958682345909</v>
      </c>
      <c r="F29" s="70">
        <v>9.6860755022044692E-2</v>
      </c>
      <c r="G29" s="68">
        <v>0.32740266710144633</v>
      </c>
      <c r="H29" s="69">
        <v>8.4211384433529657E-2</v>
      </c>
      <c r="I29" s="69">
        <v>0.56786299006120877</v>
      </c>
      <c r="J29" s="70">
        <v>2.052295840381519E-2</v>
      </c>
      <c r="K29" s="68">
        <v>0.65552543800653529</v>
      </c>
      <c r="L29" s="69">
        <v>0.13445560831787828</v>
      </c>
      <c r="M29" s="69">
        <v>0.16156819586823459</v>
      </c>
      <c r="N29" s="70">
        <v>4.8450757807351849E-2</v>
      </c>
      <c r="O29" s="70">
        <v>1</v>
      </c>
      <c r="P29" s="71"/>
      <c r="Q29" s="71"/>
      <c r="R29" s="71"/>
      <c r="S29" s="71"/>
    </row>
    <row r="30" spans="1:19" x14ac:dyDescent="0.35">
      <c r="A30" s="72">
        <v>40940</v>
      </c>
      <c r="B30" s="57">
        <v>5.5333032423614543E-2</v>
      </c>
      <c r="C30" s="58">
        <v>0.18148054689749049</v>
      </c>
      <c r="D30" s="58">
        <v>0.50295519406899836</v>
      </c>
      <c r="E30" s="58">
        <v>0.16207897813902739</v>
      </c>
      <c r="F30" s="59">
        <v>9.8152248470869216E-2</v>
      </c>
      <c r="G30" s="57">
        <v>0.32511044215958401</v>
      </c>
      <c r="H30" s="58">
        <v>8.2873379796637156E-2</v>
      </c>
      <c r="I30" s="58">
        <v>0.57084113743873699</v>
      </c>
      <c r="J30" s="59">
        <v>2.1175040605041776E-2</v>
      </c>
      <c r="K30" s="57">
        <v>0.63166873394012846</v>
      </c>
      <c r="L30" s="58">
        <v>0.14301504430125564</v>
      </c>
      <c r="M30" s="58">
        <v>0.17180641790673457</v>
      </c>
      <c r="N30" s="59">
        <v>5.3509803851881338E-2</v>
      </c>
      <c r="O30" s="59">
        <v>1</v>
      </c>
      <c r="P30" s="71"/>
      <c r="Q30" s="71"/>
      <c r="R30" s="71"/>
      <c r="S30" s="71"/>
    </row>
    <row r="31" spans="1:19" x14ac:dyDescent="0.35">
      <c r="A31" s="72">
        <v>40969</v>
      </c>
      <c r="B31" s="57">
        <v>5.4961644264531567E-2</v>
      </c>
      <c r="C31" s="58">
        <v>0.18003488918211705</v>
      </c>
      <c r="D31" s="58">
        <v>0.50464965446290788</v>
      </c>
      <c r="E31" s="58">
        <v>0.16238677789457204</v>
      </c>
      <c r="F31" s="59">
        <v>9.7967034195871452E-2</v>
      </c>
      <c r="G31" s="57">
        <v>0.32548028537561785</v>
      </c>
      <c r="H31" s="58">
        <v>8.2490550846509969E-2</v>
      </c>
      <c r="I31" s="58">
        <v>0.57159215440699573</v>
      </c>
      <c r="J31" s="59">
        <v>2.0437009370876478E-2</v>
      </c>
      <c r="K31" s="57">
        <v>0.62428600183391858</v>
      </c>
      <c r="L31" s="58">
        <v>0.14313286963522912</v>
      </c>
      <c r="M31" s="58">
        <v>0.17506094424440319</v>
      </c>
      <c r="N31" s="59">
        <v>5.752018428644913E-2</v>
      </c>
      <c r="O31" s="59">
        <v>1</v>
      </c>
      <c r="P31" s="71"/>
      <c r="Q31" s="71"/>
      <c r="R31" s="71"/>
      <c r="S31" s="71"/>
    </row>
    <row r="32" spans="1:19" x14ac:dyDescent="0.35">
      <c r="A32" s="72">
        <v>41000</v>
      </c>
      <c r="B32" s="57">
        <v>5.5393356358960047E-2</v>
      </c>
      <c r="C32" s="58">
        <v>0.18169582542077134</v>
      </c>
      <c r="D32" s="58">
        <v>0.50222693313378552</v>
      </c>
      <c r="E32" s="58">
        <v>0.1628923246579119</v>
      </c>
      <c r="F32" s="59">
        <v>9.7791560428571178E-2</v>
      </c>
      <c r="G32" s="57">
        <v>0.32745420702858113</v>
      </c>
      <c r="H32" s="58">
        <v>8.2022373785717834E-2</v>
      </c>
      <c r="I32" s="58">
        <v>0.57069592302568384</v>
      </c>
      <c r="J32" s="59">
        <v>1.982749616001726E-2</v>
      </c>
      <c r="K32" s="57">
        <v>0.62308578786856561</v>
      </c>
      <c r="L32" s="58">
        <v>0.14092094515802578</v>
      </c>
      <c r="M32" s="58">
        <v>0.17537205451491214</v>
      </c>
      <c r="N32" s="59">
        <v>6.0621212458496505E-2</v>
      </c>
      <c r="O32" s="59">
        <v>1</v>
      </c>
      <c r="P32" s="71"/>
      <c r="Q32" s="71"/>
      <c r="R32" s="71"/>
      <c r="S32" s="71"/>
    </row>
    <row r="33" spans="1:19" x14ac:dyDescent="0.35">
      <c r="A33" s="72">
        <v>41030</v>
      </c>
      <c r="B33" s="57">
        <v>5.5509789915685892E-2</v>
      </c>
      <c r="C33" s="58">
        <v>0.18146291314245278</v>
      </c>
      <c r="D33" s="58">
        <v>0.50189790182713945</v>
      </c>
      <c r="E33" s="58">
        <v>0.16353064480597074</v>
      </c>
      <c r="F33" s="59">
        <v>9.7598750308751175E-2</v>
      </c>
      <c r="G33" s="57">
        <v>0.32864610105676351</v>
      </c>
      <c r="H33" s="58">
        <v>8.198027997890478E-2</v>
      </c>
      <c r="I33" s="58">
        <v>0.56896066009332635</v>
      </c>
      <c r="J33" s="59">
        <v>2.0412958871005426E-2</v>
      </c>
      <c r="K33" s="57">
        <v>0.62195771610913431</v>
      </c>
      <c r="L33" s="58">
        <v>0.13968904584203956</v>
      </c>
      <c r="M33" s="58">
        <v>0.17499549390174704</v>
      </c>
      <c r="N33" s="59">
        <v>6.3357744147079051E-2</v>
      </c>
      <c r="O33" s="59">
        <v>1</v>
      </c>
      <c r="P33" s="71"/>
      <c r="Q33" s="71"/>
      <c r="R33" s="71"/>
      <c r="S33" s="71"/>
    </row>
    <row r="34" spans="1:19" x14ac:dyDescent="0.35">
      <c r="A34" s="72">
        <v>41061</v>
      </c>
      <c r="B34" s="57">
        <v>5.6149037998553246E-2</v>
      </c>
      <c r="C34" s="58">
        <v>0.17993827782592825</v>
      </c>
      <c r="D34" s="58">
        <v>0.5025105427116997</v>
      </c>
      <c r="E34" s="58">
        <v>0.16360407330515972</v>
      </c>
      <c r="F34" s="59">
        <v>9.7798068158659129E-2</v>
      </c>
      <c r="G34" s="57">
        <v>0.32773892147443434</v>
      </c>
      <c r="H34" s="58">
        <v>8.1489618536360317E-2</v>
      </c>
      <c r="I34" s="58">
        <v>0.57024480590884563</v>
      </c>
      <c r="J34" s="59">
        <v>2.0526654080359762E-2</v>
      </c>
      <c r="K34" s="57">
        <v>0.63258621732207287</v>
      </c>
      <c r="L34" s="58">
        <v>0.12370301690641118</v>
      </c>
      <c r="M34" s="58">
        <v>0.17605936616075088</v>
      </c>
      <c r="N34" s="59">
        <v>6.7651399610765106E-2</v>
      </c>
      <c r="O34" s="59">
        <v>1</v>
      </c>
      <c r="P34" s="71"/>
      <c r="Q34" s="71"/>
      <c r="R34" s="71"/>
      <c r="S34" s="71"/>
    </row>
    <row r="35" spans="1:19" x14ac:dyDescent="0.35">
      <c r="A35" s="72">
        <v>41091</v>
      </c>
      <c r="B35" s="57">
        <v>5.742817082154994E-2</v>
      </c>
      <c r="C35" s="58">
        <v>0.18202048527769196</v>
      </c>
      <c r="D35" s="58">
        <v>0.49875139618336939</v>
      </c>
      <c r="E35" s="58">
        <v>0.16388222153568288</v>
      </c>
      <c r="F35" s="59">
        <v>9.7917726181705841E-2</v>
      </c>
      <c r="G35" s="57">
        <v>0.32830533044986809</v>
      </c>
      <c r="H35" s="58">
        <v>8.2128377575512723E-2</v>
      </c>
      <c r="I35" s="58">
        <v>0.56915516053138149</v>
      </c>
      <c r="J35" s="59">
        <v>2.041113144323772E-2</v>
      </c>
      <c r="K35" s="57">
        <v>0.58220585089949861</v>
      </c>
      <c r="L35" s="58">
        <v>0.17492716081655932</v>
      </c>
      <c r="M35" s="58">
        <v>0.17620570831055871</v>
      </c>
      <c r="N35" s="59">
        <v>6.6661279973383392E-2</v>
      </c>
      <c r="O35" s="59">
        <v>1</v>
      </c>
      <c r="P35" s="71"/>
      <c r="Q35" s="71"/>
      <c r="R35" s="71"/>
      <c r="S35" s="71"/>
    </row>
    <row r="36" spans="1:19" x14ac:dyDescent="0.35">
      <c r="A36" s="72">
        <v>41122</v>
      </c>
      <c r="B36" s="57">
        <v>5.6723767050329298E-2</v>
      </c>
      <c r="C36" s="58">
        <v>0.18063588247240656</v>
      </c>
      <c r="D36" s="58">
        <v>0.50130102664638521</v>
      </c>
      <c r="E36" s="58">
        <v>0.1644457891748283</v>
      </c>
      <c r="F36" s="59">
        <v>9.6893534656050662E-2</v>
      </c>
      <c r="G36" s="57">
        <v>0.32876806578494722</v>
      </c>
      <c r="H36" s="58">
        <v>8.2182276361435894E-2</v>
      </c>
      <c r="I36" s="58">
        <v>0.56876375527933321</v>
      </c>
      <c r="J36" s="59">
        <v>2.0285902574283688E-2</v>
      </c>
      <c r="K36" s="57">
        <v>0.58745228394626792</v>
      </c>
      <c r="L36" s="58">
        <v>0.16987619730510506</v>
      </c>
      <c r="M36" s="58">
        <v>0.17678626938173259</v>
      </c>
      <c r="N36" s="59">
        <v>6.5885249366894494E-2</v>
      </c>
      <c r="O36" s="59">
        <v>1</v>
      </c>
      <c r="P36" s="71"/>
      <c r="Q36" s="71"/>
      <c r="R36" s="71"/>
      <c r="S36" s="71"/>
    </row>
    <row r="37" spans="1:19" x14ac:dyDescent="0.35">
      <c r="A37" s="72">
        <v>41153</v>
      </c>
      <c r="B37" s="57">
        <v>5.61213930049793E-2</v>
      </c>
      <c r="C37" s="58">
        <v>0.18037974683544303</v>
      </c>
      <c r="D37" s="58">
        <v>0.50329428879956806</v>
      </c>
      <c r="E37" s="58">
        <v>0.16428550002999581</v>
      </c>
      <c r="F37" s="59">
        <v>9.5919071330013803E-2</v>
      </c>
      <c r="G37" s="57">
        <v>0.32917691523186754</v>
      </c>
      <c r="H37" s="58">
        <v>8.2095506629071932E-2</v>
      </c>
      <c r="I37" s="58">
        <v>0.56851790749295095</v>
      </c>
      <c r="J37" s="59">
        <v>2.0209670646109543E-2</v>
      </c>
      <c r="K37" s="57">
        <v>0.59207885895974566</v>
      </c>
      <c r="L37" s="58">
        <v>0.16629746835443038</v>
      </c>
      <c r="M37" s="58">
        <v>0.17619233307336973</v>
      </c>
      <c r="N37" s="59">
        <v>6.5431339612454259E-2</v>
      </c>
      <c r="O37" s="59">
        <v>1</v>
      </c>
      <c r="P37" s="71"/>
      <c r="Q37" s="71"/>
      <c r="R37" s="71"/>
      <c r="S37" s="71"/>
    </row>
    <row r="38" spans="1:19" x14ac:dyDescent="0.35">
      <c r="A38" s="72">
        <v>41183</v>
      </c>
      <c r="B38" s="57">
        <v>5.5599483675634762E-2</v>
      </c>
      <c r="C38" s="58">
        <v>0.17988767917604362</v>
      </c>
      <c r="D38" s="58">
        <v>0.50513688678033908</v>
      </c>
      <c r="E38" s="58">
        <v>0.16437023971237219</v>
      </c>
      <c r="F38" s="59">
        <v>9.5005710655610295E-2</v>
      </c>
      <c r="G38" s="57">
        <v>0.33019348647351809</v>
      </c>
      <c r="H38" s="58">
        <v>8.1574518987085134E-2</v>
      </c>
      <c r="I38" s="58">
        <v>0.56786894552237288</v>
      </c>
      <c r="J38" s="59">
        <v>2.0363049017023835E-2</v>
      </c>
      <c r="K38" s="57">
        <v>0.59744473504585416</v>
      </c>
      <c r="L38" s="58">
        <v>0.16255296717555703</v>
      </c>
      <c r="M38" s="58">
        <v>0.17486838459407039</v>
      </c>
      <c r="N38" s="59">
        <v>6.5133913184518374E-2</v>
      </c>
      <c r="O38" s="59">
        <v>1</v>
      </c>
      <c r="P38" s="71"/>
      <c r="Q38" s="71"/>
      <c r="R38" s="71"/>
      <c r="S38" s="71"/>
    </row>
    <row r="39" spans="1:19" x14ac:dyDescent="0.35">
      <c r="A39" s="72">
        <v>41214</v>
      </c>
      <c r="B39" s="57">
        <v>5.5490484809696192E-2</v>
      </c>
      <c r="C39" s="58">
        <v>0.18120674913498269</v>
      </c>
      <c r="D39" s="58">
        <v>0.5049694743894878</v>
      </c>
      <c r="E39" s="58">
        <v>0.16424390987819756</v>
      </c>
      <c r="F39" s="59">
        <v>9.4089381787635748E-2</v>
      </c>
      <c r="G39" s="57">
        <v>0.33216289325786513</v>
      </c>
      <c r="H39" s="58">
        <v>8.0994744894897899E-2</v>
      </c>
      <c r="I39" s="58">
        <v>0.5663713274265485</v>
      </c>
      <c r="J39" s="59">
        <v>2.0471034420688414E-2</v>
      </c>
      <c r="K39" s="57">
        <v>0.60023325466509325</v>
      </c>
      <c r="L39" s="58">
        <v>0.16073071461429228</v>
      </c>
      <c r="M39" s="58">
        <v>0.17421660933218663</v>
      </c>
      <c r="N39" s="59">
        <v>6.4819421388427764E-2</v>
      </c>
      <c r="O39" s="59">
        <v>1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5.5631786888736427E-2</v>
      </c>
      <c r="C40" s="75">
        <v>0.18237301568525396</v>
      </c>
      <c r="D40" s="75">
        <v>0.50454056164091887</v>
      </c>
      <c r="E40" s="75">
        <v>0.16361577042276845</v>
      </c>
      <c r="F40" s="76">
        <v>9.3838865362322263E-2</v>
      </c>
      <c r="G40" s="74">
        <v>0.33242802053514398</v>
      </c>
      <c r="H40" s="75">
        <v>8.041768198916463E-2</v>
      </c>
      <c r="I40" s="75">
        <v>0.5665605999668788</v>
      </c>
      <c r="J40" s="76">
        <v>2.0593697508812604E-2</v>
      </c>
      <c r="K40" s="74">
        <v>0.59967884265064231</v>
      </c>
      <c r="L40" s="75">
        <v>0.16034386902931227</v>
      </c>
      <c r="M40" s="75">
        <v>0.17490418510019162</v>
      </c>
      <c r="N40" s="76">
        <v>6.5073103219853795E-2</v>
      </c>
      <c r="O40" s="76">
        <v>1</v>
      </c>
      <c r="P40" s="71"/>
      <c r="Q40" s="71"/>
      <c r="R40" s="71"/>
      <c r="S40" s="71"/>
    </row>
    <row r="41" spans="1:19" x14ac:dyDescent="0.35">
      <c r="A41" s="67">
        <v>41275</v>
      </c>
      <c r="B41" s="68">
        <v>5.5043878998486465E-2</v>
      </c>
      <c r="C41" s="69">
        <v>0.19481868098305247</v>
      </c>
      <c r="D41" s="69">
        <v>0.49316193488397347</v>
      </c>
      <c r="E41" s="69">
        <v>0.16101861718373525</v>
      </c>
      <c r="F41" s="70">
        <v>9.5956887950752356E-2</v>
      </c>
      <c r="G41" s="68">
        <v>0.31489714056889989</v>
      </c>
      <c r="H41" s="69">
        <v>7.7570467703292456E-2</v>
      </c>
      <c r="I41" s="69">
        <v>0.5886912316661802</v>
      </c>
      <c r="J41" s="70">
        <v>1.8841160061627425E-2</v>
      </c>
      <c r="K41" s="68">
        <v>0.68017538025071778</v>
      </c>
      <c r="L41" s="69">
        <v>0.12510095902590659</v>
      </c>
      <c r="M41" s="69">
        <v>0.1402770519285719</v>
      </c>
      <c r="N41" s="70">
        <v>5.4446608794803751E-2</v>
      </c>
      <c r="O41" s="77">
        <v>1</v>
      </c>
      <c r="P41" s="71"/>
      <c r="Q41" s="71"/>
      <c r="R41" s="71"/>
      <c r="S41" s="71"/>
    </row>
    <row r="42" spans="1:19" x14ac:dyDescent="0.35">
      <c r="A42" s="72">
        <v>41306</v>
      </c>
      <c r="B42" s="57">
        <v>5.5798606092440681E-2</v>
      </c>
      <c r="C42" s="58">
        <v>0.18804003341993844</v>
      </c>
      <c r="D42" s="58">
        <v>0.491572746533739</v>
      </c>
      <c r="E42" s="58">
        <v>0.16588698561321005</v>
      </c>
      <c r="F42" s="59">
        <v>9.8701628340671851E-2</v>
      </c>
      <c r="G42" s="57">
        <v>0.3139288521943292</v>
      </c>
      <c r="H42" s="58">
        <v>7.8445197293972077E-2</v>
      </c>
      <c r="I42" s="58">
        <v>0.58959751536153815</v>
      </c>
      <c r="J42" s="59">
        <v>1.8028435150160577E-2</v>
      </c>
      <c r="K42" s="57">
        <v>0.68029316477651303</v>
      </c>
      <c r="L42" s="58">
        <v>0.12645639367841419</v>
      </c>
      <c r="M42" s="58">
        <v>0.14032496307237813</v>
      </c>
      <c r="N42" s="59">
        <v>5.2925478472694715E-2</v>
      </c>
      <c r="O42" s="78">
        <v>1</v>
      </c>
      <c r="P42" s="71"/>
      <c r="Q42" s="71"/>
      <c r="R42" s="71"/>
      <c r="S42" s="71"/>
    </row>
    <row r="43" spans="1:19" x14ac:dyDescent="0.35">
      <c r="A43" s="72">
        <v>41334</v>
      </c>
      <c r="B43" s="57">
        <v>5.6532965123466151E-2</v>
      </c>
      <c r="C43" s="58">
        <v>0.18671878826610938</v>
      </c>
      <c r="D43" s="58">
        <v>0.48622361752200044</v>
      </c>
      <c r="E43" s="58">
        <v>0.170811748818051</v>
      </c>
      <c r="F43" s="59">
        <v>9.9712880270373019E-2</v>
      </c>
      <c r="G43" s="57">
        <v>0.31529524818013671</v>
      </c>
      <c r="H43" s="58">
        <v>7.9532864829815669E-2</v>
      </c>
      <c r="I43" s="58">
        <v>0.5880449968629079</v>
      </c>
      <c r="J43" s="59">
        <v>1.7126890127139693E-2</v>
      </c>
      <c r="K43" s="57">
        <v>0.68851824294854003</v>
      </c>
      <c r="L43" s="58">
        <v>0.1202590841557024</v>
      </c>
      <c r="M43" s="58">
        <v>0.13961809110861803</v>
      </c>
      <c r="N43" s="59">
        <v>5.1604581787139558E-2</v>
      </c>
      <c r="O43" s="78">
        <v>1</v>
      </c>
      <c r="P43" s="71"/>
      <c r="Q43" s="71"/>
      <c r="R43" s="71"/>
      <c r="S43" s="71"/>
    </row>
    <row r="44" spans="1:19" x14ac:dyDescent="0.35">
      <c r="A44" s="72">
        <v>41365</v>
      </c>
      <c r="B44" s="57">
        <v>5.6853078422060464E-2</v>
      </c>
      <c r="C44" s="58">
        <v>0.18422871706640212</v>
      </c>
      <c r="D44" s="58">
        <v>0.4887617186905826</v>
      </c>
      <c r="E44" s="58">
        <v>0.17057613620807088</v>
      </c>
      <c r="F44" s="59">
        <v>9.9580349612883923E-2</v>
      </c>
      <c r="G44" s="57">
        <v>0.31916921730048015</v>
      </c>
      <c r="H44" s="58">
        <v>8.0144266439968706E-2</v>
      </c>
      <c r="I44" s="58">
        <v>0.58415908518581738</v>
      </c>
      <c r="J44" s="59">
        <v>1.652743107373374E-2</v>
      </c>
      <c r="K44" s="57">
        <v>0.68153048169374475</v>
      </c>
      <c r="L44" s="58">
        <v>0.12365574133446457</v>
      </c>
      <c r="M44" s="58">
        <v>0.14275887595215681</v>
      </c>
      <c r="N44" s="59">
        <v>5.2054901019633823E-2</v>
      </c>
      <c r="O44" s="78">
        <v>1</v>
      </c>
      <c r="P44" s="71"/>
      <c r="Q44" s="71"/>
      <c r="R44" s="71"/>
      <c r="S44" s="71"/>
    </row>
    <row r="45" spans="1:19" x14ac:dyDescent="0.35">
      <c r="A45" s="72">
        <v>41395</v>
      </c>
      <c r="B45" s="57">
        <v>5.6283451279331653E-2</v>
      </c>
      <c r="C45" s="58">
        <v>0.18453534214037931</v>
      </c>
      <c r="D45" s="58">
        <v>0.49205897873004495</v>
      </c>
      <c r="E45" s="58">
        <v>0.16873661783512775</v>
      </c>
      <c r="F45" s="59">
        <v>9.8385610015116309E-2</v>
      </c>
      <c r="G45" s="57">
        <v>0.32135843107796602</v>
      </c>
      <c r="H45" s="58">
        <v>8.0734046872458304E-2</v>
      </c>
      <c r="I45" s="58">
        <v>0.58115262181324279</v>
      </c>
      <c r="J45" s="59">
        <v>1.6754900236332835E-2</v>
      </c>
      <c r="K45" s="57">
        <v>0.68226789589717207</v>
      </c>
      <c r="L45" s="58">
        <v>0.12359532730179848</v>
      </c>
      <c r="M45" s="58">
        <v>0.1411305094182668</v>
      </c>
      <c r="N45" s="59">
        <v>5.3006267382762651E-2</v>
      </c>
      <c r="O45" s="78">
        <v>1</v>
      </c>
      <c r="P45" s="71"/>
      <c r="Q45" s="71"/>
      <c r="R45" s="71"/>
      <c r="S45" s="71"/>
    </row>
    <row r="46" spans="1:19" x14ac:dyDescent="0.35">
      <c r="A46" s="72">
        <v>41426</v>
      </c>
      <c r="B46" s="57">
        <v>5.6449261597317633E-2</v>
      </c>
      <c r="C46" s="58">
        <v>0.18082693148736345</v>
      </c>
      <c r="D46" s="58">
        <v>0.4967607911047105</v>
      </c>
      <c r="E46" s="58">
        <v>0.16828645518118807</v>
      </c>
      <c r="F46" s="59">
        <v>9.7677665030680261E-2</v>
      </c>
      <c r="G46" s="57">
        <v>0.32239681579028745</v>
      </c>
      <c r="H46" s="58">
        <v>8.1171283800200555E-2</v>
      </c>
      <c r="I46" s="58">
        <v>0.57930263686844818</v>
      </c>
      <c r="J46" s="59">
        <v>1.7129263541063849E-2</v>
      </c>
      <c r="K46" s="57">
        <v>0.67917585160381155</v>
      </c>
      <c r="L46" s="58">
        <v>0.12385639249537256</v>
      </c>
      <c r="M46" s="58">
        <v>0.14244898770580516</v>
      </c>
      <c r="N46" s="59">
        <v>5.451876819501076E-2</v>
      </c>
      <c r="O46" s="78">
        <v>1</v>
      </c>
      <c r="P46" s="71"/>
      <c r="Q46" s="71"/>
      <c r="R46" s="71"/>
      <c r="S46" s="71"/>
    </row>
    <row r="47" spans="1:19" x14ac:dyDescent="0.35">
      <c r="A47" s="72">
        <v>41456</v>
      </c>
      <c r="B47" s="57">
        <v>5.6315783650619206E-2</v>
      </c>
      <c r="C47" s="58">
        <v>0.18273748497163972</v>
      </c>
      <c r="D47" s="58">
        <v>0.49615255537443664</v>
      </c>
      <c r="E47" s="58">
        <v>0.16733479867529152</v>
      </c>
      <c r="F47" s="59">
        <v>9.7460299313305354E-2</v>
      </c>
      <c r="G47" s="57">
        <v>0.32366293692883014</v>
      </c>
      <c r="H47" s="58">
        <v>8.1893499634893827E-2</v>
      </c>
      <c r="I47" s="58">
        <v>0.5773766936869823</v>
      </c>
      <c r="J47" s="59">
        <v>1.7066869749293761E-2</v>
      </c>
      <c r="K47" s="57">
        <v>0.68020571335846047</v>
      </c>
      <c r="L47" s="58">
        <v>0.12298454015061552</v>
      </c>
      <c r="M47" s="58">
        <v>0.1419838910729696</v>
      </c>
      <c r="N47" s="59">
        <v>5.4825855417954372E-2</v>
      </c>
      <c r="O47" s="78">
        <v>1</v>
      </c>
      <c r="P47" s="71"/>
      <c r="Q47" s="71"/>
      <c r="R47" s="71"/>
      <c r="S47" s="71"/>
    </row>
    <row r="48" spans="1:19" x14ac:dyDescent="0.35">
      <c r="A48" s="72">
        <v>41487</v>
      </c>
      <c r="B48" s="57">
        <v>5.5274314551164244E-2</v>
      </c>
      <c r="C48" s="58">
        <v>0.18287477900916685</v>
      </c>
      <c r="D48" s="58">
        <v>0.49894448583196593</v>
      </c>
      <c r="E48" s="58">
        <v>0.16613586508479852</v>
      </c>
      <c r="F48" s="59">
        <v>9.6771349739735141E-2</v>
      </c>
      <c r="G48" s="57">
        <v>0.32461786257189645</v>
      </c>
      <c r="H48" s="58">
        <v>8.1867870911173202E-2</v>
      </c>
      <c r="I48" s="58">
        <v>0.57642669140387359</v>
      </c>
      <c r="J48" s="59">
        <v>1.7087575113056766E-2</v>
      </c>
      <c r="K48" s="57">
        <v>0.67893546352876888</v>
      </c>
      <c r="L48" s="58">
        <v>0.12319970899895322</v>
      </c>
      <c r="M48" s="58">
        <v>0.14215448788104537</v>
      </c>
      <c r="N48" s="59">
        <v>5.5710339591232484E-2</v>
      </c>
      <c r="O48" s="78">
        <v>1</v>
      </c>
      <c r="P48" s="71"/>
      <c r="Q48" s="71"/>
      <c r="R48" s="71"/>
      <c r="S48" s="71"/>
    </row>
    <row r="49" spans="1:19" x14ac:dyDescent="0.35">
      <c r="A49" s="72">
        <v>41518</v>
      </c>
      <c r="B49" s="57">
        <v>5.4592761036875756E-2</v>
      </c>
      <c r="C49" s="58">
        <v>0.18281653475237522</v>
      </c>
      <c r="D49" s="58">
        <v>0.5018207394766302</v>
      </c>
      <c r="E49" s="58">
        <v>0.16513035205633575</v>
      </c>
      <c r="F49" s="59">
        <v>9.5639612677783051E-2</v>
      </c>
      <c r="G49" s="57">
        <v>0.32572321677518246</v>
      </c>
      <c r="H49" s="58">
        <v>8.1978812449122279E-2</v>
      </c>
      <c r="I49" s="58">
        <v>0.57524859153646868</v>
      </c>
      <c r="J49" s="59">
        <v>1.7049379239226531E-2</v>
      </c>
      <c r="K49" s="57">
        <v>0.68031835969517496</v>
      </c>
      <c r="L49" s="58">
        <v>0.12119511685938904</v>
      </c>
      <c r="M49" s="58">
        <v>0.14200296754614197</v>
      </c>
      <c r="N49" s="59">
        <v>5.6483555899293984E-2</v>
      </c>
      <c r="O49" s="78">
        <v>1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5.4242872919751321E-2</v>
      </c>
      <c r="C50" s="58">
        <v>0.18277813159965475</v>
      </c>
      <c r="D50" s="58">
        <v>0.50404659032030841</v>
      </c>
      <c r="E50" s="58">
        <v>0.16429425452299984</v>
      </c>
      <c r="F50" s="59">
        <v>9.4638150637285631E-2</v>
      </c>
      <c r="G50" s="57">
        <v>0.32762475242017292</v>
      </c>
      <c r="H50" s="58">
        <v>8.1676811528079249E-2</v>
      </c>
      <c r="I50" s="58">
        <v>0.57341644223804034</v>
      </c>
      <c r="J50" s="59">
        <v>1.7281993813707468E-2</v>
      </c>
      <c r="K50" s="57">
        <v>0.68169343664237692</v>
      </c>
      <c r="L50" s="58">
        <v>0.11985082397441482</v>
      </c>
      <c r="M50" s="58">
        <v>0.14134347173636819</v>
      </c>
      <c r="N50" s="59">
        <v>5.7112267646840069E-2</v>
      </c>
      <c r="O50" s="78">
        <v>1</v>
      </c>
      <c r="P50" s="71"/>
      <c r="Q50" s="71"/>
      <c r="R50" s="71"/>
      <c r="S50" s="71"/>
    </row>
    <row r="51" spans="1:19" x14ac:dyDescent="0.35">
      <c r="A51" s="72">
        <v>41579</v>
      </c>
      <c r="B51" s="57">
        <v>5.411114666226291E-2</v>
      </c>
      <c r="C51" s="58">
        <v>0.18369050772778828</v>
      </c>
      <c r="D51" s="58">
        <v>0.50486764076822599</v>
      </c>
      <c r="E51" s="58">
        <v>0.16334435419039134</v>
      </c>
      <c r="F51" s="59">
        <v>9.3986350651331499E-2</v>
      </c>
      <c r="G51" s="57">
        <v>0.32911364097694568</v>
      </c>
      <c r="H51" s="58">
        <v>8.1503309124145773E-2</v>
      </c>
      <c r="I51" s="58">
        <v>0.57211723164327744</v>
      </c>
      <c r="J51" s="59">
        <v>1.726581825563113E-2</v>
      </c>
      <c r="K51" s="57">
        <v>0.68314749255432727</v>
      </c>
      <c r="L51" s="58">
        <v>0.11887215691131593</v>
      </c>
      <c r="M51" s="58">
        <v>0.14056237334902172</v>
      </c>
      <c r="N51" s="59">
        <v>5.7417977185335034E-2</v>
      </c>
      <c r="O51" s="78">
        <v>1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5.3963537401361929E-2</v>
      </c>
      <c r="C52" s="75">
        <v>0.18402314547380239</v>
      </c>
      <c r="D52" s="75">
        <v>0.50632734607950169</v>
      </c>
      <c r="E52" s="75">
        <v>0.16211993672382208</v>
      </c>
      <c r="F52" s="76">
        <v>9.3566577744544438E-2</v>
      </c>
      <c r="G52" s="74">
        <v>0.32903938567113017</v>
      </c>
      <c r="H52" s="75">
        <v>8.1174902333295482E-2</v>
      </c>
      <c r="I52" s="75">
        <v>0.5724526909493437</v>
      </c>
      <c r="J52" s="76">
        <v>1.7333021046230628E-2</v>
      </c>
      <c r="K52" s="74">
        <v>0.68151606331313064</v>
      </c>
      <c r="L52" s="75">
        <v>0.11931396102678696</v>
      </c>
      <c r="M52" s="75">
        <v>0.14108892194108533</v>
      </c>
      <c r="N52" s="76">
        <v>5.8081053718997036E-2</v>
      </c>
      <c r="O52" s="79">
        <v>1</v>
      </c>
      <c r="P52" s="71"/>
      <c r="Q52" s="71"/>
      <c r="R52" s="71"/>
      <c r="S52" s="71"/>
    </row>
    <row r="53" spans="1:19" x14ac:dyDescent="0.35">
      <c r="A53" s="67">
        <v>41640</v>
      </c>
      <c r="B53" s="68">
        <v>5.3677002519520046E-2</v>
      </c>
      <c r="C53" s="69">
        <v>0.19470152418489783</v>
      </c>
      <c r="D53" s="69">
        <v>0.50386035373063587</v>
      </c>
      <c r="E53" s="69">
        <v>0.15476338962756006</v>
      </c>
      <c r="F53" s="70">
        <v>9.2997729937386184E-2</v>
      </c>
      <c r="G53" s="68">
        <v>0.30803627111033505</v>
      </c>
      <c r="H53" s="69">
        <v>8.2807393918227848E-2</v>
      </c>
      <c r="I53" s="69">
        <v>0.59281063686481905</v>
      </c>
      <c r="J53" s="70">
        <v>1.6345698106618105E-2</v>
      </c>
      <c r="K53" s="68">
        <v>0.74225434679571933</v>
      </c>
      <c r="L53" s="69">
        <v>9.4263726395090675E-2</v>
      </c>
      <c r="M53" s="69">
        <v>0.10906278843515355</v>
      </c>
      <c r="N53" s="70">
        <v>5.4419138374036467E-2</v>
      </c>
      <c r="O53" s="77">
        <v>1</v>
      </c>
      <c r="P53" s="49"/>
      <c r="Q53" s="49"/>
      <c r="R53" s="49"/>
      <c r="S53" s="49"/>
    </row>
    <row r="54" spans="1:19" x14ac:dyDescent="0.35">
      <c r="A54" s="72">
        <v>41671</v>
      </c>
      <c r="B54" s="57">
        <v>5.3883676591146804E-2</v>
      </c>
      <c r="C54" s="58">
        <v>0.18779034522616694</v>
      </c>
      <c r="D54" s="58">
        <v>0.50469734994707438</v>
      </c>
      <c r="E54" s="58">
        <v>0.15779075355481498</v>
      </c>
      <c r="F54" s="59">
        <v>9.5837874680796936E-2</v>
      </c>
      <c r="G54" s="57">
        <v>0.30713538607473673</v>
      </c>
      <c r="H54" s="58">
        <v>8.1408168457554234E-2</v>
      </c>
      <c r="I54" s="58">
        <v>0.59576406142519267</v>
      </c>
      <c r="J54" s="59">
        <v>1.5692384042516435E-2</v>
      </c>
      <c r="K54" s="57">
        <v>0.72882580385776341</v>
      </c>
      <c r="L54" s="58">
        <v>0.10045512939306658</v>
      </c>
      <c r="M54" s="58">
        <v>0.1146900942610979</v>
      </c>
      <c r="N54" s="59">
        <v>5.6028972488072093E-2</v>
      </c>
      <c r="O54" s="78">
        <v>1</v>
      </c>
      <c r="P54" s="49"/>
      <c r="Q54" s="49"/>
      <c r="R54" s="49"/>
      <c r="S54" s="49"/>
    </row>
    <row r="55" spans="1:19" x14ac:dyDescent="0.35">
      <c r="A55" s="72">
        <v>41699</v>
      </c>
      <c r="B55" s="57">
        <v>5.3807686082074611E-2</v>
      </c>
      <c r="C55" s="58">
        <v>0.18291503735698281</v>
      </c>
      <c r="D55" s="58">
        <v>0.50516267539039539</v>
      </c>
      <c r="E55" s="58">
        <v>0.16236656699125071</v>
      </c>
      <c r="F55" s="59">
        <v>9.5748034179296476E-2</v>
      </c>
      <c r="G55" s="57">
        <v>0.30947938763513688</v>
      </c>
      <c r="H55" s="58">
        <v>8.1850980993516842E-2</v>
      </c>
      <c r="I55" s="58">
        <v>0.59294093592659802</v>
      </c>
      <c r="J55" s="59">
        <v>1.5728695444748298E-2</v>
      </c>
      <c r="K55" s="57">
        <v>0.72291512254964607</v>
      </c>
      <c r="L55" s="58">
        <v>0.10156243344323188</v>
      </c>
      <c r="M55" s="58">
        <v>0.11800248762576566</v>
      </c>
      <c r="N55" s="59">
        <v>5.7519956381356437E-2</v>
      </c>
      <c r="O55" s="78">
        <v>1</v>
      </c>
      <c r="P55" s="49"/>
      <c r="Q55" s="49"/>
      <c r="R55" s="49"/>
      <c r="S55" s="49"/>
    </row>
    <row r="56" spans="1:19" x14ac:dyDescent="0.35">
      <c r="A56" s="72">
        <v>41730</v>
      </c>
      <c r="B56" s="57">
        <v>5.4759567273261908E-2</v>
      </c>
      <c r="C56" s="58">
        <v>0.18252398635990685</v>
      </c>
      <c r="D56" s="58">
        <v>0.50349776380253164</v>
      </c>
      <c r="E56" s="58">
        <v>0.16246855964853205</v>
      </c>
      <c r="F56" s="59">
        <v>9.6750122915767525E-2</v>
      </c>
      <c r="G56" s="57">
        <v>0.31094290226655097</v>
      </c>
      <c r="H56" s="58">
        <v>8.3570074634770217E-2</v>
      </c>
      <c r="I56" s="58">
        <v>0.59018697424855382</v>
      </c>
      <c r="J56" s="59">
        <v>1.5300048850124971E-2</v>
      </c>
      <c r="K56" s="57">
        <v>0.72407267760340344</v>
      </c>
      <c r="L56" s="58">
        <v>0.10030084720977256</v>
      </c>
      <c r="M56" s="58">
        <v>0.11817303694429031</v>
      </c>
      <c r="N56" s="59">
        <v>5.7453438242533759E-2</v>
      </c>
      <c r="O56" s="78">
        <v>1</v>
      </c>
      <c r="P56" s="49"/>
      <c r="Q56" s="49"/>
      <c r="R56" s="49"/>
      <c r="S56" s="49"/>
    </row>
    <row r="57" spans="1:19" x14ac:dyDescent="0.35">
      <c r="A57" s="72">
        <v>41760</v>
      </c>
      <c r="B57" s="57">
        <v>5.3843194254445961E-2</v>
      </c>
      <c r="C57" s="58">
        <v>0.18058209946085138</v>
      </c>
      <c r="D57" s="58">
        <v>0.50563163877041928</v>
      </c>
      <c r="E57" s="58">
        <v>0.16332758308521766</v>
      </c>
      <c r="F57" s="59">
        <v>9.6615484429065743E-2</v>
      </c>
      <c r="G57" s="57">
        <v>0.3123943831978756</v>
      </c>
      <c r="H57" s="58">
        <v>8.3633419167940773E-2</v>
      </c>
      <c r="I57" s="58">
        <v>0.58952155588637645</v>
      </c>
      <c r="J57" s="59">
        <v>1.4450641747807195E-2</v>
      </c>
      <c r="K57" s="57">
        <v>0.7210949444757383</v>
      </c>
      <c r="L57" s="58">
        <v>0.10151912167055605</v>
      </c>
      <c r="M57" s="58">
        <v>0.12002217952844613</v>
      </c>
      <c r="N57" s="59">
        <v>5.7363754325259517E-2</v>
      </c>
      <c r="O57" s="78">
        <v>1</v>
      </c>
      <c r="P57" s="49"/>
      <c r="Q57" s="49"/>
      <c r="R57" s="49"/>
      <c r="S57" s="49"/>
    </row>
    <row r="58" spans="1:19" x14ac:dyDescent="0.35">
      <c r="A58" s="72">
        <v>41791</v>
      </c>
      <c r="B58" s="57">
        <v>5.3219192148012337E-2</v>
      </c>
      <c r="C58" s="58">
        <v>0.17776956804329094</v>
      </c>
      <c r="D58" s="58">
        <v>0.50954187564439946</v>
      </c>
      <c r="E58" s="58">
        <v>0.16374256625008732</v>
      </c>
      <c r="F58" s="59">
        <v>9.5726797914209918E-2</v>
      </c>
      <c r="G58" s="57">
        <v>0.31278594399361476</v>
      </c>
      <c r="H58" s="58">
        <v>8.4060388830903235E-2</v>
      </c>
      <c r="I58" s="58">
        <v>0.59040329085677867</v>
      </c>
      <c r="J58" s="59">
        <v>1.2750376318703304E-2</v>
      </c>
      <c r="K58" s="57">
        <v>0.7230040288860331</v>
      </c>
      <c r="L58" s="58">
        <v>0.10109582312703376</v>
      </c>
      <c r="M58" s="58">
        <v>0.11988635281016388</v>
      </c>
      <c r="N58" s="59">
        <v>5.6013795176769229E-2</v>
      </c>
      <c r="O58" s="78">
        <v>1</v>
      </c>
      <c r="P58" s="49"/>
      <c r="Q58" s="49"/>
      <c r="R58" s="49"/>
      <c r="S58" s="49"/>
    </row>
    <row r="59" spans="1:19" x14ac:dyDescent="0.35">
      <c r="A59" s="72">
        <v>41821</v>
      </c>
      <c r="B59" s="57">
        <v>5.2719987809578442E-2</v>
      </c>
      <c r="C59" s="58">
        <v>0.17864793883276714</v>
      </c>
      <c r="D59" s="58">
        <v>0.51010191550962236</v>
      </c>
      <c r="E59" s="58">
        <v>0.16364117135609477</v>
      </c>
      <c r="F59" s="59">
        <v>9.4888986491937291E-2</v>
      </c>
      <c r="G59" s="57">
        <v>0.31381999408406014</v>
      </c>
      <c r="H59" s="58">
        <v>8.418651344979966E-2</v>
      </c>
      <c r="I59" s="58">
        <v>0.59059275924813781</v>
      </c>
      <c r="J59" s="59">
        <v>1.1400733218002385E-2</v>
      </c>
      <c r="K59" s="57">
        <v>0.7225289746600575</v>
      </c>
      <c r="L59" s="58">
        <v>0.10114554108440971</v>
      </c>
      <c r="M59" s="58">
        <v>0.12095587246667802</v>
      </c>
      <c r="N59" s="59">
        <v>5.5369611788854731E-2</v>
      </c>
      <c r="O59" s="78">
        <v>1</v>
      </c>
      <c r="P59" s="49"/>
      <c r="Q59" s="49"/>
      <c r="R59" s="49"/>
      <c r="S59" s="49"/>
    </row>
    <row r="60" spans="1:19" x14ac:dyDescent="0.35">
      <c r="A60" s="72">
        <v>41852</v>
      </c>
      <c r="B60" s="57">
        <v>5.2265826424161957E-2</v>
      </c>
      <c r="C60" s="58">
        <v>0.17908837116528328</v>
      </c>
      <c r="D60" s="58">
        <v>0.51076833413976042</v>
      </c>
      <c r="E60" s="58">
        <v>0.16354107986433325</v>
      </c>
      <c r="F60" s="59">
        <v>9.433638840646108E-2</v>
      </c>
      <c r="G60" s="57">
        <v>0.3148322592659254</v>
      </c>
      <c r="H60" s="58">
        <v>8.428215131377495E-2</v>
      </c>
      <c r="I60" s="58">
        <v>0.59042930750896616</v>
      </c>
      <c r="J60" s="59">
        <v>1.0456281911333534E-2</v>
      </c>
      <c r="K60" s="57">
        <v>0.72296462862668187</v>
      </c>
      <c r="L60" s="58">
        <v>0.10090000381786747</v>
      </c>
      <c r="M60" s="58">
        <v>0.12107704378626487</v>
      </c>
      <c r="N60" s="59">
        <v>5.5058323769185756E-2</v>
      </c>
      <c r="O60" s="78">
        <v>1</v>
      </c>
      <c r="P60" s="49"/>
      <c r="Q60" s="49"/>
      <c r="R60" s="49"/>
      <c r="S60" s="49"/>
    </row>
    <row r="61" spans="1:19" x14ac:dyDescent="0.35">
      <c r="A61" s="72">
        <v>41883</v>
      </c>
      <c r="B61" s="57">
        <v>5.1610611019811299E-2</v>
      </c>
      <c r="C61" s="58">
        <v>0.17926123970819421</v>
      </c>
      <c r="D61" s="58">
        <v>0.5115318980819723</v>
      </c>
      <c r="E61" s="58">
        <v>0.16368806740395458</v>
      </c>
      <c r="F61" s="59">
        <v>9.390818378606762E-2</v>
      </c>
      <c r="G61" s="57">
        <v>0.31617277887672879</v>
      </c>
      <c r="H61" s="58">
        <v>8.4166463185445919E-2</v>
      </c>
      <c r="I61" s="58">
        <v>0.58999037007975552</v>
      </c>
      <c r="J61" s="59">
        <v>9.6703878580697913E-3</v>
      </c>
      <c r="K61" s="57">
        <v>0.72266172641698379</v>
      </c>
      <c r="L61" s="58">
        <v>0.10099275972663098</v>
      </c>
      <c r="M61" s="58">
        <v>0.12117375284302133</v>
      </c>
      <c r="N61" s="59">
        <v>5.5171761013363914E-2</v>
      </c>
      <c r="O61" s="78">
        <v>1</v>
      </c>
      <c r="P61" s="49"/>
      <c r="Q61" s="49"/>
      <c r="R61" s="49"/>
      <c r="S61" s="49"/>
    </row>
    <row r="62" spans="1:19" x14ac:dyDescent="0.35">
      <c r="A62" s="72">
        <v>41913</v>
      </c>
      <c r="B62" s="57">
        <v>5.1151113823792914E-2</v>
      </c>
      <c r="C62" s="58">
        <v>0.17896568695434595</v>
      </c>
      <c r="D62" s="58">
        <v>0.51280560480651138</v>
      </c>
      <c r="E62" s="58">
        <v>0.16379171206456369</v>
      </c>
      <c r="F62" s="59">
        <v>9.3285882350786067E-2</v>
      </c>
      <c r="G62" s="57">
        <v>0.31769362583886807</v>
      </c>
      <c r="H62" s="58">
        <v>8.3954190507747009E-2</v>
      </c>
      <c r="I62" s="58">
        <v>0.58921365234635792</v>
      </c>
      <c r="J62" s="59">
        <v>9.1385313070269578E-3</v>
      </c>
      <c r="K62" s="57">
        <v>0.72159408427997052</v>
      </c>
      <c r="L62" s="58">
        <v>0.10091886037575357</v>
      </c>
      <c r="M62" s="58">
        <v>0.12177496328020296</v>
      </c>
      <c r="N62" s="59">
        <v>5.5712092064072953E-2</v>
      </c>
      <c r="O62" s="78">
        <v>1</v>
      </c>
      <c r="P62" s="49"/>
      <c r="Q62" s="49"/>
      <c r="R62" s="49"/>
      <c r="S62" s="49"/>
    </row>
    <row r="63" spans="1:19" x14ac:dyDescent="0.35">
      <c r="A63" s="72">
        <v>41944</v>
      </c>
      <c r="B63" s="57">
        <v>5.1124360317291097E-2</v>
      </c>
      <c r="C63" s="58">
        <v>0.18001479943517387</v>
      </c>
      <c r="D63" s="58">
        <v>0.51239713609359516</v>
      </c>
      <c r="E63" s="58">
        <v>0.16357265511785624</v>
      </c>
      <c r="F63" s="59">
        <v>9.2891049036083626E-2</v>
      </c>
      <c r="G63" s="57">
        <v>0.31962655102615073</v>
      </c>
      <c r="H63" s="58">
        <v>8.3731585110148957E-2</v>
      </c>
      <c r="I63" s="58">
        <v>0.58795407510279662</v>
      </c>
      <c r="J63" s="59">
        <v>8.687788760903703E-3</v>
      </c>
      <c r="K63" s="57">
        <v>0.72313048588986018</v>
      </c>
      <c r="L63" s="58">
        <v>0.10060906425582514</v>
      </c>
      <c r="M63" s="58">
        <v>0.12083764489103105</v>
      </c>
      <c r="N63" s="59">
        <v>5.5422804963283681E-2</v>
      </c>
      <c r="O63" s="78">
        <v>1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5.1017298424189894E-2</v>
      </c>
      <c r="C64" s="75">
        <v>0.18086662966297806</v>
      </c>
      <c r="D64" s="75">
        <v>0.51247853350232209</v>
      </c>
      <c r="E64" s="75">
        <v>0.16303525420562293</v>
      </c>
      <c r="F64" s="76">
        <v>9.2602284204887017E-2</v>
      </c>
      <c r="G64" s="74">
        <v>0.31989354395788511</v>
      </c>
      <c r="H64" s="75">
        <v>8.3205776591358596E-2</v>
      </c>
      <c r="I64" s="75">
        <v>0.58842805236805185</v>
      </c>
      <c r="J64" s="76">
        <v>8.4726270827044856E-3</v>
      </c>
      <c r="K64" s="74">
        <v>0.71995723743997242</v>
      </c>
      <c r="L64" s="75">
        <v>0.10176427728539238</v>
      </c>
      <c r="M64" s="75">
        <v>0.12190117538064629</v>
      </c>
      <c r="N64" s="76">
        <v>5.6377309893988953E-2</v>
      </c>
      <c r="O64" s="79">
        <v>1</v>
      </c>
      <c r="P64" s="49"/>
      <c r="Q64" s="49"/>
      <c r="R64" s="49"/>
      <c r="S64" s="49"/>
    </row>
    <row r="65" spans="1:19" x14ac:dyDescent="0.35">
      <c r="A65" s="67">
        <v>42005</v>
      </c>
      <c r="B65" s="68">
        <v>5.4749706433190347E-2</v>
      </c>
      <c r="C65" s="69">
        <v>0.195557156929871</v>
      </c>
      <c r="D65" s="69">
        <v>0.49733742795268837</v>
      </c>
      <c r="E65" s="69">
        <v>0.1586444293877361</v>
      </c>
      <c r="F65" s="70">
        <v>9.3711279296514155E-2</v>
      </c>
      <c r="G65" s="68">
        <v>0.30172909158570793</v>
      </c>
      <c r="H65" s="69">
        <v>8.3375045886251511E-2</v>
      </c>
      <c r="I65" s="69">
        <v>0.61200293905324166</v>
      </c>
      <c r="J65" s="70">
        <v>2.8929234747990069E-3</v>
      </c>
      <c r="K65" s="68">
        <v>0.79197525139442759</v>
      </c>
      <c r="L65" s="69">
        <v>7.9710912969170239E-2</v>
      </c>
      <c r="M65" s="69">
        <v>8.5474105380304449E-2</v>
      </c>
      <c r="N65" s="70">
        <v>4.2839730256097726E-2</v>
      </c>
      <c r="O65" s="77">
        <f>'Qtde. Acum. Anual'!O65/'Qtde. Acum. Anual'!$O65</f>
        <v>1</v>
      </c>
      <c r="P65" s="49"/>
      <c r="Q65" s="49"/>
      <c r="R65" s="49"/>
      <c r="S65" s="49"/>
    </row>
    <row r="66" spans="1:19" x14ac:dyDescent="0.35">
      <c r="A66" s="72">
        <v>42037</v>
      </c>
      <c r="B66" s="57">
        <v>5.4020805566870431E-2</v>
      </c>
      <c r="C66" s="58">
        <v>0.18815545833572461</v>
      </c>
      <c r="D66" s="58">
        <v>0.49979885090976456</v>
      </c>
      <c r="E66" s="58">
        <v>0.16164220522158038</v>
      </c>
      <c r="F66" s="59">
        <v>9.6382679966060009E-2</v>
      </c>
      <c r="G66" s="57">
        <v>0.30057781352944168</v>
      </c>
      <c r="H66" s="58">
        <v>8.2282584645912815E-2</v>
      </c>
      <c r="I66" s="58">
        <v>0.6140437071593664</v>
      </c>
      <c r="J66" s="59">
        <v>3.095894665279137E-3</v>
      </c>
      <c r="K66" s="57">
        <v>0.77168405768651493</v>
      </c>
      <c r="L66" s="58">
        <v>8.7853136983473176E-2</v>
      </c>
      <c r="M66" s="58">
        <v>9.2770908992449039E-2</v>
      </c>
      <c r="N66" s="59">
        <v>4.7691896337562913E-2</v>
      </c>
      <c r="O66" s="78">
        <f>'Qtde. Acum. Anual'!O66/'Qtde. Acum. Anual'!$O66</f>
        <v>1</v>
      </c>
      <c r="P66" s="49"/>
      <c r="Q66" s="49"/>
      <c r="R66" s="49"/>
      <c r="S66" s="49"/>
    </row>
    <row r="67" spans="1:19" x14ac:dyDescent="0.35">
      <c r="A67" s="72">
        <v>42066</v>
      </c>
      <c r="B67" s="57">
        <v>5.2761290885591332E-2</v>
      </c>
      <c r="C67" s="58">
        <v>0.18233395754735546</v>
      </c>
      <c r="D67" s="58">
        <v>0.50468447634612035</v>
      </c>
      <c r="E67" s="58">
        <v>0.16453685764556766</v>
      </c>
      <c r="F67" s="59">
        <v>9.5683417575365207E-2</v>
      </c>
      <c r="G67" s="57">
        <v>0.30152945714889112</v>
      </c>
      <c r="H67" s="58">
        <v>8.1093263309160071E-2</v>
      </c>
      <c r="I67" s="58">
        <v>0.61426298032976923</v>
      </c>
      <c r="J67" s="59">
        <v>3.1142992121796801E-3</v>
      </c>
      <c r="K67" s="57">
        <v>0.75526892106818999</v>
      </c>
      <c r="L67" s="58">
        <v>9.3091905305143594E-2</v>
      </c>
      <c r="M67" s="58">
        <v>9.994920518606723E-2</v>
      </c>
      <c r="N67" s="59">
        <v>5.1689968440599213E-2</v>
      </c>
      <c r="O67" s="78">
        <f>'Qtde. Acum. Anual'!O67/'Qtde. Acum. Anual'!$O67</f>
        <v>1</v>
      </c>
      <c r="P67" s="49"/>
      <c r="Q67" s="49"/>
      <c r="R67" s="49"/>
      <c r="S67" s="49"/>
    </row>
    <row r="68" spans="1:19" x14ac:dyDescent="0.35">
      <c r="A68" s="72">
        <v>42095</v>
      </c>
      <c r="B68" s="57">
        <v>5.2906311347259607E-2</v>
      </c>
      <c r="C68" s="58">
        <v>0.18283487909472737</v>
      </c>
      <c r="D68" s="58">
        <v>0.5013832499109695</v>
      </c>
      <c r="E68" s="58">
        <v>0.16621740751439687</v>
      </c>
      <c r="F68" s="59">
        <v>9.6658152132646655E-2</v>
      </c>
      <c r="G68" s="57">
        <v>0.30156689252637164</v>
      </c>
      <c r="H68" s="58">
        <v>8.1890560834299742E-2</v>
      </c>
      <c r="I68" s="58">
        <v>0.61338951165742905</v>
      </c>
      <c r="J68" s="59">
        <v>3.1530349818995025E-3</v>
      </c>
      <c r="K68" s="57">
        <v>0.75519670371695391</v>
      </c>
      <c r="L68" s="58">
        <v>9.2034085441827757E-2</v>
      </c>
      <c r="M68" s="58">
        <v>0.10093478984961943</v>
      </c>
      <c r="N68" s="59">
        <v>5.183442099159892E-2</v>
      </c>
      <c r="O68" s="78">
        <f>'Qtde. Acum. Anual'!O68/'Qtde. Acum. Anual'!$O68</f>
        <v>1</v>
      </c>
      <c r="P68" s="49"/>
      <c r="Q68" s="49"/>
      <c r="R68" s="49"/>
      <c r="S68" s="49"/>
    </row>
    <row r="69" spans="1:19" x14ac:dyDescent="0.35">
      <c r="A69" s="72">
        <v>42126</v>
      </c>
      <c r="B69" s="57">
        <v>5.2717821830509534E-2</v>
      </c>
      <c r="C69" s="58">
        <v>0.18259541421696202</v>
      </c>
      <c r="D69" s="58">
        <v>0.50335417838521113</v>
      </c>
      <c r="E69" s="58">
        <v>0.16617473406454339</v>
      </c>
      <c r="F69" s="59">
        <v>9.5157851502773991E-2</v>
      </c>
      <c r="G69" s="57">
        <v>0.30210643471544901</v>
      </c>
      <c r="H69" s="58">
        <v>8.1586965669842706E-2</v>
      </c>
      <c r="I69" s="58">
        <v>0.6132718244178702</v>
      </c>
      <c r="J69" s="59">
        <v>3.0347751968380814E-3</v>
      </c>
      <c r="K69" s="57">
        <v>0.75669619789937981</v>
      </c>
      <c r="L69" s="58">
        <v>9.1327981481278853E-2</v>
      </c>
      <c r="M69" s="58">
        <v>0.10050223763827948</v>
      </c>
      <c r="N69" s="59">
        <v>5.1473582981061833E-2</v>
      </c>
      <c r="O69" s="78">
        <f>'Qtde. Acum. Anual'!O69/'Qtde. Acum. Anual'!$O69</f>
        <v>1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5.2150304782971606E-2</v>
      </c>
      <c r="C70" s="58">
        <v>0.17969607055007952</v>
      </c>
      <c r="D70" s="58">
        <v>0.507295477246135</v>
      </c>
      <c r="E70" s="58">
        <v>0.16620262322392909</v>
      </c>
      <c r="F70" s="59">
        <v>9.4655524196884888E-2</v>
      </c>
      <c r="G70" s="57">
        <v>0.30261648896749077</v>
      </c>
      <c r="H70" s="58">
        <v>8.1696018615016047E-2</v>
      </c>
      <c r="I70" s="58">
        <v>0.61260368361831763</v>
      </c>
      <c r="J70" s="59">
        <v>3.0838087991755759E-3</v>
      </c>
      <c r="K70" s="57">
        <v>0.7551949414913155</v>
      </c>
      <c r="L70" s="58">
        <v>9.199526925296983E-2</v>
      </c>
      <c r="M70" s="58">
        <v>0.10101476945681175</v>
      </c>
      <c r="N70" s="59">
        <v>5.1795019798902886E-2</v>
      </c>
      <c r="O70" s="78">
        <f>'Qtde. Acum. Anual'!O70/'Qtde. Acum. Anual'!$O70</f>
        <v>1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5.1267480528966493E-2</v>
      </c>
      <c r="C71" s="58">
        <v>0.18004102416479931</v>
      </c>
      <c r="D71" s="58">
        <v>0.50890855067753182</v>
      </c>
      <c r="E71" s="58">
        <v>0.16622100655540181</v>
      </c>
      <c r="F71" s="59">
        <v>9.3561938073300668E-2</v>
      </c>
      <c r="G71" s="57">
        <v>0.30330211223503539</v>
      </c>
      <c r="H71" s="58">
        <v>8.1792255596765062E-2</v>
      </c>
      <c r="I71" s="58">
        <v>0.61177612857603747</v>
      </c>
      <c r="J71" s="59">
        <v>3.1295035921620768E-3</v>
      </c>
      <c r="K71" s="57">
        <v>0.75430260464579468</v>
      </c>
      <c r="L71" s="58">
        <v>9.1761742631259149E-2</v>
      </c>
      <c r="M71" s="58">
        <v>0.10151601044166618</v>
      </c>
      <c r="N71" s="59">
        <v>5.2419642281280023E-2</v>
      </c>
      <c r="O71" s="78">
        <f>'Qtde. Acum. Anual'!O71/'Qtde. Acum. Anual'!$O71</f>
        <v>1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5.0688364964343757E-2</v>
      </c>
      <c r="C72" s="58">
        <v>0.18012619873129343</v>
      </c>
      <c r="D72" s="58">
        <v>0.51083969718049016</v>
      </c>
      <c r="E72" s="58">
        <v>0.16566732979270249</v>
      </c>
      <c r="F72" s="59">
        <v>9.2678409331170178E-2</v>
      </c>
      <c r="G72" s="57">
        <v>0.30340991027464476</v>
      </c>
      <c r="H72" s="58">
        <v>8.1844211783187598E-2</v>
      </c>
      <c r="I72" s="58">
        <v>0.6116701476578128</v>
      </c>
      <c r="J72" s="59">
        <v>3.0757302843548192E-3</v>
      </c>
      <c r="K72" s="57">
        <v>0.76018740603579027</v>
      </c>
      <c r="L72" s="58">
        <v>8.6313327894616335E-2</v>
      </c>
      <c r="M72" s="58">
        <v>0.10097785760490463</v>
      </c>
      <c r="N72" s="59">
        <v>5.2521408464688724E-2</v>
      </c>
      <c r="O72" s="78">
        <f>'Qtde. Acum. Anual'!O72/'Qtde. Acum. Anual'!$O72</f>
        <v>1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5.0285678365923792E-2</v>
      </c>
      <c r="C73" s="58">
        <v>0.17989211626284018</v>
      </c>
      <c r="D73" s="58">
        <v>0.51262513609100291</v>
      </c>
      <c r="E73" s="58">
        <v>0.16534975482965841</v>
      </c>
      <c r="F73" s="59">
        <v>9.1847314450574785E-2</v>
      </c>
      <c r="G73" s="57">
        <v>0.30368142562927669</v>
      </c>
      <c r="H73" s="58">
        <v>8.203036146084218E-2</v>
      </c>
      <c r="I73" s="58">
        <v>0.61120000042731537</v>
      </c>
      <c r="J73" s="59">
        <v>3.0882124825656939E-3</v>
      </c>
      <c r="K73" s="57">
        <v>0.76125878864442798</v>
      </c>
      <c r="L73" s="58">
        <v>8.5548277465088363E-2</v>
      </c>
      <c r="M73" s="58">
        <v>0.10048798808657718</v>
      </c>
      <c r="N73" s="59">
        <v>5.2704945803906528E-2</v>
      </c>
      <c r="O73" s="78">
        <f>'Qtde. Acum. Anual'!O73/'Qtde. Acum. Anual'!$O73</f>
        <v>1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4.9922701003439714E-2</v>
      </c>
      <c r="C74" s="58">
        <v>0.17949134721275969</v>
      </c>
      <c r="D74" s="58">
        <v>0.51493336987740124</v>
      </c>
      <c r="E74" s="58">
        <v>0.16463767335171933</v>
      </c>
      <c r="F74" s="59">
        <v>9.1014908554680182E-2</v>
      </c>
      <c r="G74" s="57">
        <v>0.30388235264809066</v>
      </c>
      <c r="H74" s="58">
        <v>8.2283224927321291E-2</v>
      </c>
      <c r="I74" s="58">
        <v>0.6107601506332796</v>
      </c>
      <c r="J74" s="59">
        <v>3.0745465660066782E-3</v>
      </c>
      <c r="K74" s="57">
        <v>0.76268898952941555</v>
      </c>
      <c r="L74" s="58">
        <v>8.4831891802698109E-2</v>
      </c>
      <c r="M74" s="58">
        <v>9.9839710772545359E-2</v>
      </c>
      <c r="N74" s="59">
        <v>5.2639407895341085E-2</v>
      </c>
      <c r="O74" s="78">
        <f>'Qtde. Acum. Anual'!O74/'Qtde. Acum. Anual'!$O74</f>
        <v>1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4.9848027132667165E-2</v>
      </c>
      <c r="C75" s="58">
        <v>0.17958714396938733</v>
      </c>
      <c r="D75" s="58">
        <v>0.5158289563826538</v>
      </c>
      <c r="E75" s="58">
        <v>0.16458223476880768</v>
      </c>
      <c r="F75" s="59">
        <v>9.0153637746484105E-2</v>
      </c>
      <c r="G75" s="57">
        <v>0.30452056819348017</v>
      </c>
      <c r="H75" s="58">
        <v>8.22189108686152E-2</v>
      </c>
      <c r="I75" s="58">
        <v>0.6101082485014675</v>
      </c>
      <c r="J75" s="59">
        <v>3.1522974084619137E-3</v>
      </c>
      <c r="K75" s="57">
        <v>0.76264466619430038</v>
      </c>
      <c r="L75" s="58">
        <v>8.4566950876526145E-2</v>
      </c>
      <c r="M75" s="58">
        <v>9.9722823712200037E-2</v>
      </c>
      <c r="N75" s="59">
        <v>5.3065559216973493E-2</v>
      </c>
      <c r="O75" s="78">
        <f>'Qtde. Acum. Anual'!O75/'Qtde. Acum. Anual'!$O75</f>
        <v>1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4.9795660449534748E-2</v>
      </c>
      <c r="C76" s="58">
        <v>0.1795856337267967</v>
      </c>
      <c r="D76" s="58">
        <v>0.51678827514044989</v>
      </c>
      <c r="E76" s="58">
        <v>0.16405995801012679</v>
      </c>
      <c r="F76" s="59">
        <v>8.9770472673091878E-2</v>
      </c>
      <c r="G76" s="57">
        <v>0.30457972643141318</v>
      </c>
      <c r="H76" s="58">
        <v>8.179137836154092E-2</v>
      </c>
      <c r="I76" s="58">
        <v>0.61035013006861749</v>
      </c>
      <c r="J76" s="59">
        <v>3.27878867884933E-3</v>
      </c>
      <c r="K76" s="57">
        <v>0.75943065461929093</v>
      </c>
      <c r="L76" s="58">
        <v>8.5423187382718951E-2</v>
      </c>
      <c r="M76" s="58">
        <v>0.10095106546615251</v>
      </c>
      <c r="N76" s="59">
        <v>5.4195092531837637E-2</v>
      </c>
      <c r="O76" s="78">
        <f>'Qtde. Acum. Anual'!O76/'Qtde. Acum. Anual'!$O76</f>
        <v>1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f>'Qtde. Acum. Anual'!B77/'Qtde. Acum. Anual'!$O77</f>
        <v>5.2167510413540209E-2</v>
      </c>
      <c r="C77" s="69">
        <f>'Qtde. Acum. Anual'!C77/'Qtde. Acum. Anual'!$O77</f>
        <v>0.17763036794605638</v>
      </c>
      <c r="D77" s="69">
        <f>'Qtde. Acum. Anual'!D77/'Qtde. Acum. Anual'!$O77</f>
        <v>0.52799074015224257</v>
      </c>
      <c r="E77" s="69">
        <f>'Qtde. Acum. Anual'!E77/'Qtde. Acum. Anual'!$O77</f>
        <v>0.15570389559976919</v>
      </c>
      <c r="F77" s="70">
        <f>'Qtde. Acum. Anual'!F77/'Qtde. Acum. Anual'!$O77</f>
        <v>8.6507485888391633E-2</v>
      </c>
      <c r="G77" s="68">
        <f>'Qtde. Acum. Anual'!G77/'Qtde. Acum. Anual'!$O77</f>
        <v>0.28741833799484801</v>
      </c>
      <c r="H77" s="69">
        <f>'Qtde. Acum. Anual'!H77/'Qtde. Acum. Anual'!$O77</f>
        <v>8.4017713697588606E-2</v>
      </c>
      <c r="I77" s="69">
        <f>'Qtde. Acum. Anual'!I77/'Qtde. Acum. Anual'!$O77</f>
        <v>0.62634299374777003</v>
      </c>
      <c r="J77" s="70">
        <f>'Qtde. Acum. Anual'!J77/'Qtde. Acum. Anual'!$O77</f>
        <v>2.2209545597933525E-3</v>
      </c>
      <c r="K77" s="68">
        <f>'Qtde. Acum. Anual'!K77/'Qtde. Acum. Anual'!$O77</f>
        <v>0.82407135097501394</v>
      </c>
      <c r="L77" s="69">
        <f>'Qtde. Acum. Anual'!L77/'Qtde. Acum. Anual'!$O77</f>
        <v>6.3686507055271804E-2</v>
      </c>
      <c r="M77" s="69">
        <f>'Qtde. Acum. Anual'!M77/'Qtde. Acum. Anual'!$O77</f>
        <v>7.0534712177321102E-2</v>
      </c>
      <c r="N77" s="70">
        <f>'Qtde. Acum. Anual'!N77/'Qtde. Acum. Anual'!$O77</f>
        <v>4.1707429792393148E-2</v>
      </c>
      <c r="O77" s="77">
        <f>'Qtde. Acum. Anual'!O77/'Qtde. Acum. Anual'!$O77</f>
        <v>1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f>'Qtde. Acum. Anual'!B78/'Qtde. Acum. Anual'!$O78</f>
        <v>5.1412999230055795E-2</v>
      </c>
      <c r="C78" s="58">
        <f>'Qtde. Acum. Anual'!C78/'Qtde. Acum. Anual'!$O78</f>
        <v>0.17006811131738797</v>
      </c>
      <c r="D78" s="58">
        <f>'Qtde. Acum. Anual'!D78/'Qtde. Acum. Anual'!$O78</f>
        <v>0.52493123433731081</v>
      </c>
      <c r="E78" s="58">
        <f>'Qtde. Acum. Anual'!E78/'Qtde. Acum. Anual'!$O78</f>
        <v>0.1641376032591215</v>
      </c>
      <c r="F78" s="59">
        <f>'Qtde. Acum. Anual'!F78/'Qtde. Acum. Anual'!$O78</f>
        <v>8.9450051856124091E-2</v>
      </c>
      <c r="G78" s="57">
        <f>'Qtde. Acum. Anual'!G78/'Qtde. Acum. Anual'!$O78</f>
        <v>0.28445084491006123</v>
      </c>
      <c r="H78" s="58">
        <f>'Qtde. Acum. Anual'!H78/'Qtde. Acum. Anual'!$O78</f>
        <v>8.3440823160331704E-2</v>
      </c>
      <c r="I78" s="58">
        <f>'Qtde. Acum. Anual'!I78/'Qtde. Acum. Anual'!$O78</f>
        <v>0.62974591858939066</v>
      </c>
      <c r="J78" s="59">
        <f>'Qtde. Acum. Anual'!J78/'Qtde. Acum. Anual'!$O78</f>
        <v>2.3624226254090352E-3</v>
      </c>
      <c r="K78" s="57">
        <f>'Qtde. Acum. Anual'!K78/'Qtde. Acum. Anual'!$O78</f>
        <v>0.7987010124184899</v>
      </c>
      <c r="L78" s="58">
        <f>'Qtde. Acum. Anual'!L78/'Qtde. Acum. Anual'!$O78</f>
        <v>7.7499465502299247E-2</v>
      </c>
      <c r="M78" s="58">
        <f>'Qtde. Acum. Anual'!M78/'Qtde. Acum. Anual'!$O78</f>
        <v>7.6896403752222994E-2</v>
      </c>
      <c r="N78" s="59">
        <f>'Qtde. Acum. Anual'!N78/'Qtde. Acum. Anual'!$O78</f>
        <v>4.6903118326987937E-2</v>
      </c>
      <c r="O78" s="78">
        <f>'Qtde. Acum. Anual'!O78/'Qtde. Acum. Anual'!$O78</f>
        <v>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f>'Qtde. Acum. Anual'!B79/'Qtde. Acum. Anual'!$O79</f>
        <v>4.8826031782266931E-2</v>
      </c>
      <c r="C79" s="58">
        <f>'Qtde. Acum. Anual'!C79/'Qtde. Acum. Anual'!$O79</f>
        <v>0.16297901301988638</v>
      </c>
      <c r="D79" s="58">
        <f>'Qtde. Acum. Anual'!D79/'Qtde. Acum. Anual'!$O79</f>
        <v>0.50168591312614341</v>
      </c>
      <c r="E79" s="58">
        <f>'Qtde. Acum. Anual'!E79/'Qtde. Acum. Anual'!$O79</f>
        <v>0.15983438671597258</v>
      </c>
      <c r="F79" s="59">
        <f>'Qtde. Acum. Anual'!F79/'Qtde. Acum. Anual'!$O79</f>
        <v>8.5880740773508477E-2</v>
      </c>
      <c r="G79" s="57">
        <f>'Qtde. Acum. Anual'!G79/'Qtde. Acum. Anual'!$O79</f>
        <v>0.28444255489057141</v>
      </c>
      <c r="H79" s="58">
        <f>'Qtde. Acum. Anual'!H79/'Qtde. Acum. Anual'!$O79</f>
        <v>8.361659282974189E-2</v>
      </c>
      <c r="I79" s="58">
        <f>'Qtde. Acum. Anual'!I79/'Qtde. Acum. Anual'!$O79</f>
        <v>0.62956888672645583</v>
      </c>
      <c r="J79" s="59">
        <f>'Qtde. Acum. Anual'!J79/'Qtde. Acum. Anual'!$O79</f>
        <v>2.3716058375021494E-3</v>
      </c>
      <c r="K79" s="57">
        <f>'Qtde. Acum. Anual'!K79/'Qtde. Acum. Anual'!$O79</f>
        <v>0.80115081380656339</v>
      </c>
      <c r="L79" s="58">
        <f>'Qtde. Acum. Anual'!L79/'Qtde. Acum. Anual'!$O79</f>
        <v>7.4685996601865381E-2</v>
      </c>
      <c r="M79" s="58">
        <f>'Qtde. Acum. Anual'!M79/'Qtde. Acum. Anual'!$O79</f>
        <v>7.7477543851191974E-2</v>
      </c>
      <c r="N79" s="59">
        <f>'Qtde. Acum. Anual'!N79/'Qtde. Acum. Anual'!$O79</f>
        <v>4.6685645740379318E-2</v>
      </c>
      <c r="O79" s="78">
        <f>'Qtde. Acum. Anual'!O79/'Qtde. Acum. Anual'!$O79</f>
        <v>1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f>'Qtde. Acum. Anual'!B80/'Qtde. Acum. Anual'!$O80</f>
        <v>4.9035014161644672E-2</v>
      </c>
      <c r="C80" s="58">
        <f>'Qtde. Acum. Anual'!C80/'Qtde. Acum. Anual'!$O80</f>
        <v>0.16559043255081038</v>
      </c>
      <c r="D80" s="58">
        <f>'Qtde. Acum. Anual'!D80/'Qtde. Acum. Anual'!$O80</f>
        <v>0.5048419696425136</v>
      </c>
      <c r="E80" s="58">
        <f>'Qtde. Acum. Anual'!E80/'Qtde. Acum. Anual'!$O80</f>
        <v>0.16250753279101432</v>
      </c>
      <c r="F80" s="59">
        <f>'Qtde. Acum. Anual'!F80/'Qtde. Acum. Anual'!$O80</f>
        <v>8.6827048435534182E-2</v>
      </c>
      <c r="G80" s="57">
        <f>'Qtde. Acum. Anual'!G80/'Qtde. Acum. Anual'!$O80</f>
        <v>0.28445861817309182</v>
      </c>
      <c r="H80" s="58">
        <f>'Qtde. Acum. Anual'!H80/'Qtde. Acum. Anual'!$O80</f>
        <v>8.3359656886252187E-2</v>
      </c>
      <c r="I80" s="58">
        <f>'Qtde. Acum. Anual'!I80/'Qtde. Acum. Anual'!$O80</f>
        <v>0.62969219652453901</v>
      </c>
      <c r="J80" s="59">
        <f>'Qtde. Acum. Anual'!J80/'Qtde. Acum. Anual'!$O80</f>
        <v>2.4892533159630945E-3</v>
      </c>
      <c r="K80" s="57">
        <f>'Qtde. Acum. Anual'!K80/'Qtde. Acum. Anual'!$O80</f>
        <v>0.80117355204472807</v>
      </c>
      <c r="L80" s="58">
        <f>'Qtde. Acum. Anual'!L80/'Qtde. Acum. Anual'!$O80</f>
        <v>6.743164802072793E-2</v>
      </c>
      <c r="M80" s="58">
        <f>'Qtde. Acum. Anual'!M80/'Qtde. Acum. Anual'!$O80</f>
        <v>8.148303571358724E-2</v>
      </c>
      <c r="N80" s="59">
        <f>'Qtde. Acum. Anual'!N80/'Qtde. Acum. Anual'!$O80</f>
        <v>4.9911764220956716E-2</v>
      </c>
      <c r="O80" s="78">
        <f>'Qtde. Acum. Anual'!O80/'Qtde. Acum. Anual'!$O80</f>
        <v>1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f>'Qtde. Acum. Anual'!B81/'Qtde. Acum. Anual'!$O81</f>
        <v>4.929636275268915E-2</v>
      </c>
      <c r="C81" s="58">
        <f>'Qtde. Acum. Anual'!C81/'Qtde. Acum. Anual'!$O81</f>
        <v>0.16797875583699179</v>
      </c>
      <c r="D81" s="58">
        <f>'Qtde. Acum. Anual'!D81/'Qtde. Acum. Anual'!$O81</f>
        <v>0.50617937411317515</v>
      </c>
      <c r="E81" s="58">
        <f>'Qtde. Acum. Anual'!E81/'Qtde. Acum. Anual'!$O81</f>
        <v>0.16433967397473279</v>
      </c>
      <c r="F81" s="59">
        <f>'Qtde. Acum. Anual'!F81/'Qtde. Acum. Anual'!$O81</f>
        <v>8.7463382848424559E-2</v>
      </c>
      <c r="G81" s="57">
        <f>'Qtde. Acum. Anual'!G81/'Qtde. Acum. Anual'!$O81</f>
        <v>0.28482893289510819</v>
      </c>
      <c r="H81" s="58">
        <f>'Qtde. Acum. Anual'!H81/'Qtde. Acum. Anual'!$O81</f>
        <v>8.3025336070800801E-2</v>
      </c>
      <c r="I81" s="58">
        <f>'Qtde. Acum. Anual'!I81/'Qtde. Acum. Anual'!$O81</f>
        <v>0.6295853166246832</v>
      </c>
      <c r="J81" s="59">
        <f>'Qtde. Acum. Anual'!J81/'Qtde. Acum. Anual'!$O81</f>
        <v>2.5601962335181452E-3</v>
      </c>
      <c r="K81" s="57">
        <f>'Qtde. Acum. Anual'!K81/'Qtde. Acum. Anual'!$O81</f>
        <v>0.80342268196054878</v>
      </c>
      <c r="L81" s="58">
        <f>'Qtde. Acum. Anual'!L81/'Qtde. Acum. Anual'!$O81</f>
        <v>6.238682166158644E-2</v>
      </c>
      <c r="M81" s="58">
        <f>'Qtde. Acum. Anual'!M81/'Qtde. Acum. Anual'!$O81</f>
        <v>8.2086047402929685E-2</v>
      </c>
      <c r="N81" s="59">
        <f>'Qtde. Acum. Anual'!N81/'Qtde. Acum. Anual'!$O81</f>
        <v>5.2104448974935075E-2</v>
      </c>
      <c r="O81" s="78">
        <f>'Qtde. Acum. Anual'!O81/'Qtde. Acum. Anual'!$O81</f>
        <v>1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f>'Qtde. Acum. Anual'!B82/'Qtde. Acum. Anual'!$O82</f>
        <v>4.9410222590272904E-2</v>
      </c>
      <c r="C82" s="58">
        <f>'Qtde. Acum. Anual'!C82/'Qtde. Acum. Anual'!$O82</f>
        <v>0.16620292617568252</v>
      </c>
      <c r="D82" s="58">
        <f>'Qtde. Acum. Anual'!D82/'Qtde. Acum. Anual'!$O82</f>
        <v>0.51063881447464043</v>
      </c>
      <c r="E82" s="58">
        <f>'Qtde. Acum. Anual'!E82/'Qtde. Acum. Anual'!$O82</f>
        <v>0.16518889711364323</v>
      </c>
      <c r="F82" s="59">
        <f>'Qtde. Acum. Anual'!F82/'Qtde. Acum. Anual'!$O82</f>
        <v>8.792913249233944E-2</v>
      </c>
      <c r="G82" s="57">
        <f>'Qtde. Acum. Anual'!G82/'Qtde. Acum. Anual'!$O82</f>
        <v>0.28510525463193459</v>
      </c>
      <c r="H82" s="58">
        <f>'Qtde. Acum. Anual'!H82/'Qtde. Acum. Anual'!$O82</f>
        <v>8.2761554577664806E-2</v>
      </c>
      <c r="I82" s="58">
        <f>'Qtde. Acum. Anual'!I82/'Qtde. Acum. Anual'!$O82</f>
        <v>0.62955423120984555</v>
      </c>
      <c r="J82" s="59">
        <f>'Qtde. Acum. Anual'!J82/'Qtde. Acum. Anual'!$O82</f>
        <v>2.5792647244549847E-3</v>
      </c>
      <c r="K82" s="57">
        <f>'Qtde. Acum. Anual'!K82/'Qtde. Acum. Anual'!$O82</f>
        <v>0.8001099684662536</v>
      </c>
      <c r="L82" s="58">
        <f>'Qtde. Acum. Anual'!L82/'Qtde. Acum. Anual'!$O82</f>
        <v>5.9903617628709424E-2</v>
      </c>
      <c r="M82" s="58">
        <f>'Qtde. Acum. Anual'!M82/'Qtde. Acum. Anual'!$O82</f>
        <v>8.5106909211416115E-2</v>
      </c>
      <c r="N82" s="59">
        <f>'Qtde. Acum. Anual'!N82/'Qtde. Acum. Anual'!$O82</f>
        <v>5.4879504693620816E-2</v>
      </c>
      <c r="O82" s="78">
        <f>'Qtde. Acum. Anual'!O82/'Qtde. Acum. Anual'!$O82</f>
        <v>1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f>'Qtde. Acum. Anual'!B83/'Qtde. Acum. Anual'!$O83</f>
        <v>4.8706522578767994E-2</v>
      </c>
      <c r="C83" s="58">
        <f>'Qtde. Acum. Anual'!C83/'Qtde. Acum. Anual'!$O83</f>
        <v>0.16707785593191984</v>
      </c>
      <c r="D83" s="58">
        <f>'Qtde. Acum. Anual'!D83/'Qtde. Acum. Anual'!$O83</f>
        <v>0.51317633435762555</v>
      </c>
      <c r="E83" s="58">
        <f>'Qtde. Acum. Anual'!E83/'Qtde. Acum. Anual'!$O83</f>
        <v>0.16560485779910103</v>
      </c>
      <c r="F83" s="59">
        <f>'Qtde. Acum. Anual'!F83/'Qtde. Acum. Anual'!$O83</f>
        <v>8.7877028470008944E-2</v>
      </c>
      <c r="G83" s="57">
        <f>'Qtde. Acum. Anual'!G83/'Qtde. Acum. Anual'!$O83</f>
        <v>0.28488462301906459</v>
      </c>
      <c r="H83" s="58">
        <f>'Qtde. Acum. Anual'!H83/'Qtde. Acum. Anual'!$O83</f>
        <v>8.2913002582751361E-2</v>
      </c>
      <c r="I83" s="58">
        <f>'Qtde. Acum. Anual'!I83/'Qtde. Acum. Anual'!$O83</f>
        <v>0.629504888928202</v>
      </c>
      <c r="J83" s="59">
        <f>'Qtde. Acum. Anual'!J83/'Qtde. Acum. Anual'!$O83</f>
        <v>2.6977451661484931E-3</v>
      </c>
      <c r="K83" s="57">
        <f>'Qtde. Acum. Anual'!K83/'Qtde. Acum. Anual'!$O83</f>
        <v>0.79463206817731302</v>
      </c>
      <c r="L83" s="58">
        <f>'Qtde. Acum. Anual'!L83/'Qtde. Acum. Anual'!$O83</f>
        <v>6.2908719467868135E-2</v>
      </c>
      <c r="M83" s="58">
        <f>'Qtde. Acum. Anual'!M83/'Qtde. Acum. Anual'!$O83</f>
        <v>8.6239249058594453E-2</v>
      </c>
      <c r="N83" s="59">
        <f>'Qtde. Acum. Anual'!N83/'Qtde. Acum. Anual'!$O83</f>
        <v>5.6219963296224348E-2</v>
      </c>
      <c r="O83" s="78">
        <f>'Qtde. Acum. Anual'!O83/'Qtde. Acum. Anual'!$O83</f>
        <v>1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f>'Qtde. Acum. Anual'!B84/'Qtde. Acum. Anual'!$O84</f>
        <v>4.821201994351914E-2</v>
      </c>
      <c r="C84" s="58">
        <f>'Qtde. Acum. Anual'!C84/'Qtde. Acum. Anual'!$O84</f>
        <v>0.16759944597958393</v>
      </c>
      <c r="D84" s="58">
        <f>'Qtde. Acum. Anual'!D84/'Qtde. Acum. Anual'!$O84</f>
        <v>0.51443956348992581</v>
      </c>
      <c r="E84" s="58">
        <f>'Qtde. Acum. Anual'!E84/'Qtde. Acum. Anual'!$O84</f>
        <v>0.16670769713364167</v>
      </c>
      <c r="F84" s="59">
        <f>'Qtde. Acum. Anual'!F84/'Qtde. Acum. Anual'!$O84</f>
        <v>8.7781813350048976E-2</v>
      </c>
      <c r="G84" s="57">
        <f>'Qtde. Acum. Anual'!G84/'Qtde. Acum. Anual'!$O84</f>
        <v>0.28482250709785428</v>
      </c>
      <c r="H84" s="58">
        <f>'Qtde. Acum. Anual'!H84/'Qtde. Acum. Anual'!$O84</f>
        <v>8.3306834673921845E-2</v>
      </c>
      <c r="I84" s="58">
        <f>'Qtde. Acum. Anual'!I84/'Qtde. Acum. Anual'!$O84</f>
        <v>0.62917340514982345</v>
      </c>
      <c r="J84" s="59">
        <f>'Qtde. Acum. Anual'!J84/'Qtde. Acum. Anual'!$O84</f>
        <v>2.6974787851163904E-3</v>
      </c>
      <c r="K84" s="57">
        <f>'Qtde. Acum. Anual'!K84/'Qtde. Acum. Anual'!$O84</f>
        <v>0.79575347601233937</v>
      </c>
      <c r="L84" s="58">
        <f>'Qtde. Acum. Anual'!L84/'Qtde. Acum. Anual'!$O84</f>
        <v>6.4636808532094192E-2</v>
      </c>
      <c r="M84" s="58">
        <f>'Qtde. Acum. Anual'!M84/'Qtde. Acum. Anual'!$O84</f>
        <v>8.4139881076689238E-2</v>
      </c>
      <c r="N84" s="59">
        <f>'Qtde. Acum. Anual'!N84/'Qtde. Acum. Anual'!$O84</f>
        <v>5.5469834378877182E-2</v>
      </c>
      <c r="O84" s="78">
        <f>'Qtde. Acum. Anual'!O84/'Qtde. Acum. Anual'!$O84</f>
        <v>1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f>'Qtde. Acum. Anual'!B85/'Qtde. Acum. Anual'!$O85</f>
        <v>4.7696221672110267E-2</v>
      </c>
      <c r="C85" s="58">
        <f>'Qtde. Acum. Anual'!C85/'Qtde. Acum. Anual'!$O85</f>
        <v>0.16689618824260694</v>
      </c>
      <c r="D85" s="58">
        <f>'Qtde. Acum. Anual'!D85/'Qtde. Acum. Anual'!$O85</f>
        <v>0.51722064930473</v>
      </c>
      <c r="E85" s="58">
        <f>'Qtde. Acum. Anual'!E85/'Qtde. Acum. Anual'!$O85</f>
        <v>0.1670702948385476</v>
      </c>
      <c r="F85" s="59">
        <f>'Qtde. Acum. Anual'!F85/'Qtde. Acum. Anual'!$O85</f>
        <v>8.7468997400610149E-2</v>
      </c>
      <c r="G85" s="57">
        <f>'Qtde. Acum. Anual'!G85/'Qtde. Acum. Anual'!$O85</f>
        <v>0.28483278164612891</v>
      </c>
      <c r="H85" s="58">
        <f>'Qtde. Acum. Anual'!H85/'Qtde. Acum. Anual'!$O85</f>
        <v>8.3264549993988579E-2</v>
      </c>
      <c r="I85" s="58">
        <f>'Qtde. Acum. Anual'!I85/'Qtde. Acum. Anual'!$O85</f>
        <v>0.62908967915167813</v>
      </c>
      <c r="J85" s="59">
        <f>'Qtde. Acum. Anual'!J85/'Qtde. Acum. Anual'!$O85</f>
        <v>2.8131910741886613E-3</v>
      </c>
      <c r="K85" s="57">
        <f>'Qtde. Acum. Anual'!K85/'Qtde. Acum. Anual'!$O85</f>
        <v>0.79102744672004532</v>
      </c>
      <c r="L85" s="58">
        <f>'Qtde. Acum. Anual'!L85/'Qtde. Acum. Anual'!$O85</f>
        <v>6.5781070164814687E-2</v>
      </c>
      <c r="M85" s="58">
        <f>'Qtde. Acum. Anual'!M85/'Qtde. Acum. Anual'!$O85</f>
        <v>8.6417938242885531E-2</v>
      </c>
      <c r="N85" s="59">
        <f>'Qtde. Acum. Anual'!N85/'Qtde. Acum. Anual'!$O85</f>
        <v>5.6773544872254507E-2</v>
      </c>
      <c r="O85" s="78">
        <f>'Qtde. Acum. Anual'!O85/'Qtde. Acum. Anual'!$O85</f>
        <v>1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f>'Qtde. Acum. Anual'!B86/'Qtde. Acum. Anual'!$O86</f>
        <v>4.7572724571659571E-2</v>
      </c>
      <c r="C86" s="58">
        <f>'Qtde. Acum. Anual'!C86/'Qtde. Acum. Anual'!$O86</f>
        <v>0.16654091623473855</v>
      </c>
      <c r="D86" s="58">
        <f>'Qtde. Acum. Anual'!D86/'Qtde. Acum. Anual'!$O86</f>
        <v>0.51863834565427192</v>
      </c>
      <c r="E86" s="58">
        <f>'Qtde. Acum. Anual'!E86/'Qtde. Acum. Anual'!$O86</f>
        <v>0.16801091230279996</v>
      </c>
      <c r="F86" s="59">
        <f>'Qtde. Acum. Anual'!F86/'Qtde. Acum. Anual'!$O86</f>
        <v>8.6871634250493698E-2</v>
      </c>
      <c r="G86" s="57">
        <f>'Qtde. Acum. Anual'!G86/'Qtde. Acum. Anual'!$O86</f>
        <v>0.28605665930292268</v>
      </c>
      <c r="H86" s="58">
        <f>'Qtde. Acum. Anual'!H86/'Qtde. Acum. Anual'!$O86</f>
        <v>8.3390576576324454E-2</v>
      </c>
      <c r="I86" s="58">
        <f>'Qtde. Acum. Anual'!I86/'Qtde. Acum. Anual'!$O86</f>
        <v>0.6277110326668458</v>
      </c>
      <c r="J86" s="59">
        <f>'Qtde. Acum. Anual'!J86/'Qtde. Acum. Anual'!$O86</f>
        <v>2.8419143548043552E-3</v>
      </c>
      <c r="K86" s="57">
        <f>'Qtde. Acum. Anual'!K86/'Qtde. Acum. Anual'!$O86</f>
        <v>0.78953165369750145</v>
      </c>
      <c r="L86" s="58">
        <f>'Qtde. Acum. Anual'!L86/'Qtde. Acum. Anual'!$O86</f>
        <v>6.6494312080009527E-2</v>
      </c>
      <c r="M86" s="58">
        <f>'Qtde. Acum. Anual'!M86/'Qtde. Acum. Anual'!$O86</f>
        <v>8.6917602825461418E-2</v>
      </c>
      <c r="N86" s="59">
        <f>'Qtde. Acum. Anual'!N86/'Qtde. Acum. Anual'!$O86</f>
        <v>5.7056431397027575E-2</v>
      </c>
      <c r="O86" s="78">
        <f>'Qtde. Acum. Anual'!O86/'Qtde. Acum. Anual'!$O86</f>
        <v>1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f>'Qtde. Acum. Anual'!B87/'Qtde. Acum. Anual'!$O87</f>
        <v>4.7699690585006387E-2</v>
      </c>
      <c r="C87" s="58">
        <f>'Qtde. Acum. Anual'!C87/'Qtde. Acum. Anual'!$O87</f>
        <v>0.16683590239331975</v>
      </c>
      <c r="D87" s="58">
        <f>'Qtde. Acum. Anual'!D87/'Qtde. Acum. Anual'!$O87</f>
        <v>0.51930686091600786</v>
      </c>
      <c r="E87" s="58">
        <f>'Qtde. Acum. Anual'!E87/'Qtde. Acum. Anual'!$O87</f>
        <v>0.16817096177421745</v>
      </c>
      <c r="F87" s="59">
        <f>'Qtde. Acum. Anual'!F87/'Qtde. Acum. Anual'!$O87</f>
        <v>8.6640143648347462E-2</v>
      </c>
      <c r="G87" s="57">
        <f>'Qtde. Acum. Anual'!G87/'Qtde. Acum. Anual'!$O87</f>
        <v>0.28773107272701082</v>
      </c>
      <c r="H87" s="58">
        <f>'Qtde. Acum. Anual'!H87/'Qtde. Acum. Anual'!$O87</f>
        <v>8.3108693439145134E-2</v>
      </c>
      <c r="I87" s="58">
        <f>'Qtde. Acum. Anual'!I87/'Qtde. Acum. Anual'!$O87</f>
        <v>0.6262627810947875</v>
      </c>
      <c r="J87" s="59">
        <f>'Qtde. Acum. Anual'!J87/'Qtde. Acum. Anual'!$O87</f>
        <v>2.8976205672658754E-3</v>
      </c>
      <c r="K87" s="57">
        <f>'Qtde. Acum. Anual'!K87/'Qtde. Acum. Anual'!$O87</f>
        <v>0.78899264871860331</v>
      </c>
      <c r="L87" s="58">
        <f>'Qtde. Acum. Anual'!L87/'Qtde. Acum. Anual'!$O87</f>
        <v>6.6009458780468572E-2</v>
      </c>
      <c r="M87" s="58">
        <f>'Qtde. Acum. Anual'!M87/'Qtde. Acum. Anual'!$O87</f>
        <v>8.7386141404298512E-2</v>
      </c>
      <c r="N87" s="59">
        <f>'Qtde. Acum. Anual'!N87/'Qtde. Acum. Anual'!$O87</f>
        <v>5.7611751096629665E-2</v>
      </c>
      <c r="O87" s="78">
        <f>'Qtde. Acum. Anual'!O87/'Qtde. Acum. Anual'!$O87</f>
        <v>1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f>'Qtde. Acum. Anual'!B88/'Qtde. Acum. Anual'!$O88</f>
        <v>4.7862143144461911E-2</v>
      </c>
      <c r="C88" s="58">
        <f>'Qtde. Acum. Anual'!C88/'Qtde. Acum. Anual'!$O88</f>
        <v>0.16797697464665381</v>
      </c>
      <c r="D88" s="58">
        <f>'Qtde. Acum. Anual'!D88/'Qtde. Acum. Anual'!$O88</f>
        <v>0.5192556259950456</v>
      </c>
      <c r="E88" s="58">
        <f>'Qtde. Acum. Anual'!E88/'Qtde. Acum. Anual'!$O88</f>
        <v>0.16762518980097513</v>
      </c>
      <c r="F88" s="59">
        <f>'Qtde. Acum. Anual'!F88/'Qtde. Acum. Anual'!$O88</f>
        <v>8.6626128562812724E-2</v>
      </c>
      <c r="G88" s="57">
        <f>'Qtde. Acum. Anual'!G88/'Qtde. Acum. Anual'!$O88</f>
        <v>0.28797650673350383</v>
      </c>
      <c r="H88" s="58">
        <f>'Qtde. Acum. Anual'!H88/'Qtde. Acum. Anual'!$O88</f>
        <v>8.2472916485232931E-2</v>
      </c>
      <c r="I88" s="58">
        <f>'Qtde. Acum. Anual'!I88/'Qtde. Acum. Anual'!$O88</f>
        <v>0.62654425089149945</v>
      </c>
      <c r="J88" s="59">
        <f>'Qtde. Acum. Anual'!J88/'Qtde. Acum. Anual'!$O88</f>
        <v>3.006483474980377E-3</v>
      </c>
      <c r="K88" s="57">
        <f>'Qtde. Acum. Anual'!K88/'Qtde. Acum. Anual'!$O88</f>
        <v>0.78366992123162127</v>
      </c>
      <c r="L88" s="58">
        <f>'Qtde. Acum. Anual'!L88/'Qtde. Acum. Anual'!$O88</f>
        <v>6.8114194451346477E-2</v>
      </c>
      <c r="M88" s="58">
        <f>'Qtde. Acum. Anual'!M88/'Qtde. Acum. Anual'!$O88</f>
        <v>8.9010372563427864E-2</v>
      </c>
      <c r="N88" s="59">
        <f>'Qtde. Acum. Anual'!N88/'Qtde. Acum. Anual'!$O88</f>
        <v>5.920551175360439E-2</v>
      </c>
      <c r="O88" s="78">
        <f>'Qtde. Acum. Anual'!O88/'Qtde. Acum. Anual'!$O88</f>
        <v>1</v>
      </c>
      <c r="P88" s="49"/>
      <c r="Q88" s="49"/>
      <c r="R88" s="49"/>
      <c r="S88" s="49"/>
    </row>
    <row r="89" spans="1:19" x14ac:dyDescent="0.35">
      <c r="A89" s="67">
        <f>'Qtde. Mensal'!A89</f>
        <v>42737</v>
      </c>
      <c r="B89" s="68">
        <f>'Qtde. Acum. Anual'!B89/'Qtde. Acum. Anual'!$O89</f>
        <v>5.1662024008922912E-2</v>
      </c>
      <c r="C89" s="69">
        <f>'Qtde. Acum. Anual'!C89/'Qtde. Acum. Anual'!$O89</f>
        <v>0.18333651694588257</v>
      </c>
      <c r="D89" s="69">
        <f>'Qtde. Acum. Anual'!D89/'Qtde. Acum. Anual'!$O89</f>
        <v>0.50964071300815472</v>
      </c>
      <c r="E89" s="69">
        <f>'Qtde. Acum. Anual'!E89/'Qtde. Acum. Anual'!$O89</f>
        <v>0.16395813257858166</v>
      </c>
      <c r="F89" s="70">
        <f>'Qtde. Acum. Anual'!F89/'Qtde. Acum. Anual'!$O89</f>
        <v>9.1402613458458029E-2</v>
      </c>
      <c r="G89" s="68">
        <f>'Qtde. Acum. Anual'!G89/'Qtde. Acum. Anual'!$O89</f>
        <v>0.27590144331021055</v>
      </c>
      <c r="H89" s="69">
        <f>'Qtde. Acum. Anual'!H89/'Qtde. Acum. Anual'!$O89</f>
        <v>8.1551798953992102E-2</v>
      </c>
      <c r="I89" s="69">
        <f>'Qtde. Acum. Anual'!I89/'Qtde. Acum. Anual'!$O89</f>
        <v>0.64027048101392259</v>
      </c>
      <c r="J89" s="70">
        <f>'Qtde. Acum. Anual'!J89/'Qtde. Acum. Anual'!$O89</f>
        <v>2.2762767218747807E-3</v>
      </c>
      <c r="K89" s="68">
        <f>'Qtde. Acum. Anual'!K89/'Qtde. Acum. Anual'!$O89</f>
        <v>0.82143574374739314</v>
      </c>
      <c r="L89" s="69">
        <f>'Qtde. Acum. Anual'!L89/'Qtde. Acum. Anual'!$O89</f>
        <v>6.6509096339322032E-2</v>
      </c>
      <c r="M89" s="69">
        <f>'Qtde. Acum. Anual'!M89/'Qtde. Acum. Anual'!$O89</f>
        <v>6.5705796631290586E-2</v>
      </c>
      <c r="N89" s="70">
        <f>'Qtde. Acum. Anual'!N89/'Qtde. Acum. Anual'!$O89</f>
        <v>4.6349363281994245E-2</v>
      </c>
      <c r="O89" s="77">
        <f>'Qtde. Acum. Anual'!O89/'Qtde. Acum. Anual'!$O89</f>
        <v>1</v>
      </c>
      <c r="P89" s="49"/>
      <c r="Q89" s="49"/>
      <c r="R89" s="49"/>
      <c r="S89" s="49"/>
    </row>
    <row r="90" spans="1:19" x14ac:dyDescent="0.35">
      <c r="A90" s="72">
        <f>'Qtde. Mensal'!A90</f>
        <v>42769</v>
      </c>
      <c r="B90" s="57">
        <f>'Qtde. Acum. Anual'!B90/'Qtde. Acum. Anual'!$O90</f>
        <v>5.2926430481895541E-2</v>
      </c>
      <c r="C90" s="58">
        <f>'Qtde. Acum. Anual'!C90/'Qtde. Acum. Anual'!$O90</f>
        <v>0.17672344762253292</v>
      </c>
      <c r="D90" s="58">
        <f>'Qtde. Acum. Anual'!D90/'Qtde. Acum. Anual'!$O90</f>
        <v>0.51007707022173043</v>
      </c>
      <c r="E90" s="58">
        <f>'Qtde. Acum. Anual'!E90/'Qtde. Acum. Anual'!$O90</f>
        <v>0.16884810745088327</v>
      </c>
      <c r="F90" s="59">
        <f>'Qtde. Acum. Anual'!F90/'Qtde. Acum. Anual'!$O90</f>
        <v>9.1424944222957757E-2</v>
      </c>
      <c r="G90" s="57">
        <f>'Qtde. Acum. Anual'!G90/'Qtde. Acum. Anual'!$O90</f>
        <v>0.27306178311876966</v>
      </c>
      <c r="H90" s="58">
        <f>'Qtde. Acum. Anual'!H90/'Qtde. Acum. Anual'!$O90</f>
        <v>8.0524045052050811E-2</v>
      </c>
      <c r="I90" s="58">
        <f>'Qtde. Acum. Anual'!I90/'Qtde. Acum. Anual'!$O90</f>
        <v>0.64368550663274293</v>
      </c>
      <c r="J90" s="59">
        <f>'Qtde. Acum. Anual'!J90/'Qtde. Acum. Anual'!$O90</f>
        <v>2.7286651964365232E-3</v>
      </c>
      <c r="K90" s="57">
        <f>'Qtde. Acum. Anual'!K90/'Qtde. Acum. Anual'!$O90</f>
        <v>0.80349402728072594</v>
      </c>
      <c r="L90" s="58">
        <f>'Qtde. Acum. Anual'!L90/'Qtde. Acum. Anual'!$O90</f>
        <v>7.2601061216998899E-2</v>
      </c>
      <c r="M90" s="58">
        <f>'Qtde. Acum. Anual'!M90/'Qtde. Acum. Anual'!$O90</f>
        <v>7.167533021337695E-2</v>
      </c>
      <c r="N90" s="59">
        <f>'Qtde. Acum. Anual'!N90/'Qtde. Acum. Anual'!$O90</f>
        <v>5.2229581288898243E-2</v>
      </c>
      <c r="O90" s="78">
        <f>'Qtde. Acum. Anual'!O90/'Qtde. Acum. Anual'!$O90</f>
        <v>1</v>
      </c>
      <c r="P90" s="49"/>
      <c r="Q90" s="49"/>
      <c r="R90" s="49"/>
      <c r="S90" s="49"/>
    </row>
    <row r="91" spans="1:19" x14ac:dyDescent="0.35">
      <c r="A91" s="72">
        <f>'Qtde. Mensal'!A91</f>
        <v>42798</v>
      </c>
      <c r="B91" s="57">
        <f>'Qtde. Acum. Anual'!B91/'Qtde. Acum. Anual'!$O91</f>
        <v>5.2504767363490329E-2</v>
      </c>
      <c r="C91" s="58">
        <f>'Qtde. Acum. Anual'!C91/'Qtde. Acum. Anual'!$O91</f>
        <v>0.17174044547938302</v>
      </c>
      <c r="D91" s="58">
        <f>'Qtde. Acum. Anual'!D91/'Qtde. Acum. Anual'!$O91</f>
        <v>0.51164573718031647</v>
      </c>
      <c r="E91" s="58">
        <f>'Qtde. Acum. Anual'!E91/'Qtde. Acum. Anual'!$O91</f>
        <v>0.17200386601688905</v>
      </c>
      <c r="F91" s="59">
        <f>'Qtde. Acum. Anual'!F91/'Qtde. Acum. Anual'!$O91</f>
        <v>9.2105183959921122E-2</v>
      </c>
      <c r="G91" s="57">
        <f>'Qtde. Acum. Anual'!G91/'Qtde. Acum. Anual'!$O91</f>
        <v>0.27369396908346155</v>
      </c>
      <c r="H91" s="58">
        <f>'Qtde. Acum. Anual'!H91/'Qtde. Acum. Anual'!$O91</f>
        <v>7.9933023288028662E-2</v>
      </c>
      <c r="I91" s="58">
        <f>'Qtde. Acum. Anual'!I91/'Qtde. Acum. Anual'!$O91</f>
        <v>0.64375543006895353</v>
      </c>
      <c r="J91" s="59">
        <f>'Qtde. Acum. Anual'!J91/'Qtde. Acum. Anual'!$O91</f>
        <v>2.6175775595562185E-3</v>
      </c>
      <c r="K91" s="57">
        <f>'Qtde. Acum. Anual'!K91/'Qtde. Acum. Anual'!$O91</f>
        <v>0.79210208484589895</v>
      </c>
      <c r="L91" s="58">
        <f>'Qtde. Acum. Anual'!L91/'Qtde. Acum. Anual'!$O91</f>
        <v>7.6783852508937753E-2</v>
      </c>
      <c r="M91" s="58">
        <f>'Qtde. Acum. Anual'!M91/'Qtde. Acum. Anual'!$O91</f>
        <v>7.5825559749639559E-2</v>
      </c>
      <c r="N91" s="59">
        <f>'Qtde. Acum. Anual'!N91/'Qtde. Acum. Anual'!$O91</f>
        <v>5.5288502895523721E-2</v>
      </c>
      <c r="O91" s="78">
        <f>'Qtde. Acum. Anual'!O91/'Qtde. Acum. Anual'!$O91</f>
        <v>1</v>
      </c>
      <c r="P91" s="49"/>
      <c r="Q91" s="49"/>
      <c r="R91" s="49"/>
      <c r="S91" s="49"/>
    </row>
    <row r="92" spans="1:19" x14ac:dyDescent="0.35">
      <c r="A92" s="72">
        <f>'Qtde. Mensal'!A92</f>
        <v>42830</v>
      </c>
      <c r="B92" s="57">
        <f>'Qtde. Acum. Anual'!B92/'Qtde. Acum. Anual'!$O92</f>
        <v>5.2482995026727895E-2</v>
      </c>
      <c r="C92" s="58">
        <f>'Qtde. Acum. Anual'!C92/'Qtde. Acum. Anual'!$O92</f>
        <v>0.16955062153692757</v>
      </c>
      <c r="D92" s="58">
        <f>'Qtde. Acum. Anual'!D92/'Qtde. Acum. Anual'!$O92</f>
        <v>0.51365586697352084</v>
      </c>
      <c r="E92" s="58">
        <f>'Qtde. Acum. Anual'!E92/'Qtde. Acum. Anual'!$O92</f>
        <v>0.17225663955586265</v>
      </c>
      <c r="F92" s="59">
        <f>'Qtde. Acum. Anual'!F92/'Qtde. Acum. Anual'!$O92</f>
        <v>9.2053876906961055E-2</v>
      </c>
      <c r="G92" s="57">
        <f>'Qtde. Acum. Anual'!G92/'Qtde. Acum. Anual'!$O92</f>
        <v>0.27533305495948107</v>
      </c>
      <c r="H92" s="58">
        <f>'Qtde. Acum. Anual'!H92/'Qtde. Acum. Anual'!$O92</f>
        <v>8.0144241630244556E-2</v>
      </c>
      <c r="I92" s="58">
        <f>'Qtde. Acum. Anual'!I92/'Qtde. Acum. Anual'!$O92</f>
        <v>0.64180445791363239</v>
      </c>
      <c r="J92" s="59">
        <f>'Qtde. Acum. Anual'!J92/'Qtde. Acum. Anual'!$O92</f>
        <v>2.7182454966419682E-3</v>
      </c>
      <c r="K92" s="57">
        <f>'Qtde. Acum. Anual'!K92/'Qtde. Acum. Anual'!$O92</f>
        <v>0.79000104527095294</v>
      </c>
      <c r="L92" s="58">
        <f>'Qtde. Acum. Anual'!L92/'Qtde. Acum. Anual'!$O92</f>
        <v>7.6464250393316696E-2</v>
      </c>
      <c r="M92" s="58">
        <f>'Qtde. Acum. Anual'!M92/'Qtde. Acum. Anual'!$O92</f>
        <v>7.7359431158187011E-2</v>
      </c>
      <c r="N92" s="59">
        <f>'Qtde. Acum. Anual'!N92/'Qtde. Acum. Anual'!$O92</f>
        <v>5.617527317754329E-2</v>
      </c>
      <c r="O92" s="78">
        <f>'Qtde. Acum. Anual'!O92/'Qtde. Acum. Anual'!$O92</f>
        <v>1</v>
      </c>
      <c r="P92" s="49"/>
      <c r="Q92" s="49"/>
      <c r="R92" s="49"/>
      <c r="S92" s="49"/>
    </row>
    <row r="93" spans="1:19" x14ac:dyDescent="0.35">
      <c r="A93" s="72">
        <f>'Qtde. Mensal'!A93</f>
        <v>42861</v>
      </c>
      <c r="B93" s="57">
        <f>'Qtde. Acum. Anual'!B93/'Qtde. Acum. Anual'!$O93</f>
        <v>5.2504034227249051E-2</v>
      </c>
      <c r="C93" s="58">
        <f>'Qtde. Acum. Anual'!C93/'Qtde. Acum. Anual'!$O93</f>
        <v>0.16943087568344867</v>
      </c>
      <c r="D93" s="58">
        <f>'Qtde. Acum. Anual'!D93/'Qtde. Acum. Anual'!$O93</f>
        <v>0.51359190784772002</v>
      </c>
      <c r="E93" s="58">
        <f>'Qtde. Acum. Anual'!E93/'Qtde. Acum. Anual'!$O93</f>
        <v>0.17272907926039069</v>
      </c>
      <c r="F93" s="59">
        <f>'Qtde. Acum. Anual'!F93/'Qtde. Acum. Anual'!$O93</f>
        <v>9.1744102981191553E-2</v>
      </c>
      <c r="G93" s="57">
        <f>'Qtde. Acum. Anual'!G93/'Qtde. Acum. Anual'!$O93</f>
        <v>0.27739081337095661</v>
      </c>
      <c r="H93" s="58">
        <f>'Qtde. Acum. Anual'!H93/'Qtde. Acum. Anual'!$O93</f>
        <v>8.0231598284428746E-2</v>
      </c>
      <c r="I93" s="58">
        <f>'Qtde. Acum. Anual'!I93/'Qtde. Acum. Anual'!$O93</f>
        <v>0.63971201283605794</v>
      </c>
      <c r="J93" s="59">
        <f>'Qtde. Acum. Anual'!J93/'Qtde. Acum. Anual'!$O93</f>
        <v>2.6655755085566537E-3</v>
      </c>
      <c r="K93" s="57">
        <f>'Qtde. Acum. Anual'!K93/'Qtde. Acum. Anual'!$O93</f>
        <v>0.79167818055450889</v>
      </c>
      <c r="L93" s="58">
        <f>'Qtde. Acum. Anual'!L93/'Qtde. Acum. Anual'!$O93</f>
        <v>7.5586580249704827E-2</v>
      </c>
      <c r="M93" s="58">
        <f>'Qtde. Acum. Anual'!M93/'Qtde. Acum. Anual'!$O93</f>
        <v>7.724772025020725E-2</v>
      </c>
      <c r="N93" s="59">
        <f>'Qtde. Acum. Anual'!N93/'Qtde. Acum. Anual'!$O93</f>
        <v>5.5487518945579087E-2</v>
      </c>
      <c r="O93" s="78">
        <f>'Qtde. Acum. Anual'!O93/'Qtde. Acum. Anual'!$O93</f>
        <v>1</v>
      </c>
      <c r="P93" s="49"/>
      <c r="Q93" s="49"/>
      <c r="R93" s="49"/>
      <c r="S93" s="49"/>
    </row>
    <row r="94" spans="1:19" x14ac:dyDescent="0.35">
      <c r="A94" s="72">
        <f>'Qtde. Mensal'!A94</f>
        <v>42893</v>
      </c>
      <c r="B94" s="57">
        <f>'Qtde. Acum. Anual'!B94/'Qtde. Acum. Anual'!$O94</f>
        <v>5.2121072297964512E-2</v>
      </c>
      <c r="C94" s="58">
        <f>'Qtde. Acum. Anual'!C94/'Qtde. Acum. Anual'!$O94</f>
        <v>0.16748028194327438</v>
      </c>
      <c r="D94" s="58">
        <f>'Qtde. Acum. Anual'!D94/'Qtde. Acum. Anual'!$O94</f>
        <v>0.51581229258941397</v>
      </c>
      <c r="E94" s="58">
        <f>'Qtde. Acum. Anual'!E94/'Qtde. Acum. Anual'!$O94</f>
        <v>0.172970193608352</v>
      </c>
      <c r="F94" s="59">
        <f>'Qtde. Acum. Anual'!F94/'Qtde. Acum. Anual'!$O94</f>
        <v>9.1616159560995114E-2</v>
      </c>
      <c r="G94" s="57">
        <f>'Qtde. Acum. Anual'!G94/'Qtde. Acum. Anual'!$O94</f>
        <v>0.27787582152975787</v>
      </c>
      <c r="H94" s="58">
        <f>'Qtde. Acum. Anual'!H94/'Qtde. Acum. Anual'!$O94</f>
        <v>8.0099262664124704E-2</v>
      </c>
      <c r="I94" s="58">
        <f>'Qtde. Acum. Anual'!I94/'Qtde. Acum. Anual'!$O94</f>
        <v>0.63908120422701353</v>
      </c>
      <c r="J94" s="59">
        <f>'Qtde. Acum. Anual'!J94/'Qtde. Acum. Anual'!$O94</f>
        <v>2.9437115791038069E-3</v>
      </c>
      <c r="K94" s="57">
        <f>'Qtde. Acum. Anual'!K94/'Qtde. Acum. Anual'!$O94</f>
        <v>0.78965309314124033</v>
      </c>
      <c r="L94" s="58">
        <f>'Qtde. Acum. Anual'!L94/'Qtde. Acum. Anual'!$O94</f>
        <v>7.5329871761996986E-2</v>
      </c>
      <c r="M94" s="58">
        <f>'Qtde. Acum. Anual'!M94/'Qtde. Acum. Anual'!$O94</f>
        <v>7.8550480859692587E-2</v>
      </c>
      <c r="N94" s="59">
        <f>'Qtde. Acum. Anual'!N94/'Qtde. Acum. Anual'!$O94</f>
        <v>5.6466554237070088E-2</v>
      </c>
      <c r="O94" s="78">
        <f>'Qtde. Acum. Anual'!O94/'Qtde. Acum. Anual'!$O94</f>
        <v>1</v>
      </c>
      <c r="P94" s="49"/>
      <c r="Q94" s="49"/>
      <c r="R94" s="49"/>
      <c r="S94" s="49"/>
    </row>
    <row r="95" spans="1:19" x14ac:dyDescent="0.35">
      <c r="A95" s="72">
        <f>'Qtde. Mensal'!A95</f>
        <v>42924</v>
      </c>
      <c r="B95" s="57">
        <f>'Qtde. Acum. Anual'!B95/'Qtde. Acum. Anual'!$O95</f>
        <v>5.1155348151739916E-2</v>
      </c>
      <c r="C95" s="58">
        <f>'Qtde. Acum. Anual'!C95/'Qtde. Acum. Anual'!$O95</f>
        <v>0.167469838598444</v>
      </c>
      <c r="D95" s="58">
        <f>'Qtde. Acum. Anual'!D95/'Qtde. Acum. Anual'!$O95</f>
        <v>0.51687760209409284</v>
      </c>
      <c r="E95" s="58">
        <f>'Qtde. Acum. Anual'!E95/'Qtde. Acum. Anual'!$O95</f>
        <v>0.17327060138240399</v>
      </c>
      <c r="F95" s="59">
        <f>'Qtde. Acum. Anual'!F95/'Qtde. Acum. Anual'!$O95</f>
        <v>9.1226609773319339E-2</v>
      </c>
      <c r="G95" s="57">
        <f>'Qtde. Acum. Anual'!G95/'Qtde. Acum. Anual'!$O95</f>
        <v>0.27814978696778409</v>
      </c>
      <c r="H95" s="58">
        <f>'Qtde. Acum. Anual'!H95/'Qtde. Acum. Anual'!$O95</f>
        <v>7.9964783865679276E-2</v>
      </c>
      <c r="I95" s="58">
        <f>'Qtde. Acum. Anual'!I95/'Qtde. Acum. Anual'!$O95</f>
        <v>0.63892178634761143</v>
      </c>
      <c r="J95" s="59">
        <f>'Qtde. Acum. Anual'!J95/'Qtde. Acum. Anual'!$O95</f>
        <v>2.9636428189252009E-3</v>
      </c>
      <c r="K95" s="57">
        <f>'Qtde. Acum. Anual'!K95/'Qtde. Acum. Anual'!$O95</f>
        <v>0.7891454378238536</v>
      </c>
      <c r="L95" s="58">
        <f>'Qtde. Acum. Anual'!L95/'Qtde. Acum. Anual'!$O95</f>
        <v>7.4650256839712575E-2</v>
      </c>
      <c r="M95" s="58">
        <f>'Qtde. Acum. Anual'!M95/'Qtde. Acum. Anual'!$O95</f>
        <v>7.9080461488997389E-2</v>
      </c>
      <c r="N95" s="59">
        <f>'Qtde. Acum. Anual'!N95/'Qtde. Acum. Anual'!$O95</f>
        <v>5.7123843847436462E-2</v>
      </c>
      <c r="O95" s="78">
        <f>'Qtde. Acum. Anual'!O95/'Qtde. Acum. Anual'!$O95</f>
        <v>1</v>
      </c>
      <c r="P95" s="49"/>
      <c r="Q95" s="49"/>
      <c r="R95" s="49"/>
      <c r="S95" s="49"/>
    </row>
    <row r="96" spans="1:19" x14ac:dyDescent="0.35">
      <c r="A96" s="72">
        <f>'Qtde. Mensal'!A96</f>
        <v>42956</v>
      </c>
      <c r="B96" s="57">
        <f>'Qtde. Acum. Anual'!B96/'Qtde. Acum. Anual'!$O96</f>
        <v>5.0428168304872963E-2</v>
      </c>
      <c r="C96" s="58">
        <f>'Qtde. Acum. Anual'!C96/'Qtde. Acum. Anual'!$O96</f>
        <v>0.16727677488736928</v>
      </c>
      <c r="D96" s="58">
        <f>'Qtde. Acum. Anual'!D96/'Qtde. Acum. Anual'!$O96</f>
        <v>0.51815387600084162</v>
      </c>
      <c r="E96" s="58">
        <f>'Qtde. Acum. Anual'!E96/'Qtde. Acum. Anual'!$O96</f>
        <v>0.17323913844983752</v>
      </c>
      <c r="F96" s="59">
        <f>'Qtde. Acum. Anual'!F96/'Qtde. Acum. Anual'!$O96</f>
        <v>9.0902042357078605E-2</v>
      </c>
      <c r="G96" s="57">
        <f>'Qtde. Acum. Anual'!G96/'Qtde. Acum. Anual'!$O96</f>
        <v>0.27833987329074394</v>
      </c>
      <c r="H96" s="58">
        <f>'Qtde. Acum. Anual'!H96/'Qtde. Acum. Anual'!$O96</f>
        <v>7.9770863481517656E-2</v>
      </c>
      <c r="I96" s="58">
        <f>'Qtde. Acum. Anual'!I96/'Qtde. Acum. Anual'!$O96</f>
        <v>0.63883391978513682</v>
      </c>
      <c r="J96" s="59">
        <f>'Qtde. Acum. Anual'!J96/'Qtde. Acum. Anual'!$O96</f>
        <v>3.0553434426015642E-3</v>
      </c>
      <c r="K96" s="57">
        <f>'Qtde. Acum. Anual'!K96/'Qtde. Acum. Anual'!$O96</f>
        <v>0.78507855774706214</v>
      </c>
      <c r="L96" s="58">
        <f>'Qtde. Acum. Anual'!L96/'Qtde. Acum. Anual'!$O96</f>
        <v>7.7751462442408242E-2</v>
      </c>
      <c r="M96" s="58">
        <f>'Qtde. Acum. Anual'!M96/'Qtde. Acum. Anual'!$O96</f>
        <v>7.9657814360407933E-2</v>
      </c>
      <c r="N96" s="59">
        <f>'Qtde. Acum. Anual'!N96/'Qtde. Acum. Anual'!$O96</f>
        <v>5.7512165450121652E-2</v>
      </c>
      <c r="O96" s="78">
        <f>'Qtde. Acum. Anual'!O96/'Qtde. Acum. Anual'!$O96</f>
        <v>1</v>
      </c>
      <c r="P96" s="49"/>
      <c r="Q96" s="49"/>
      <c r="R96" s="49"/>
      <c r="S96" s="49"/>
    </row>
    <row r="97" spans="1:19" x14ac:dyDescent="0.35">
      <c r="A97" s="72">
        <f>'Qtde. Mensal'!A97</f>
        <v>42981</v>
      </c>
      <c r="B97" s="57">
        <f>'Qtde. Acum. Anual'!B97/'Qtde. Acum. Anual'!$O97</f>
        <v>5.0033832071244892E-2</v>
      </c>
      <c r="C97" s="58">
        <f>'Qtde. Acum. Anual'!C97/'Qtde. Acum. Anual'!$O97</f>
        <v>0.16766656675776068</v>
      </c>
      <c r="D97" s="58">
        <f>'Qtde. Acum. Anual'!D97/'Qtde. Acum. Anual'!$O97</f>
        <v>0.51864491391222245</v>
      </c>
      <c r="E97" s="58">
        <f>'Qtde. Acum. Anual'!E97/'Qtde. Acum. Anual'!$O97</f>
        <v>0.17348327853732443</v>
      </c>
      <c r="F97" s="59">
        <f>'Qtde. Acum. Anual'!F97/'Qtde. Acum. Anual'!$O97</f>
        <v>9.0171408721447549E-2</v>
      </c>
      <c r="G97" s="57">
        <f>'Qtde. Acum. Anual'!G97/'Qtde. Acum. Anual'!$O97</f>
        <v>0.27909660390485386</v>
      </c>
      <c r="H97" s="58">
        <f>'Qtde. Acum. Anual'!H97/'Qtde. Acum. Anual'!$O97</f>
        <v>7.9604161527836989E-2</v>
      </c>
      <c r="I97" s="58">
        <f>'Qtde. Acum. Anual'!I97/'Qtde. Acum. Anual'!$O97</f>
        <v>0.63819340037168637</v>
      </c>
      <c r="J97" s="59">
        <f>'Qtde. Acum. Anual'!J97/'Qtde. Acum. Anual'!$O97</f>
        <v>3.1058341956228127E-3</v>
      </c>
      <c r="K97" s="57">
        <f>'Qtde. Acum. Anual'!K97/'Qtde. Acum. Anual'!$O97</f>
        <v>0.78525507806199757</v>
      </c>
      <c r="L97" s="58">
        <f>'Qtde. Acum. Anual'!L97/'Qtde. Acum. Anual'!$O97</f>
        <v>7.68231567835925E-2</v>
      </c>
      <c r="M97" s="58">
        <f>'Qtde. Acum. Anual'!M97/'Qtde. Acum. Anual'!$O97</f>
        <v>8.0087614887593847E-2</v>
      </c>
      <c r="N97" s="59">
        <f>'Qtde. Acum. Anual'!N97/'Qtde. Acum. Anual'!$O97</f>
        <v>5.7834150266816119E-2</v>
      </c>
      <c r="O97" s="78">
        <f>'Qtde. Acum. Anual'!O97/'Qtde. Acum. Anual'!$O97</f>
        <v>1</v>
      </c>
      <c r="P97" s="49"/>
      <c r="Q97" s="49"/>
      <c r="R97" s="49"/>
      <c r="S97" s="49"/>
    </row>
    <row r="98" spans="1:19" x14ac:dyDescent="0.35">
      <c r="A98" s="72">
        <f>'Qtde. Mensal'!A98</f>
        <v>43012</v>
      </c>
      <c r="B98" s="57">
        <f>'Qtde. Acum. Anual'!B98/'Qtde. Acum. Anual'!$O98</f>
        <v>4.9618876964986305E-2</v>
      </c>
      <c r="C98" s="58">
        <f>'Qtde. Acum. Anual'!C98/'Qtde. Acum. Anual'!$O98</f>
        <v>0.16774617364989663</v>
      </c>
      <c r="D98" s="58">
        <f>'Qtde. Acum. Anual'!D98/'Qtde. Acum. Anual'!$O98</f>
        <v>0.51933602393517453</v>
      </c>
      <c r="E98" s="58">
        <f>'Qtde. Acum. Anual'!E98/'Qtde. Acum. Anual'!$O98</f>
        <v>0.17383398534093264</v>
      </c>
      <c r="F98" s="59">
        <f>'Qtde. Acum. Anual'!F98/'Qtde. Acum. Anual'!$O98</f>
        <v>8.9464940109009877E-2</v>
      </c>
      <c r="G98" s="57">
        <f>'Qtde. Acum. Anual'!G98/'Qtde. Acum. Anual'!$O98</f>
        <v>0.27977901746908962</v>
      </c>
      <c r="H98" s="58">
        <f>'Qtde. Acum. Anual'!H98/'Qtde. Acum. Anual'!$O98</f>
        <v>7.9480404949034439E-2</v>
      </c>
      <c r="I98" s="58">
        <f>'Qtde. Acum. Anual'!I98/'Qtde. Acum. Anual'!$O98</f>
        <v>0.63764063976134178</v>
      </c>
      <c r="J98" s="59">
        <f>'Qtde. Acum. Anual'!J98/'Qtde. Acum. Anual'!$O98</f>
        <v>3.0999378205341672E-3</v>
      </c>
      <c r="K98" s="57">
        <f>'Qtde. Acum. Anual'!K98/'Qtde. Acum. Anual'!$O98</f>
        <v>0.78576570317715078</v>
      </c>
      <c r="L98" s="58">
        <f>'Qtde. Acum. Anual'!L98/'Qtde. Acum. Anual'!$O98</f>
        <v>7.5973934933592252E-2</v>
      </c>
      <c r="M98" s="58">
        <f>'Qtde. Acum. Anual'!M98/'Qtde. Acum. Anual'!$O98</f>
        <v>8.0534693783598843E-2</v>
      </c>
      <c r="N98" s="59">
        <f>'Qtde. Acum. Anual'!N98/'Qtde. Acum. Anual'!$O98</f>
        <v>5.7725668105658101E-2</v>
      </c>
      <c r="O98" s="78">
        <f>'Qtde. Acum. Anual'!O98/'Qtde. Acum. Anual'!$O98</f>
        <v>1</v>
      </c>
      <c r="P98" s="49"/>
      <c r="Q98" s="49"/>
      <c r="R98" s="49"/>
      <c r="S98" s="49"/>
    </row>
    <row r="99" spans="1:19" x14ac:dyDescent="0.35">
      <c r="A99" s="72">
        <f>'Qtde. Mensal'!A99</f>
        <v>43044</v>
      </c>
      <c r="B99" s="57">
        <f>'Qtde. Acum. Anual'!B99/'Qtde. Acum. Anual'!$O99</f>
        <v>4.9386204138619196E-2</v>
      </c>
      <c r="C99" s="58">
        <f>'Qtde. Acum. Anual'!C99/'Qtde. Acum. Anual'!$O99</f>
        <v>0.16797124421350323</v>
      </c>
      <c r="D99" s="58">
        <f>'Qtde. Acum. Anual'!D99/'Qtde. Acum. Anual'!$O99</f>
        <v>0.51958484958376794</v>
      </c>
      <c r="E99" s="58">
        <f>'Qtde. Acum. Anual'!E99/'Qtde. Acum. Anual'!$O99</f>
        <v>0.17412587816820216</v>
      </c>
      <c r="F99" s="59">
        <f>'Qtde. Acum. Anual'!F99/'Qtde. Acum. Anual'!$O99</f>
        <v>8.8931823895907369E-2</v>
      </c>
      <c r="G99" s="57">
        <f>'Qtde. Acum. Anual'!G99/'Qtde. Acum. Anual'!$O99</f>
        <v>0.28041619702347614</v>
      </c>
      <c r="H99" s="58">
        <f>'Qtde. Acum. Anual'!H99/'Qtde. Acum. Anual'!$O99</f>
        <v>7.9274260738113667E-2</v>
      </c>
      <c r="I99" s="58">
        <f>'Qtde. Acum. Anual'!I99/'Qtde. Acum. Anual'!$O99</f>
        <v>0.63710569261921857</v>
      </c>
      <c r="J99" s="59">
        <f>'Qtde. Acum. Anual'!J99/'Qtde. Acum. Anual'!$O99</f>
        <v>3.2038496191915708E-3</v>
      </c>
      <c r="K99" s="57">
        <f>'Qtde. Acum. Anual'!K99/'Qtde. Acum. Anual'!$O99</f>
        <v>0.78638156239979873</v>
      </c>
      <c r="L99" s="58">
        <f>'Qtde. Acum. Anual'!L99/'Qtde. Acum. Anual'!$O99</f>
        <v>7.4539146396020176E-2</v>
      </c>
      <c r="M99" s="58">
        <f>'Qtde. Acum. Anual'!M99/'Qtde. Acum. Anual'!$O99</f>
        <v>8.088818360031258E-2</v>
      </c>
      <c r="N99" s="59">
        <f>'Qtde. Acum. Anual'!N99/'Qtde. Acum. Anual'!$O99</f>
        <v>5.8191107603868461E-2</v>
      </c>
      <c r="O99" s="78">
        <f>'Qtde. Acum. Anual'!O99/'Qtde. Acum. Anual'!$O99</f>
        <v>1</v>
      </c>
      <c r="P99" s="49"/>
      <c r="Q99" s="49"/>
      <c r="R99" s="49"/>
      <c r="S99" s="49"/>
    </row>
    <row r="100" spans="1:19" ht="15" thickBot="1" x14ac:dyDescent="0.4">
      <c r="A100" s="72">
        <f>'Qtde. Mensal'!A100</f>
        <v>43075</v>
      </c>
      <c r="B100" s="57">
        <f>'Qtde. Acum. Anual'!B100/'Qtde. Acum. Anual'!$O100</f>
        <v>4.8614185353464408E-2</v>
      </c>
      <c r="C100" s="58">
        <f>'Qtde. Acum. Anual'!C100/'Qtde. Acum. Anual'!$O100</f>
        <v>0.16606655015701513</v>
      </c>
      <c r="D100" s="58">
        <f>'Qtde. Acum. Anual'!D100/'Qtde. Acum. Anual'!$O100</f>
        <v>0.52219412764271878</v>
      </c>
      <c r="E100" s="58">
        <f>'Qtde. Acum. Anual'!E100/'Qtde. Acum. Anual'!$O100</f>
        <v>0.17444928589419378</v>
      </c>
      <c r="F100" s="59">
        <f>'Qtde. Acum. Anual'!F100/'Qtde. Acum. Anual'!$O100</f>
        <v>8.867585095260784E-2</v>
      </c>
      <c r="G100" s="57">
        <f>'Qtde. Acum. Anual'!G100/'Qtde. Acum. Anual'!$O100</f>
        <v>0.27925232136453015</v>
      </c>
      <c r="H100" s="58">
        <f>'Qtde. Acum. Anual'!H100/'Qtde. Acum. Anual'!$O100</f>
        <v>7.8876766685249719E-2</v>
      </c>
      <c r="I100" s="58">
        <f>'Qtde. Acum. Anual'!I100/'Qtde. Acum. Anual'!$O100</f>
        <v>0.63861814976839371</v>
      </c>
      <c r="J100" s="59">
        <f>'Qtde. Acum. Anual'!J100/'Qtde. Acum. Anual'!$O100</f>
        <v>3.2527621818263658E-3</v>
      </c>
      <c r="K100" s="57">
        <f>'Qtde. Acum. Anual'!K100/'Qtde. Acum. Anual'!$O100</f>
        <v>0.78681725688747317</v>
      </c>
      <c r="L100" s="58">
        <f>'Qtde. Acum. Anual'!L100/'Qtde. Acum. Anual'!$O100</f>
        <v>7.180669220592549E-2</v>
      </c>
      <c r="M100" s="58">
        <f>'Qtde. Acum. Anual'!M100/'Qtde. Acum. Anual'!$O100</f>
        <v>8.2221552313560833E-2</v>
      </c>
      <c r="N100" s="59">
        <f>'Qtde. Acum. Anual'!N100/'Qtde. Acum. Anual'!$O100</f>
        <v>5.9154498593040478E-2</v>
      </c>
      <c r="O100" s="78">
        <f>'Qtde. Acum. Anual'!O100/'Qtde. Acum. Anual'!$O100</f>
        <v>1</v>
      </c>
      <c r="P100" s="49"/>
      <c r="Q100" s="49"/>
      <c r="R100" s="49"/>
      <c r="S100" s="49"/>
    </row>
    <row r="101" spans="1:19" x14ac:dyDescent="0.35">
      <c r="A101" s="67">
        <f>'Qtde. Mensal'!A101</f>
        <v>43102</v>
      </c>
      <c r="B101" s="68">
        <f>'Qtde. Acum. Anual'!B101/'Qtde. Acum. Anual'!$O101</f>
        <v>4.4685559283317869E-2</v>
      </c>
      <c r="C101" s="69">
        <f>'Qtde. Acum. Anual'!C101/'Qtde. Acum. Anual'!$O101</f>
        <v>0.17083303590548932</v>
      </c>
      <c r="D101" s="69">
        <f>'Qtde. Acum. Anual'!D101/'Qtde. Acum. Anual'!$O101</f>
        <v>0.52247840673852519</v>
      </c>
      <c r="E101" s="69">
        <f>'Qtde. Acum. Anual'!E101/'Qtde. Acum. Anual'!$O101</f>
        <v>0.17380731434553978</v>
      </c>
      <c r="F101" s="70">
        <f>'Qtde. Acum. Anual'!F101/'Qtde. Acum. Anual'!$O101</f>
        <v>8.8195683727127799E-2</v>
      </c>
      <c r="G101" s="68">
        <f>'Qtde. Acum. Anual'!G101/'Qtde. Acum. Anual'!$O101</f>
        <v>0.26444904466176505</v>
      </c>
      <c r="H101" s="69">
        <f>'Qtde. Acum. Anual'!H101/'Qtde. Acum. Anual'!$O101</f>
        <v>8.1033621243486328E-2</v>
      </c>
      <c r="I101" s="69">
        <f>'Qtde. Acum. Anual'!I101/'Qtde. Acum. Anual'!$O101</f>
        <v>0.65195231636804907</v>
      </c>
      <c r="J101" s="70">
        <f>'Qtde. Acum. Anual'!J101/'Qtde. Acum. Anual'!$O101</f>
        <v>2.5650177266995028E-3</v>
      </c>
      <c r="K101" s="68">
        <f>'Qtde. Acum. Anual'!K101/'Qtde. Acum. Anual'!$O101</f>
        <v>0.8572869821781236</v>
      </c>
      <c r="L101" s="69">
        <f>'Qtde. Acum. Anual'!L101/'Qtde. Acum. Anual'!$O101</f>
        <v>4.1506650486591953E-2</v>
      </c>
      <c r="M101" s="69">
        <f>'Qtde. Acum. Anual'!M101/'Qtde. Acum. Anual'!$O101</f>
        <v>5.8281580888476459E-2</v>
      </c>
      <c r="N101" s="70">
        <f>'Qtde. Acum. Anual'!N101/'Qtde. Acum. Anual'!$O101</f>
        <v>4.2924786446808007E-2</v>
      </c>
      <c r="O101" s="77">
        <f>'Qtde. Acum. Anual'!O101/'Qtde. Acum. Anual'!$O101</f>
        <v>1</v>
      </c>
      <c r="P101" s="49"/>
      <c r="Q101" s="49"/>
      <c r="R101" s="49"/>
      <c r="S101" s="49"/>
    </row>
    <row r="102" spans="1:19" x14ac:dyDescent="0.35">
      <c r="A102" s="72">
        <f>'Qtde. Mensal'!A102</f>
        <v>43134</v>
      </c>
      <c r="B102" s="57">
        <f>'Qtde. Acum. Anual'!B102/'Qtde. Acum. Anual'!$O102</f>
        <v>4.5018711111885726E-2</v>
      </c>
      <c r="C102" s="58">
        <f>'Qtde. Acum. Anual'!C102/'Qtde. Acum. Anual'!$O102</f>
        <v>0.16471754064033584</v>
      </c>
      <c r="D102" s="58">
        <f>'Qtde. Acum. Anual'!D102/'Qtde. Acum. Anual'!$O102</f>
        <v>0.52171509811195793</v>
      </c>
      <c r="E102" s="58">
        <f>'Qtde. Acum. Anual'!E102/'Qtde. Acum. Anual'!$O102</f>
        <v>0.17824232570530807</v>
      </c>
      <c r="F102" s="59">
        <f>'Qtde. Acum. Anual'!F102/'Qtde. Acum. Anual'!$O102</f>
        <v>9.0306324430512439E-2</v>
      </c>
      <c r="G102" s="57">
        <f>'Qtde. Acum. Anual'!G102/'Qtde. Acum. Anual'!$O102</f>
        <v>0.2602898666195258</v>
      </c>
      <c r="H102" s="58">
        <f>'Qtde. Acum. Anual'!H102/'Qtde. Acum. Anual'!$O102</f>
        <v>7.9995916670193928E-2</v>
      </c>
      <c r="I102" s="58">
        <f>'Qtde. Acum. Anual'!I102/'Qtde. Acum. Anual'!$O102</f>
        <v>0.65689323337474759</v>
      </c>
      <c r="J102" s="59">
        <f>'Qtde. Acum. Anual'!J102/'Qtde. Acum. Anual'!$O102</f>
        <v>2.820983335532688E-3</v>
      </c>
      <c r="K102" s="57">
        <f>'Qtde. Acum. Anual'!K102/'Qtde. Acum. Anual'!$O102</f>
        <v>0.84202244337492194</v>
      </c>
      <c r="L102" s="58">
        <f>'Qtde. Acum. Anual'!L102/'Qtde. Acum. Anual'!$O102</f>
        <v>4.5566474866358092E-2</v>
      </c>
      <c r="M102" s="58">
        <f>'Qtde. Acum. Anual'!M102/'Qtde. Acum. Anual'!$O102</f>
        <v>6.4633633192491657E-2</v>
      </c>
      <c r="N102" s="59">
        <f>'Qtde. Acum. Anual'!N102/'Qtde. Acum. Anual'!$O102</f>
        <v>4.777744856622837E-2</v>
      </c>
      <c r="O102" s="78">
        <f>'Qtde. Acum. Anual'!O102/'Qtde. Acum. Anual'!$O102</f>
        <v>1</v>
      </c>
      <c r="P102" s="49"/>
      <c r="Q102" s="49"/>
      <c r="R102" s="49"/>
      <c r="S102" s="49"/>
    </row>
    <row r="103" spans="1:19" x14ac:dyDescent="0.35">
      <c r="A103" s="72">
        <f>'Qtde. Mensal'!A103</f>
        <v>43163</v>
      </c>
      <c r="B103" s="57">
        <f>'Qtde. Acum. Anual'!B103/'Qtde. Acum. Anual'!$O103</f>
        <v>4.4942107482243053E-2</v>
      </c>
      <c r="C103" s="58">
        <f>'Qtde. Acum. Anual'!C103/'Qtde. Acum. Anual'!$O103</f>
        <v>0.16358447118347225</v>
      </c>
      <c r="D103" s="58">
        <f>'Qtde. Acum. Anual'!D103/'Qtde. Acum. Anual'!$O103</f>
        <v>0.52247916193688582</v>
      </c>
      <c r="E103" s="58">
        <f>'Qtde. Acum. Anual'!E103/'Qtde. Acum. Anual'!$O103</f>
        <v>0.17833976583530634</v>
      </c>
      <c r="F103" s="59">
        <f>'Qtde. Acum. Anual'!F103/'Qtde. Acum. Anual'!$O103</f>
        <v>9.065449356209257E-2</v>
      </c>
      <c r="G103" s="57">
        <f>'Qtde. Acum. Anual'!G103/'Qtde. Acum. Anual'!$O103</f>
        <v>0.26021146174553239</v>
      </c>
      <c r="H103" s="58">
        <f>'Qtde. Acum. Anual'!H103/'Qtde. Acum. Anual'!$O103</f>
        <v>7.9030584114422861E-2</v>
      </c>
      <c r="I103" s="58">
        <f>'Qtde. Acum. Anual'!I103/'Qtde. Acum. Anual'!$O103</f>
        <v>0.65788116628287874</v>
      </c>
      <c r="J103" s="59">
        <f>'Qtde. Acum. Anual'!J103/'Qtde. Acum. Anual'!$O103</f>
        <v>2.8767878571660235E-3</v>
      </c>
      <c r="K103" s="57">
        <f>'Qtde. Acum. Anual'!K103/'Qtde. Acum. Anual'!$O103</f>
        <v>0.837761489313398</v>
      </c>
      <c r="L103" s="58">
        <f>'Qtde. Acum. Anual'!L103/'Qtde. Acum. Anual'!$O103</f>
        <v>4.2321538611228227E-2</v>
      </c>
      <c r="M103" s="58">
        <f>'Qtde. Acum. Anual'!M103/'Qtde. Acum. Anual'!$O103</f>
        <v>6.9111017416404505E-2</v>
      </c>
      <c r="N103" s="59">
        <f>'Qtde. Acum. Anual'!N103/'Qtde. Acum. Anual'!$O103</f>
        <v>5.0805954658969289E-2</v>
      </c>
      <c r="O103" s="78">
        <f>'Qtde. Acum. Anual'!O103/'Qtde. Acum. Anual'!$O103</f>
        <v>1</v>
      </c>
      <c r="P103" s="49"/>
      <c r="Q103" s="49"/>
      <c r="R103" s="49"/>
      <c r="S103" s="49"/>
    </row>
    <row r="104" spans="1:19" x14ac:dyDescent="0.35">
      <c r="A104" s="72">
        <f>'Qtde. Mensal'!A104</f>
        <v>43195</v>
      </c>
      <c r="B104" s="57">
        <f>'Qtde. Acum. Anual'!B104/'Qtde. Acum. Anual'!$O104</f>
        <v>4.5025814848185811E-2</v>
      </c>
      <c r="C104" s="58">
        <f>'Qtde. Acum. Anual'!C104/'Qtde. Acum. Anual'!$O104</f>
        <v>0.16328546979209871</v>
      </c>
      <c r="D104" s="58">
        <f>'Qtde. Acum. Anual'!D104/'Qtde. Acum. Anual'!$O104</f>
        <v>0.52319641690860641</v>
      </c>
      <c r="E104" s="58">
        <f>'Qtde. Acum. Anual'!E104/'Qtde. Acum. Anual'!$O104</f>
        <v>0.17828692381401867</v>
      </c>
      <c r="F104" s="59">
        <f>'Qtde. Acum. Anual'!F104/'Qtde. Acum. Anual'!$O104</f>
        <v>9.0205374637090427E-2</v>
      </c>
      <c r="G104" s="57">
        <f>'Qtde. Acum. Anual'!G104/'Qtde. Acum. Anual'!$O104</f>
        <v>0.25973122047262864</v>
      </c>
      <c r="H104" s="58">
        <f>'Qtde. Acum. Anual'!H104/'Qtde. Acum. Anual'!$O104</f>
        <v>7.88282490238984E-2</v>
      </c>
      <c r="I104" s="58">
        <f>'Qtde. Acum. Anual'!I104/'Qtde. Acum. Anual'!$O104</f>
        <v>0.65849673202614378</v>
      </c>
      <c r="J104" s="59">
        <f>'Qtde. Acum. Anual'!J104/'Qtde. Acum. Anual'!$O104</f>
        <v>2.9437984773291763E-3</v>
      </c>
      <c r="K104" s="57">
        <f>'Qtde. Acum. Anual'!K104/'Qtde. Acum. Anual'!$O104</f>
        <v>0.82712990374851614</v>
      </c>
      <c r="L104" s="58">
        <f>'Qtde. Acum. Anual'!L104/'Qtde. Acum. Anual'!$O104</f>
        <v>4.8423697220196127E-2</v>
      </c>
      <c r="M104" s="58">
        <f>'Qtde. Acum. Anual'!M104/'Qtde. Acum. Anual'!$O104</f>
        <v>7.1620114128802509E-2</v>
      </c>
      <c r="N104" s="59">
        <f>'Qtde. Acum. Anual'!N104/'Qtde. Acum. Anual'!$O104</f>
        <v>5.2826284902485185E-2</v>
      </c>
      <c r="O104" s="78">
        <f>'Qtde. Acum. Anual'!O104/'Qtde. Acum. Anual'!$O104</f>
        <v>1</v>
      </c>
      <c r="P104" s="49"/>
      <c r="Q104" s="49"/>
      <c r="R104" s="49"/>
      <c r="S104" s="49"/>
    </row>
    <row r="105" spans="1:19" x14ac:dyDescent="0.35">
      <c r="A105" s="72">
        <f>'Qtde. Mensal'!A105</f>
        <v>43226</v>
      </c>
      <c r="B105" s="57">
        <f>'Qtde. Acum. Anual'!B105/'Qtde. Acum. Anual'!$O105</f>
        <v>4.523859792344035E-2</v>
      </c>
      <c r="C105" s="58">
        <f>'Qtde. Acum. Anual'!C105/'Qtde. Acum. Anual'!$O105</f>
        <v>0.16301509329504882</v>
      </c>
      <c r="D105" s="58">
        <f>'Qtde. Acum. Anual'!D105/'Qtde. Acum. Anual'!$O105</f>
        <v>0.52494639698603274</v>
      </c>
      <c r="E105" s="58">
        <f>'Qtde. Acum. Anual'!E105/'Qtde. Acum. Anual'!$O105</f>
        <v>0.17738867697908897</v>
      </c>
      <c r="F105" s="59">
        <f>'Qtde. Acum. Anual'!F105/'Qtde. Acum. Anual'!$O105</f>
        <v>8.9411234816389157E-2</v>
      </c>
      <c r="G105" s="57">
        <f>'Qtde. Acum. Anual'!G105/'Qtde. Acum. Anual'!$O105</f>
        <v>0.2600091019559822</v>
      </c>
      <c r="H105" s="58">
        <f>'Qtde. Acum. Anual'!H105/'Qtde. Acum. Anual'!$O105</f>
        <v>7.8906451597768615E-2</v>
      </c>
      <c r="I105" s="58">
        <f>'Qtde. Acum. Anual'!I105/'Qtde. Acum. Anual'!$O105</f>
        <v>0.65810707465949769</v>
      </c>
      <c r="J105" s="59">
        <f>'Qtde. Acum. Anual'!J105/'Qtde. Acum. Anual'!$O105</f>
        <v>2.9773717867514933E-3</v>
      </c>
      <c r="K105" s="57">
        <f>'Qtde. Acum. Anual'!K105/'Qtde. Acum. Anual'!$O105</f>
        <v>0.8225137350392463</v>
      </c>
      <c r="L105" s="58">
        <f>'Qtde. Acum. Anual'!L105/'Qtde. Acum. Anual'!$O105</f>
        <v>5.1580878385669583E-2</v>
      </c>
      <c r="M105" s="58">
        <f>'Qtde. Acum. Anual'!M105/'Qtde. Acum. Anual'!$O105</f>
        <v>7.2536020756213029E-2</v>
      </c>
      <c r="N105" s="59">
        <f>'Qtde. Acum. Anual'!N105/'Qtde. Acum. Anual'!$O105</f>
        <v>5.3369365818871077E-2</v>
      </c>
      <c r="O105" s="78">
        <f>'Qtde. Acum. Anual'!O105/'Qtde. Acum. Anual'!$O105</f>
        <v>1</v>
      </c>
      <c r="P105" s="49"/>
      <c r="Q105" s="49"/>
      <c r="R105" s="49"/>
      <c r="S105" s="49"/>
    </row>
    <row r="106" spans="1:19" x14ac:dyDescent="0.35">
      <c r="A106" s="72">
        <f>'Qtde. Mensal'!A106</f>
        <v>43258</v>
      </c>
      <c r="B106" s="57">
        <f>'Qtde. Acum. Anual'!B106/'Qtde. Acum. Anual'!$O106</f>
        <v>4.4988063518708404E-2</v>
      </c>
      <c r="C106" s="58">
        <f>'Qtde. Acum. Anual'!C106/'Qtde. Acum. Anual'!$O106</f>
        <v>0.16199170978712285</v>
      </c>
      <c r="D106" s="58">
        <f>'Qtde. Acum. Anual'!D106/'Qtde. Acum. Anual'!$O106</f>
        <v>0.52693289836769108</v>
      </c>
      <c r="E106" s="58">
        <f>'Qtde. Acum. Anual'!E106/'Qtde. Acum. Anual'!$O106</f>
        <v>0.17667971827528733</v>
      </c>
      <c r="F106" s="59">
        <f>'Qtde. Acum. Anual'!F106/'Qtde. Acum. Anual'!$O106</f>
        <v>8.9407610051190287E-2</v>
      </c>
      <c r="G106" s="57">
        <f>'Qtde. Acum. Anual'!G106/'Qtde. Acum. Anual'!$O106</f>
        <v>0.2592437457192967</v>
      </c>
      <c r="H106" s="58">
        <f>'Qtde. Acum. Anual'!H106/'Qtde. Acum. Anual'!$O106</f>
        <v>7.8759397752061672E-2</v>
      </c>
      <c r="I106" s="58">
        <f>'Qtde. Acum. Anual'!I106/'Qtde. Acum. Anual'!$O106</f>
        <v>0.65897769877309598</v>
      </c>
      <c r="J106" s="59">
        <f>'Qtde. Acum. Anual'!J106/'Qtde. Acum. Anual'!$O106</f>
        <v>3.0191577555456141E-3</v>
      </c>
      <c r="K106" s="57">
        <f>'Qtde. Acum. Anual'!K106/'Qtde. Acum. Anual'!$O106</f>
        <v>0.81794945899828575</v>
      </c>
      <c r="L106" s="58">
        <f>'Qtde. Acum. Anual'!L106/'Qtde. Acum. Anual'!$O106</f>
        <v>5.4036035108695223E-2</v>
      </c>
      <c r="M106" s="58">
        <f>'Qtde. Acum. Anual'!M106/'Qtde. Acum. Anual'!$O106</f>
        <v>7.3795563508810821E-2</v>
      </c>
      <c r="N106" s="59">
        <f>'Qtde. Acum. Anual'!N106/'Qtde. Acum. Anual'!$O106</f>
        <v>5.4218942384208213E-2</v>
      </c>
      <c r="O106" s="78">
        <f>'Qtde. Acum. Anual'!O106/'Qtde. Acum. Anual'!$O106</f>
        <v>1</v>
      </c>
      <c r="P106" s="49"/>
      <c r="Q106" s="49"/>
      <c r="R106" s="49"/>
      <c r="S106" s="49"/>
    </row>
    <row r="107" spans="1:19" x14ac:dyDescent="0.35">
      <c r="A107" s="72">
        <f>'Qtde. Mensal'!A107</f>
        <v>43289</v>
      </c>
      <c r="B107" s="57">
        <f>'Qtde. Acum. Anual'!B107/'Qtde. Acum. Anual'!$O107</f>
        <v>4.4492628102788707E-2</v>
      </c>
      <c r="C107" s="58">
        <f>'Qtde. Acum. Anual'!C107/'Qtde. Acum. Anual'!$O107</f>
        <v>0.16241800658715014</v>
      </c>
      <c r="D107" s="58">
        <f>'Qtde. Acum. Anual'!D107/'Qtde. Acum. Anual'!$O107</f>
        <v>0.52791100664317936</v>
      </c>
      <c r="E107" s="58">
        <f>'Qtde. Acum. Anual'!E107/'Qtde. Acum. Anual'!$O107</f>
        <v>0.17619512761506417</v>
      </c>
      <c r="F107" s="59">
        <f>'Qtde. Acum. Anual'!F107/'Qtde. Acum. Anual'!$O107</f>
        <v>8.8983231051817616E-2</v>
      </c>
      <c r="G107" s="57">
        <f>'Qtde. Acum. Anual'!G107/'Qtde. Acum. Anual'!$O107</f>
        <v>0.25828608537103181</v>
      </c>
      <c r="H107" s="58">
        <f>'Qtde. Acum. Anual'!H107/'Qtde. Acum. Anual'!$O107</f>
        <v>7.8705575720836599E-2</v>
      </c>
      <c r="I107" s="58">
        <f>'Qtde. Acum. Anual'!I107/'Qtde. Acum. Anual'!$O107</f>
        <v>0.65990107798934639</v>
      </c>
      <c r="J107" s="59">
        <f>'Qtde. Acum. Anual'!J107/'Qtde. Acum. Anual'!$O107</f>
        <v>3.107260918785259E-3</v>
      </c>
      <c r="K107" s="57">
        <f>'Qtde. Acum. Anual'!K107/'Qtde. Acum. Anual'!$O107</f>
        <v>0.81636783272769986</v>
      </c>
      <c r="L107" s="58">
        <f>'Qtde. Acum. Anual'!L107/'Qtde. Acum. Anual'!$O107</f>
        <v>5.5280622181239109E-2</v>
      </c>
      <c r="M107" s="58">
        <f>'Qtde. Acum. Anual'!M107/'Qtde. Acum. Anual'!$O107</f>
        <v>7.3924187693950663E-2</v>
      </c>
      <c r="N107" s="59">
        <f>'Qtde. Acum. Anual'!N107/'Qtde. Acum. Anual'!$O107</f>
        <v>5.4427357397110375E-2</v>
      </c>
      <c r="O107" s="78">
        <f>'Qtde. Acum. Anual'!O107/'Qtde. Acum. Anual'!$O107</f>
        <v>1</v>
      </c>
      <c r="P107" s="49"/>
      <c r="Q107" s="49"/>
      <c r="R107" s="49"/>
      <c r="S107" s="49"/>
    </row>
    <row r="108" spans="1:19" x14ac:dyDescent="0.35">
      <c r="A108" s="72">
        <f>'Qtde. Mensal'!A108</f>
        <v>43321</v>
      </c>
      <c r="B108" s="57">
        <f>'Qtde. Acum. Anual'!B108/'Qtde. Acum. Anual'!$O108</f>
        <v>4.4330492125619098E-2</v>
      </c>
      <c r="C108" s="58">
        <f>'Qtde. Acum. Anual'!C108/'Qtde. Acum. Anual'!$O108</f>
        <v>0.16276097219388228</v>
      </c>
      <c r="D108" s="58">
        <f>'Qtde. Acum. Anual'!D108/'Qtde. Acum. Anual'!$O108</f>
        <v>0.52796900795785495</v>
      </c>
      <c r="E108" s="58">
        <f>'Qtde. Acum. Anual'!E108/'Qtde. Acum. Anual'!$O108</f>
        <v>0.17622289413641506</v>
      </c>
      <c r="F108" s="59">
        <f>'Qtde. Acum. Anual'!F108/'Qtde. Acum. Anual'!$O108</f>
        <v>8.8716633586228638E-2</v>
      </c>
      <c r="G108" s="57">
        <f>'Qtde. Acum. Anual'!G108/'Qtde. Acum. Anual'!$O108</f>
        <v>0.25775612606429354</v>
      </c>
      <c r="H108" s="58">
        <f>'Qtde. Acum. Anual'!H108/'Qtde. Acum. Anual'!$O108</f>
        <v>7.8587874937394497E-2</v>
      </c>
      <c r="I108" s="58">
        <f>'Qtde. Acum. Anual'!I108/'Qtde. Acum. Anual'!$O108</f>
        <v>0.66044456862490497</v>
      </c>
      <c r="J108" s="59">
        <f>'Qtde. Acum. Anual'!J108/'Qtde. Acum. Anual'!$O108</f>
        <v>3.2114303734070379E-3</v>
      </c>
      <c r="K108" s="57">
        <f>'Qtde. Acum. Anual'!K108/'Qtde. Acum. Anual'!$O108</f>
        <v>0.81755539427553836</v>
      </c>
      <c r="L108" s="58">
        <f>'Qtde. Acum. Anual'!L108/'Qtde. Acum. Anual'!$O108</f>
        <v>5.2781655196720401E-2</v>
      </c>
      <c r="M108" s="58">
        <f>'Qtde. Acum. Anual'!M108/'Qtde. Acum. Anual'!$O108</f>
        <v>7.4294760615110644E-2</v>
      </c>
      <c r="N108" s="59">
        <f>'Qtde. Acum. Anual'!N108/'Qtde. Acum. Anual'!$O108</f>
        <v>5.5368189912630546E-2</v>
      </c>
      <c r="O108" s="78">
        <f>'Qtde. Acum. Anual'!O108/'Qtde. Acum. Anual'!$O108</f>
        <v>1</v>
      </c>
      <c r="P108" s="49"/>
      <c r="Q108" s="49"/>
      <c r="R108" s="49"/>
      <c r="S108" s="49"/>
    </row>
    <row r="109" spans="1:19" x14ac:dyDescent="0.35">
      <c r="A109" s="72">
        <f>'Qtde. Mensal'!A109</f>
        <v>43353</v>
      </c>
      <c r="B109" s="57">
        <f>'Qtde. Acum. Anual'!B109/'Qtde. Acum. Anual'!$O109</f>
        <v>4.3961170132980905E-2</v>
      </c>
      <c r="C109" s="58">
        <f>'Qtde. Acum. Anual'!C109/'Qtde. Acum. Anual'!$O109</f>
        <v>0.16289039526239746</v>
      </c>
      <c r="D109" s="58">
        <f>'Qtde. Acum. Anual'!D109/'Qtde. Acum. Anual'!$O109</f>
        <v>0.52942986609128717</v>
      </c>
      <c r="E109" s="58">
        <f>'Qtde. Acum. Anual'!E109/'Qtde. Acum. Anual'!$O109</f>
        <v>0.17554881232626118</v>
      </c>
      <c r="F109" s="59">
        <f>'Qtde. Acum. Anual'!F109/'Qtde. Acum. Anual'!$O109</f>
        <v>8.8169756187073234E-2</v>
      </c>
      <c r="G109" s="57">
        <f>'Qtde. Acum. Anual'!G109/'Qtde. Acum. Anual'!$O109</f>
        <v>0.25755585027831712</v>
      </c>
      <c r="H109" s="58">
        <f>'Qtde. Acum. Anual'!H109/'Qtde. Acum. Anual'!$O109</f>
        <v>7.8576719295813058E-2</v>
      </c>
      <c r="I109" s="58">
        <f>'Qtde. Acum. Anual'!I109/'Qtde. Acum. Anual'!$O109</f>
        <v>0.66057782957475908</v>
      </c>
      <c r="J109" s="59">
        <f>'Qtde. Acum. Anual'!J109/'Qtde. Acum. Anual'!$O109</f>
        <v>3.2896008511107688E-3</v>
      </c>
      <c r="K109" s="57">
        <f>'Qtde. Acum. Anual'!K109/'Qtde. Acum. Anual'!$O109</f>
        <v>0.81726736331430117</v>
      </c>
      <c r="L109" s="58">
        <f>'Qtde. Acum. Anual'!L109/'Qtde. Acum. Anual'!$O109</f>
        <v>5.3297513006087975E-2</v>
      </c>
      <c r="M109" s="58">
        <f>'Qtde. Acum. Anual'!M109/'Qtde. Acum. Anual'!$O109</f>
        <v>7.4056224237172896E-2</v>
      </c>
      <c r="N109" s="59">
        <f>'Qtde. Acum. Anual'!N109/'Qtde. Acum. Anual'!$O109</f>
        <v>5.5378899442437915E-2</v>
      </c>
      <c r="O109" s="78">
        <f>'Qtde. Acum. Anual'!O109/'Qtde. Acum. Anual'!$O109</f>
        <v>1</v>
      </c>
      <c r="P109" s="49"/>
      <c r="Q109" s="49"/>
      <c r="R109" s="49"/>
      <c r="S109" s="49"/>
    </row>
    <row r="110" spans="1:19" x14ac:dyDescent="0.35">
      <c r="A110" s="72">
        <f>'Qtde. Mensal'!A110</f>
        <v>43384</v>
      </c>
      <c r="B110" s="57">
        <f>'Qtde. Acum. Anual'!B110/'Qtde. Acum. Anual'!$O110</f>
        <v>4.36849238487199E-2</v>
      </c>
      <c r="C110" s="58">
        <f>'Qtde. Acum. Anual'!C110/'Qtde. Acum. Anual'!$O110</f>
        <v>0.1627423287837495</v>
      </c>
      <c r="D110" s="58">
        <f>'Qtde. Acum. Anual'!D110/'Qtde. Acum. Anual'!$O110</f>
        <v>0.53045913282063162</v>
      </c>
      <c r="E110" s="58">
        <f>'Qtde. Acum. Anual'!E110/'Qtde. Acum. Anual'!$O110</f>
        <v>0.17551849440772657</v>
      </c>
      <c r="F110" s="59">
        <f>'Qtde. Acum. Anual'!F110/'Qtde. Acum. Anual'!$O110</f>
        <v>8.7595120139172394E-2</v>
      </c>
      <c r="G110" s="57">
        <f>'Qtde. Acum. Anual'!G110/'Qtde. Acum. Anual'!$O110</f>
        <v>0.25728365570279482</v>
      </c>
      <c r="H110" s="58">
        <f>'Qtde. Acum. Anual'!H110/'Qtde. Acum. Anual'!$O110</f>
        <v>7.8203098277631278E-2</v>
      </c>
      <c r="I110" s="58">
        <f>'Qtde. Acum. Anual'!I110/'Qtde. Acum. Anual'!$O110</f>
        <v>0.66115714637743528</v>
      </c>
      <c r="J110" s="59">
        <f>'Qtde. Acum. Anual'!J110/'Qtde. Acum. Anual'!$O110</f>
        <v>3.3560996421386352E-3</v>
      </c>
      <c r="K110" s="57">
        <f>'Qtde. Acum. Anual'!K110/'Qtde. Acum. Anual'!$O110</f>
        <v>0.81660524544581881</v>
      </c>
      <c r="L110" s="58">
        <f>'Qtde. Acum. Anual'!L110/'Qtde. Acum. Anual'!$O110</f>
        <v>5.3756440952874844E-2</v>
      </c>
      <c r="M110" s="58">
        <f>'Qtde. Acum. Anual'!M110/'Qtde. Acum. Anual'!$O110</f>
        <v>7.4098082701651011E-2</v>
      </c>
      <c r="N110" s="59">
        <f>'Qtde. Acum. Anual'!N110/'Qtde. Acum. Anual'!$O110</f>
        <v>5.5540230899655381E-2</v>
      </c>
      <c r="O110" s="78">
        <f>'Qtde. Acum. Anual'!O110/'Qtde. Acum. Anual'!$O110</f>
        <v>1</v>
      </c>
      <c r="P110" s="49"/>
      <c r="Q110" s="49"/>
      <c r="R110" s="49"/>
      <c r="S110" s="49"/>
    </row>
    <row r="111" spans="1:19" x14ac:dyDescent="0.35">
      <c r="A111" s="72">
        <f>'Qtde. Mensal'!A111</f>
        <v>43416</v>
      </c>
      <c r="B111" s="57">
        <f>'Qtde. Acum. Anual'!B111/'Qtde. Acum. Anual'!$O111</f>
        <v>4.373241652457055E-2</v>
      </c>
      <c r="C111" s="58">
        <f>'Qtde. Acum. Anual'!C111/'Qtde. Acum. Anual'!$O111</f>
        <v>0.16325867038364061</v>
      </c>
      <c r="D111" s="58">
        <f>'Qtde. Acum. Anual'!D111/'Qtde. Acum. Anual'!$O111</f>
        <v>0.53015315293743026</v>
      </c>
      <c r="E111" s="58">
        <f>'Qtde. Acum. Anual'!E111/'Qtde. Acum. Anual'!$O111</f>
        <v>0.17556358491382443</v>
      </c>
      <c r="F111" s="59">
        <f>'Qtde. Acum. Anual'!F111/'Qtde. Acum. Anual'!$O111</f>
        <v>8.7292175240534176E-2</v>
      </c>
      <c r="G111" s="57">
        <f>'Qtde. Acum. Anual'!G111/'Qtde. Acum. Anual'!$O111</f>
        <v>0.25788817235198164</v>
      </c>
      <c r="H111" s="58">
        <f>'Qtde. Acum. Anual'!H111/'Qtde. Acum. Anual'!$O111</f>
        <v>7.8072836389712616E-2</v>
      </c>
      <c r="I111" s="58">
        <f>'Qtde. Acum. Anual'!I111/'Qtde. Acum. Anual'!$O111</f>
        <v>0.66060473922579566</v>
      </c>
      <c r="J111" s="59">
        <f>'Qtde. Acum. Anual'!J111/'Qtde. Acum. Anual'!$O111</f>
        <v>3.4342520325100789E-3</v>
      </c>
      <c r="K111" s="57">
        <f>'Qtde. Acum. Anual'!K111/'Qtde. Acum. Anual'!$O111</f>
        <v>0.81626394547878089</v>
      </c>
      <c r="L111" s="58">
        <f>'Qtde. Acum. Anual'!L111/'Qtde. Acum. Anual'!$O111</f>
        <v>5.4140195620036878E-2</v>
      </c>
      <c r="M111" s="58">
        <f>'Qtde. Acum. Anual'!M111/'Qtde. Acum. Anual'!$O111</f>
        <v>7.4005925817635543E-2</v>
      </c>
      <c r="N111" s="59">
        <f>'Qtde. Acum. Anual'!N111/'Qtde. Acum. Anual'!$O111</f>
        <v>5.5589933083546636E-2</v>
      </c>
      <c r="O111" s="78">
        <f>'Qtde. Acum. Anual'!O111/'Qtde. Acum. Anual'!$O111</f>
        <v>1</v>
      </c>
      <c r="P111" s="49"/>
      <c r="Q111" s="49"/>
      <c r="R111" s="49"/>
      <c r="S111" s="49"/>
    </row>
    <row r="112" spans="1:19" ht="15" thickBot="1" x14ac:dyDescent="0.4">
      <c r="A112" s="72">
        <f>'Qtde. Mensal'!A112</f>
        <v>43447</v>
      </c>
      <c r="B112" s="57">
        <f>'Qtde. Acum. Anual'!B112/'Qtde. Acum. Anual'!$O112</f>
        <v>4.3563458044765135E-2</v>
      </c>
      <c r="C112" s="58">
        <f>'Qtde. Acum. Anual'!C112/'Qtde. Acum. Anual'!$O112</f>
        <v>0.16381192093215005</v>
      </c>
      <c r="D112" s="58">
        <f>'Qtde. Acum. Anual'!D112/'Qtde. Acum. Anual'!$O112</f>
        <v>0.53065013403503647</v>
      </c>
      <c r="E112" s="58">
        <f>'Qtde. Acum. Anual'!E112/'Qtde. Acum. Anual'!$O112</f>
        <v>0.17483889166142297</v>
      </c>
      <c r="F112" s="59">
        <f>'Qtde. Acum. Anual'!F112/'Qtde. Acum. Anual'!$O112</f>
        <v>8.7135595326625334E-2</v>
      </c>
      <c r="G112" s="57">
        <f>'Qtde. Acum. Anual'!G112/'Qtde. Acum. Anual'!$O112</f>
        <v>0.25755162666656145</v>
      </c>
      <c r="H112" s="58">
        <f>'Qtde. Acum. Anual'!H112/'Qtde. Acum. Anual'!$O112</f>
        <v>7.7811727621869317E-2</v>
      </c>
      <c r="I112" s="58">
        <f>'Qtde. Acum. Anual'!I112/'Qtde. Acum. Anual'!$O112</f>
        <v>0.66112116017729317</v>
      </c>
      <c r="J112" s="59">
        <f>'Qtde. Acum. Anual'!J112/'Qtde. Acum. Anual'!$O112</f>
        <v>3.5154855342760826E-3</v>
      </c>
      <c r="K112" s="57">
        <f>'Qtde. Acum. Anual'!K112/'Qtde. Acum. Anual'!$O112</f>
        <v>0.81443988346151641</v>
      </c>
      <c r="L112" s="58">
        <f>'Qtde. Acum. Anual'!L112/'Qtde. Acum. Anual'!$O112</f>
        <v>5.4732058142998322E-2</v>
      </c>
      <c r="M112" s="58">
        <f>'Qtde. Acum. Anual'!M112/'Qtde. Acum. Anual'!$O112</f>
        <v>7.4592519681156391E-2</v>
      </c>
      <c r="N112" s="59">
        <f>'Qtde. Acum. Anual'!N112/'Qtde. Acum. Anual'!$O112</f>
        <v>5.6235538714328827E-2</v>
      </c>
      <c r="O112" s="78">
        <f>'Qtde. Acum. Anual'!O112/'Qtde. Acum. Anual'!$O112</f>
        <v>1</v>
      </c>
      <c r="P112" s="49"/>
      <c r="Q112" s="49"/>
      <c r="R112" s="49"/>
      <c r="S112" s="49"/>
    </row>
    <row r="113" spans="1:19" x14ac:dyDescent="0.35">
      <c r="A113" s="67">
        <f>'Qtde. Mensal'!A113</f>
        <v>43479</v>
      </c>
      <c r="B113" s="68">
        <f>'Qtde. Acum. Anual'!B113/'Qtde. Acum. Anual'!$O113</f>
        <v>4.4610046466425732E-2</v>
      </c>
      <c r="C113" s="69">
        <f>'Qtde. Acum. Anual'!C113/'Qtde. Acum. Anual'!$O113</f>
        <v>0.16949995444468066</v>
      </c>
      <c r="D113" s="69">
        <f>'Qtde. Acum. Anual'!D113/'Qtde. Acum. Anual'!$O113</f>
        <v>0.53516111397940902</v>
      </c>
      <c r="E113" s="69">
        <f>'Qtde. Acum. Anual'!E113/'Qtde. Acum. Anual'!$O113</f>
        <v>0.16297415494882619</v>
      </c>
      <c r="F113" s="70">
        <f>'Qtde. Acum. Anual'!F113/'Qtde. Acum. Anual'!$O113</f>
        <v>8.775473016065842E-2</v>
      </c>
      <c r="G113" s="68">
        <f>'Qtde. Acum. Anual'!G113/'Qtde. Acum. Anual'!$O113</f>
        <v>0.24355012603638351</v>
      </c>
      <c r="H113" s="69">
        <f>'Qtde. Acum. Anual'!H113/'Qtde. Acum. Anual'!$O113</f>
        <v>7.7668023202842648E-2</v>
      </c>
      <c r="I113" s="69">
        <f>'Qtde. Acum. Anual'!I113/'Qtde. Acum. Anual'!$O113</f>
        <v>0.67568788532207613</v>
      </c>
      <c r="J113" s="70">
        <f>'Qtde. Acum. Anual'!J113/'Qtde. Acum. Anual'!$O113</f>
        <v>3.0939654386977255E-3</v>
      </c>
      <c r="K113" s="68">
        <f>'Qtde. Acum. Anual'!K113/'Qtde. Acum. Anual'!$O113</f>
        <v>0.85909739727275491</v>
      </c>
      <c r="L113" s="69">
        <f>'Qtde. Acum. Anual'!L113/'Qtde. Acum. Anual'!$O113</f>
        <v>4.5308561363015157E-2</v>
      </c>
      <c r="M113" s="69">
        <f>'Qtde. Acum. Anual'!M113/'Qtde. Acum. Anual'!$O113</f>
        <v>5.2737874692501595E-2</v>
      </c>
      <c r="N113" s="70">
        <f>'Qtde. Acum. Anual'!N113/'Qtde. Acum. Anual'!$O113</f>
        <v>4.2856166671728368E-2</v>
      </c>
      <c r="O113" s="77">
        <f>'Qtde. Acum. Anual'!O113/'Qtde. Acum. Anual'!$O113</f>
        <v>1</v>
      </c>
      <c r="P113" s="49"/>
      <c r="Q113" s="49"/>
      <c r="R113" s="49"/>
      <c r="S113" s="49"/>
    </row>
    <row r="114" spans="1:19" x14ac:dyDescent="0.35">
      <c r="A114" s="72">
        <f>'Qtde. Mensal'!A114</f>
        <v>43499</v>
      </c>
      <c r="B114" s="57">
        <f>'Qtde. Acum. Anual'!B114/'Qtde. Acum. Anual'!$O114</f>
        <v>4.5360172881440883E-2</v>
      </c>
      <c r="C114" s="58">
        <f>'Qtde. Acum. Anual'!C114/'Qtde. Acum. Anual'!$O114</f>
        <v>0.16587981963885359</v>
      </c>
      <c r="D114" s="58">
        <f>'Qtde. Acum. Anual'!D114/'Qtde. Acum. Anual'!$O114</f>
        <v>0.53137909962080976</v>
      </c>
      <c r="E114" s="58">
        <f>'Qtde. Acum. Anual'!E114/'Qtde. Acum. Anual'!$O114</f>
        <v>0.16861338211849164</v>
      </c>
      <c r="F114" s="59">
        <f>'Qtde. Acum. Anual'!F114/'Qtde. Acum. Anual'!$O114</f>
        <v>8.8767525740404099E-2</v>
      </c>
      <c r="G114" s="57">
        <f>'Qtde. Acum. Anual'!G114/'Qtde. Acum. Anual'!$O114</f>
        <v>0.24061133098275234</v>
      </c>
      <c r="H114" s="58">
        <f>'Qtde. Acum. Anual'!H114/'Qtde. Acum. Anual'!$O114</f>
        <v>7.6699753439604265E-2</v>
      </c>
      <c r="I114" s="58">
        <f>'Qtde. Acum. Anual'!I114/'Qtde. Acum. Anual'!$O114</f>
        <v>0.67938280862942102</v>
      </c>
      <c r="J114" s="59">
        <f>'Qtde. Acum. Anual'!J114/'Qtde. Acum. Anual'!$O114</f>
        <v>3.3061069482223167E-3</v>
      </c>
      <c r="K114" s="57">
        <f>'Qtde. Acum. Anual'!K114/'Qtde. Acum. Anual'!$O114</f>
        <v>0.84004032872149081</v>
      </c>
      <c r="L114" s="58">
        <f>'Qtde. Acum. Anual'!L114/'Qtde. Acum. Anual'!$O114</f>
        <v>5.2595052984460336E-2</v>
      </c>
      <c r="M114" s="58">
        <f>'Qtde. Acum. Anual'!M114/'Qtde. Acum. Anual'!$O114</f>
        <v>5.9309438116039531E-2</v>
      </c>
      <c r="N114" s="59">
        <f>'Qtde. Acum. Anual'!N114/'Qtde. Acum. Anual'!$O114</f>
        <v>4.8055180178009277E-2</v>
      </c>
      <c r="O114" s="78">
        <f>'Qtde. Acum. Anual'!O114/'Qtde. Acum. Anual'!$O114</f>
        <v>1</v>
      </c>
      <c r="P114" s="49"/>
      <c r="Q114" s="49"/>
      <c r="R114" s="49"/>
      <c r="S114" s="49"/>
    </row>
    <row r="115" spans="1:19" x14ac:dyDescent="0.35">
      <c r="A115" s="72">
        <f>'Qtde. Mensal'!A115</f>
        <v>43528</v>
      </c>
      <c r="B115" s="57">
        <f>'Qtde. Acum. Anual'!B115/'Qtde. Acum. Anual'!$O115</f>
        <v>4.5603794235680409E-2</v>
      </c>
      <c r="C115" s="58">
        <f>'Qtde. Acum. Anual'!C115/'Qtde. Acum. Anual'!$O115</f>
        <v>0.16171467632171979</v>
      </c>
      <c r="D115" s="58">
        <f>'Qtde. Acum. Anual'!D115/'Qtde. Acum. Anual'!$O115</f>
        <v>0.53118640987175625</v>
      </c>
      <c r="E115" s="58">
        <f>'Qtde. Acum. Anual'!E115/'Qtde. Acum. Anual'!$O115</f>
        <v>0.17239485444322541</v>
      </c>
      <c r="F115" s="59">
        <f>'Qtde. Acum. Anual'!F115/'Qtde. Acum. Anual'!$O115</f>
        <v>8.9100265127618178E-2</v>
      </c>
      <c r="G115" s="57">
        <f>'Qtde. Acum. Anual'!G115/'Qtde. Acum. Anual'!$O115</f>
        <v>0.24050617906716698</v>
      </c>
      <c r="H115" s="58">
        <f>'Qtde. Acum. Anual'!H115/'Qtde. Acum. Anual'!$O115</f>
        <v>7.7025302367972906E-2</v>
      </c>
      <c r="I115" s="58">
        <f>'Qtde. Acum. Anual'!I115/'Qtde. Acum. Anual'!$O115</f>
        <v>0.67909153290651258</v>
      </c>
      <c r="J115" s="59">
        <f>'Qtde. Acum. Anual'!J115/'Qtde. Acum. Anual'!$O115</f>
        <v>3.3769856583475686E-3</v>
      </c>
      <c r="K115" s="57">
        <f>'Qtde. Acum. Anual'!K115/'Qtde. Acum. Anual'!$O115</f>
        <v>0.8330433568607204</v>
      </c>
      <c r="L115" s="58">
        <f>'Qtde. Acum. Anual'!L115/'Qtde. Acum. Anual'!$O115</f>
        <v>5.4728504314086004E-2</v>
      </c>
      <c r="M115" s="58">
        <f>'Qtde. Acum. Anual'!M115/'Qtde. Acum. Anual'!$O115</f>
        <v>6.2359648972614014E-2</v>
      </c>
      <c r="N115" s="59">
        <f>'Qtde. Acum. Anual'!N115/'Qtde. Acum. Anual'!$O115</f>
        <v>4.9868489852579564E-2</v>
      </c>
      <c r="O115" s="78">
        <f>'Qtde. Acum. Anual'!O115/'Qtde. Acum. Anual'!$O115</f>
        <v>1</v>
      </c>
      <c r="P115" s="49"/>
      <c r="Q115" s="49"/>
      <c r="R115" s="49"/>
      <c r="S115" s="49"/>
    </row>
    <row r="116" spans="1:19" x14ac:dyDescent="0.35">
      <c r="A116" s="72">
        <f>'Qtde. Mensal'!A116</f>
        <v>43560</v>
      </c>
      <c r="B116" s="57">
        <f>'Qtde. Acum. Anual'!B116/'Qtde. Acum. Anual'!$O116</f>
        <v>4.573344155113046E-2</v>
      </c>
      <c r="C116" s="58">
        <f>'Qtde. Acum. Anual'!C116/'Qtde. Acum. Anual'!$O116</f>
        <v>0.16042831533673979</v>
      </c>
      <c r="D116" s="58">
        <f>'Qtde. Acum. Anual'!D116/'Qtde. Acum. Anual'!$O116</f>
        <v>0.53171881256749332</v>
      </c>
      <c r="E116" s="58">
        <f>'Qtde. Acum. Anual'!E116/'Qtde. Acum. Anual'!$O116</f>
        <v>0.17361026124024254</v>
      </c>
      <c r="F116" s="59">
        <f>'Qtde. Acum. Anual'!F116/'Qtde. Acum. Anual'!$O116</f>
        <v>8.8509169304393884E-2</v>
      </c>
      <c r="G116" s="57">
        <f>'Qtde. Acum. Anual'!G116/'Qtde. Acum. Anual'!$O116</f>
        <v>0.24064296253072998</v>
      </c>
      <c r="H116" s="58">
        <f>'Qtde. Acum. Anual'!H116/'Qtde. Acum. Anual'!$O116</f>
        <v>7.700335912480652E-2</v>
      </c>
      <c r="I116" s="58">
        <f>'Qtde. Acum. Anual'!I116/'Qtde. Acum. Anual'!$O116</f>
        <v>0.6789064389262941</v>
      </c>
      <c r="J116" s="59">
        <f>'Qtde. Acum. Anual'!J116/'Qtde. Acum. Anual'!$O116</f>
        <v>3.4472394181694287E-3</v>
      </c>
      <c r="K116" s="57">
        <f>'Qtde. Acum. Anual'!K116/'Qtde. Acum. Anual'!$O116</f>
        <v>0.82908604587638302</v>
      </c>
      <c r="L116" s="58">
        <f>'Qtde. Acum. Anual'!L116/'Qtde. Acum. Anual'!$O116</f>
        <v>5.6316985462068127E-2</v>
      </c>
      <c r="M116" s="58">
        <f>'Qtde. Acum. Anual'!M116/'Qtde. Acum. Anual'!$O116</f>
        <v>6.3887009654424287E-2</v>
      </c>
      <c r="N116" s="59">
        <f>'Qtde. Acum. Anual'!N116/'Qtde. Acum. Anual'!$O116</f>
        <v>5.0709959007124557E-2</v>
      </c>
      <c r="O116" s="78">
        <f>'Qtde. Acum. Anual'!O116/'Qtde. Acum. Anual'!$O116</f>
        <v>1</v>
      </c>
      <c r="P116" s="49"/>
      <c r="Q116" s="49"/>
      <c r="R116" s="49"/>
      <c r="S116" s="49"/>
    </row>
    <row r="117" spans="1:19" x14ac:dyDescent="0.35">
      <c r="A117" s="72">
        <f>'Qtde. Mensal'!A117</f>
        <v>43591</v>
      </c>
      <c r="B117" s="57">
        <f>'Qtde. Acum. Anual'!B117/'Qtde. Acum. Anual'!$O117</f>
        <v>4.5983757016342226E-2</v>
      </c>
      <c r="C117" s="58">
        <f>'Qtde. Acum. Anual'!C117/'Qtde. Acum. Anual'!$O117</f>
        <v>0.16041138055983828</v>
      </c>
      <c r="D117" s="58">
        <f>'Qtde. Acum. Anual'!D117/'Qtde. Acum. Anual'!$O117</f>
        <v>0.53197764147751292</v>
      </c>
      <c r="E117" s="58">
        <f>'Qtde. Acum. Anual'!E117/'Qtde. Acum. Anual'!$O117</f>
        <v>0.1734231154239578</v>
      </c>
      <c r="F117" s="59">
        <f>'Qtde. Acum. Anual'!F117/'Qtde. Acum. Anual'!$O117</f>
        <v>8.8204105522348752E-2</v>
      </c>
      <c r="G117" s="57">
        <f>'Qtde. Acum. Anual'!G117/'Qtde. Acum. Anual'!$O117</f>
        <v>0.24055494646754569</v>
      </c>
      <c r="H117" s="58">
        <f>'Qtde. Acum. Anual'!H117/'Qtde. Acum. Anual'!$O117</f>
        <v>7.6733367664537769E-2</v>
      </c>
      <c r="I117" s="58">
        <f>'Qtde. Acum. Anual'!I117/'Qtde. Acum. Anual'!$O117</f>
        <v>0.67898031634199196</v>
      </c>
      <c r="J117" s="59">
        <f>'Qtde. Acum. Anual'!J117/'Qtde. Acum. Anual'!$O117</f>
        <v>3.7313695259246177E-3</v>
      </c>
      <c r="K117" s="57">
        <f>'Qtde. Acum. Anual'!K117/'Qtde. Acum. Anual'!$O117</f>
        <v>0.82292834754639987</v>
      </c>
      <c r="L117" s="58">
        <f>'Qtde. Acum. Anual'!L117/'Qtde. Acum. Anual'!$O117</f>
        <v>5.7338841954815652E-2</v>
      </c>
      <c r="M117" s="58">
        <f>'Qtde. Acum. Anual'!M117/'Qtde. Acum. Anual'!$O117</f>
        <v>6.659341981775288E-2</v>
      </c>
      <c r="N117" s="59">
        <f>'Qtde. Acum. Anual'!N117/'Qtde. Acum. Anual'!$O117</f>
        <v>5.3139390681031594E-2</v>
      </c>
      <c r="O117" s="78">
        <f>'Qtde. Acum. Anual'!O117/'Qtde. Acum. Anual'!$O117</f>
        <v>1</v>
      </c>
      <c r="P117" s="49"/>
      <c r="Q117" s="49"/>
      <c r="R117" s="49"/>
      <c r="S117" s="49"/>
    </row>
    <row r="118" spans="1:19" x14ac:dyDescent="0.35">
      <c r="A118" s="72">
        <f>'Qtde. Mensal'!A118</f>
        <v>43623</v>
      </c>
      <c r="B118" s="57">
        <f>'Qtde. Acum. Anual'!B118/'Qtde. Acum. Anual'!$O118</f>
        <v>4.6312136516429542E-2</v>
      </c>
      <c r="C118" s="58">
        <f>'Qtde. Acum. Anual'!C118/'Qtde. Acum. Anual'!$O118</f>
        <v>0.15919813421388584</v>
      </c>
      <c r="D118" s="58">
        <f>'Qtde. Acum. Anual'!D118/'Qtde. Acum. Anual'!$O118</f>
        <v>0.53238240698284311</v>
      </c>
      <c r="E118" s="58">
        <f>'Qtde. Acum. Anual'!E118/'Qtde. Acum. Anual'!$O118</f>
        <v>0.17412706214558807</v>
      </c>
      <c r="F118" s="59">
        <f>'Qtde. Acum. Anual'!F118/'Qtde. Acum. Anual'!$O118</f>
        <v>8.7980260141253472E-2</v>
      </c>
      <c r="G118" s="57">
        <f>'Qtde. Acum. Anual'!G118/'Qtde. Acum. Anual'!$O118</f>
        <v>0.2386075218626193</v>
      </c>
      <c r="H118" s="58">
        <f>'Qtde. Acum. Anual'!H118/'Qtde. Acum. Anual'!$O118</f>
        <v>7.5941717275345294E-2</v>
      </c>
      <c r="I118" s="58">
        <f>'Qtde. Acum. Anual'!I118/'Qtde. Acum. Anual'!$O118</f>
        <v>0.68153247807140527</v>
      </c>
      <c r="J118" s="59">
        <f>'Qtde. Acum. Anual'!J118/'Qtde. Acum. Anual'!$O118</f>
        <v>3.918282790630165E-3</v>
      </c>
      <c r="K118" s="57">
        <f>'Qtde. Acum. Anual'!K118/'Qtde. Acum. Anual'!$O118</f>
        <v>0.82019508944623498</v>
      </c>
      <c r="L118" s="58">
        <f>'Qtde. Acum. Anual'!L118/'Qtde. Acum. Anual'!$O118</f>
        <v>5.8340783062778956E-2</v>
      </c>
      <c r="M118" s="58">
        <f>'Qtde. Acum. Anual'!M118/'Qtde. Acum. Anual'!$O118</f>
        <v>6.7150486733983633E-2</v>
      </c>
      <c r="N118" s="59">
        <f>'Qtde. Acum. Anual'!N118/'Qtde. Acum. Anual'!$O118</f>
        <v>5.4313640757002471E-2</v>
      </c>
      <c r="O118" s="78">
        <f>'Qtde. Acum. Anual'!O118/'Qtde. Acum. Anual'!$O118</f>
        <v>1</v>
      </c>
      <c r="P118" s="49"/>
      <c r="Q118" s="49"/>
      <c r="R118" s="49"/>
      <c r="S118" s="49"/>
    </row>
    <row r="119" spans="1:19" x14ac:dyDescent="0.35">
      <c r="A119" s="72">
        <f>'Qtde. Mensal'!A119</f>
        <v>43654</v>
      </c>
      <c r="B119" s="57">
        <f>'Qtde. Acum. Anual'!B119/'Qtde. Acum. Anual'!$O119</f>
        <v>4.6364693975994777E-2</v>
      </c>
      <c r="C119" s="58">
        <f>'Qtde. Acum. Anual'!C119/'Qtde. Acum. Anual'!$O119</f>
        <v>0.16064625931714255</v>
      </c>
      <c r="D119" s="58">
        <f>'Qtde. Acum. Anual'!D119/'Qtde. Acum. Anual'!$O119</f>
        <v>0.5312477918991142</v>
      </c>
      <c r="E119" s="58">
        <f>'Qtde. Acum. Anual'!E119/'Qtde. Acum. Anual'!$O119</f>
        <v>0.1737627263112155</v>
      </c>
      <c r="F119" s="59">
        <f>'Qtde. Acum. Anual'!F119/'Qtde. Acum. Anual'!$O119</f>
        <v>8.7978528496532968E-2</v>
      </c>
      <c r="G119" s="57">
        <f>'Qtde. Acum. Anual'!G119/'Qtde. Acum. Anual'!$O119</f>
        <v>0.23714071590594868</v>
      </c>
      <c r="H119" s="58">
        <f>'Qtde. Acum. Anual'!H119/'Qtde. Acum. Anual'!$O119</f>
        <v>7.5528038638914094E-2</v>
      </c>
      <c r="I119" s="58">
        <f>'Qtde. Acum. Anual'!I119/'Qtde. Acum. Anual'!$O119</f>
        <v>0.6822588030549267</v>
      </c>
      <c r="J119" s="59">
        <f>'Qtde. Acum. Anual'!J119/'Qtde. Acum. Anual'!$O119</f>
        <v>5.0724424002105313E-3</v>
      </c>
      <c r="K119" s="57">
        <f>'Qtde. Acum. Anual'!K119/'Qtde. Acum. Anual'!$O119</f>
        <v>0.8172195983106324</v>
      </c>
      <c r="L119" s="58">
        <f>'Qtde. Acum. Anual'!L119/'Qtde. Acum. Anual'!$O119</f>
        <v>5.9016034081115679E-2</v>
      </c>
      <c r="M119" s="58">
        <f>'Qtde. Acum. Anual'!M119/'Qtde. Acum. Anual'!$O119</f>
        <v>6.7680413317539795E-2</v>
      </c>
      <c r="N119" s="59">
        <f>'Qtde. Acum. Anual'!N119/'Qtde. Acum. Anual'!$O119</f>
        <v>5.6083954290712092E-2</v>
      </c>
      <c r="O119" s="78">
        <f>'Qtde. Acum. Anual'!O119/'Qtde. Acum. Anual'!$O119</f>
        <v>1</v>
      </c>
      <c r="P119" s="49"/>
      <c r="Q119" s="49"/>
      <c r="R119" s="49"/>
      <c r="S119" s="49"/>
    </row>
    <row r="120" spans="1:19" x14ac:dyDescent="0.35">
      <c r="A120" s="72">
        <f>'Qtde. Mensal'!A120</f>
        <v>43686</v>
      </c>
      <c r="B120" s="57">
        <f>'Qtde. Acum. Anual'!B120/'Qtde. Acum. Anual'!$O120</f>
        <v>4.6224313020117203E-2</v>
      </c>
      <c r="C120" s="58">
        <f>'Qtde. Acum. Anual'!C120/'Qtde. Acum. Anual'!$O120</f>
        <v>0.16091793330008811</v>
      </c>
      <c r="D120" s="58">
        <f>'Qtde. Acum. Anual'!D120/'Qtde. Acum. Anual'!$O120</f>
        <v>0.5317491888069289</v>
      </c>
      <c r="E120" s="58">
        <f>'Qtde. Acum. Anual'!E120/'Qtde. Acum. Anual'!$O120</f>
        <v>0.17328208188125691</v>
      </c>
      <c r="F120" s="59">
        <f>'Qtde. Acum. Anual'!F120/'Qtde. Acum. Anual'!$O120</f>
        <v>8.7826482991608945E-2</v>
      </c>
      <c r="G120" s="57">
        <f>'Qtde. Acum. Anual'!G120/'Qtde. Acum. Anual'!$O120</f>
        <v>0.23644080092164216</v>
      </c>
      <c r="H120" s="58">
        <f>'Qtde. Acum. Anual'!H120/'Qtde. Acum. Anual'!$O120</f>
        <v>7.5217799454432424E-2</v>
      </c>
      <c r="I120" s="58">
        <f>'Qtde. Acum. Anual'!I120/'Qtde. Acum. Anual'!$O120</f>
        <v>0.68229432400257117</v>
      </c>
      <c r="J120" s="59">
        <f>'Qtde. Acum. Anual'!J120/'Qtde. Acum. Anual'!$O120</f>
        <v>6.0470756213541954E-3</v>
      </c>
      <c r="K120" s="57">
        <f>'Qtde. Acum. Anual'!K120/'Qtde. Acum. Anual'!$O120</f>
        <v>0.82027209197973383</v>
      </c>
      <c r="L120" s="58">
        <f>'Qtde. Acum. Anual'!L120/'Qtde. Acum. Anual'!$O120</f>
        <v>5.3695360369579274E-2</v>
      </c>
      <c r="M120" s="58">
        <f>'Qtde. Acum. Anual'!M120/'Qtde. Acum. Anual'!$O120</f>
        <v>6.8192103586736885E-2</v>
      </c>
      <c r="N120" s="59">
        <f>'Qtde. Acum. Anual'!N120/'Qtde. Acum. Anual'!$O120</f>
        <v>5.7840444063949975E-2</v>
      </c>
      <c r="O120" s="78">
        <f>'Qtde. Acum. Anual'!O120/'Qtde. Acum. Anual'!$O120</f>
        <v>1</v>
      </c>
      <c r="P120" s="49"/>
      <c r="Q120" s="49"/>
      <c r="R120" s="49"/>
      <c r="S120" s="49"/>
    </row>
    <row r="121" spans="1:19" x14ac:dyDescent="0.35">
      <c r="A121" s="72">
        <f>'Qtde. Mensal'!A121</f>
        <v>43718</v>
      </c>
      <c r="B121" s="57">
        <f>'Qtde. Acum. Anual'!B121/'Qtde. Acum. Anual'!$O121</f>
        <v>4.6055854766298428E-2</v>
      </c>
      <c r="C121" s="58">
        <f>'Qtde. Acum. Anual'!C121/'Qtde. Acum. Anual'!$O121</f>
        <v>0.16186792463180763</v>
      </c>
      <c r="D121" s="58">
        <f>'Qtde. Acum. Anual'!D121/'Qtde. Acum. Anual'!$O121</f>
        <v>0.53204363492735318</v>
      </c>
      <c r="E121" s="58">
        <f>'Qtde. Acum. Anual'!E121/'Qtde. Acum. Anual'!$O121</f>
        <v>0.17268086589615037</v>
      </c>
      <c r="F121" s="59">
        <f>'Qtde. Acum. Anual'!F121/'Qtde. Acum. Anual'!$O121</f>
        <v>8.7351719778390402E-2</v>
      </c>
      <c r="G121" s="57">
        <f>'Qtde. Acum. Anual'!G121/'Qtde. Acum. Anual'!$O121</f>
        <v>0.23601742460079173</v>
      </c>
      <c r="H121" s="58">
        <f>'Qtde. Acum. Anual'!H121/'Qtde. Acum. Anual'!$O121</f>
        <v>7.5129770908613683E-2</v>
      </c>
      <c r="I121" s="58">
        <f>'Qtde. Acum. Anual'!I121/'Qtde. Acum. Anual'!$O121</f>
        <v>0.68150435931508468</v>
      </c>
      <c r="J121" s="59">
        <f>'Qtde. Acum. Anual'!J121/'Qtde. Acum. Anual'!$O121</f>
        <v>7.3484451755098526E-3</v>
      </c>
      <c r="K121" s="57">
        <f>'Qtde. Acum. Anual'!K121/'Qtde. Acum. Anual'!$O121</f>
        <v>0.81511955043415918</v>
      </c>
      <c r="L121" s="58">
        <f>'Qtde. Acum. Anual'!L121/'Qtde. Acum. Anual'!$O121</f>
        <v>5.4330556813305016E-2</v>
      </c>
      <c r="M121" s="58">
        <f>'Qtde. Acum. Anual'!M121/'Qtde. Acum. Anual'!$O121</f>
        <v>7.0154568851690455E-2</v>
      </c>
      <c r="N121" s="59">
        <f>'Qtde. Acum. Anual'!N121/'Qtde. Acum. Anual'!$O121</f>
        <v>6.0395323900845364E-2</v>
      </c>
      <c r="O121" s="78">
        <f>'Qtde. Acum. Anual'!O121/'Qtde. Acum. Anual'!$O121</f>
        <v>1</v>
      </c>
      <c r="P121" s="49"/>
      <c r="Q121" s="49"/>
      <c r="R121" s="49"/>
      <c r="S121" s="49"/>
    </row>
    <row r="122" spans="1:19" x14ac:dyDescent="0.35">
      <c r="A122" s="72">
        <f>'Qtde. Mensal'!A122</f>
        <v>43749</v>
      </c>
      <c r="B122" s="57">
        <f>'Qtde. Acum. Anual'!B122/'Qtde. Acum. Anual'!$O122</f>
        <v>4.6079928402701933E-2</v>
      </c>
      <c r="C122" s="58">
        <f>'Qtde. Acum. Anual'!C122/'Qtde. Acum. Anual'!$O122</f>
        <v>0.16262910896325858</v>
      </c>
      <c r="D122" s="58">
        <f>'Qtde. Acum. Anual'!D122/'Qtde. Acum. Anual'!$O122</f>
        <v>0.53134996466452211</v>
      </c>
      <c r="E122" s="58">
        <f>'Qtde. Acum. Anual'!E122/'Qtde. Acum. Anual'!$O122</f>
        <v>0.1729779963812885</v>
      </c>
      <c r="F122" s="59">
        <f>'Qtde. Acum. Anual'!F122/'Qtde. Acum. Anual'!$O122</f>
        <v>8.696300158822888E-2</v>
      </c>
      <c r="G122" s="57">
        <f>'Qtde. Acum. Anual'!G122/'Qtde. Acum. Anual'!$O122</f>
        <v>0.23640443209985373</v>
      </c>
      <c r="H122" s="58">
        <f>'Qtde. Acum. Anual'!H122/'Qtde. Acum. Anual'!$O122</f>
        <v>7.5091625715860921E-2</v>
      </c>
      <c r="I122" s="58">
        <f>'Qtde. Acum. Anual'!I122/'Qtde. Acum. Anual'!$O122</f>
        <v>0.68008655324451406</v>
      </c>
      <c r="J122" s="59">
        <f>'Qtde. Acum. Anual'!J122/'Qtde. Acum. Anual'!$O122</f>
        <v>8.4173889397713125E-3</v>
      </c>
      <c r="K122" s="57">
        <f>'Qtde. Acum. Anual'!K122/'Qtde. Acum. Anual'!$O122</f>
        <v>0.81233536879630774</v>
      </c>
      <c r="L122" s="58">
        <f>'Qtde. Acum. Anual'!L122/'Qtde. Acum. Anual'!$O122</f>
        <v>5.4326989880457019E-2</v>
      </c>
      <c r="M122" s="58">
        <f>'Qtde. Acum. Anual'!M122/'Qtde. Acum. Anual'!$O122</f>
        <v>7.1836727680752555E-2</v>
      </c>
      <c r="N122" s="59">
        <f>'Qtde. Acum. Anual'!N122/'Qtde. Acum. Anual'!$O122</f>
        <v>6.1500913642482655E-2</v>
      </c>
      <c r="O122" s="78">
        <f>'Qtde. Acum. Anual'!O122/'Qtde. Acum. Anual'!$O122</f>
        <v>1</v>
      </c>
      <c r="P122" s="49"/>
      <c r="Q122" s="49"/>
      <c r="R122" s="49"/>
      <c r="S122" s="49"/>
    </row>
    <row r="123" spans="1:19" x14ac:dyDescent="0.35">
      <c r="A123" s="72">
        <f>'Qtde. Mensal'!A123</f>
        <v>43780</v>
      </c>
      <c r="B123" s="57">
        <f>'Qtde. Acum. Anual'!B123/'Qtde. Acum. Anual'!$O123</f>
        <v>4.6250408447599284E-2</v>
      </c>
      <c r="C123" s="58">
        <f>'Qtde. Acum. Anual'!C123/'Qtde. Acum. Anual'!$O123</f>
        <v>0.1633691586030564</v>
      </c>
      <c r="D123" s="58">
        <f>'Qtde. Acum. Anual'!D123/'Qtde. Acum. Anual'!$O123</f>
        <v>0.53044932132108391</v>
      </c>
      <c r="E123" s="58">
        <f>'Qtde. Acum. Anual'!E123/'Qtde. Acum. Anual'!$O123</f>
        <v>0.1731524794941417</v>
      </c>
      <c r="F123" s="59">
        <f>'Qtde. Acum. Anual'!F123/'Qtde. Acum. Anual'!$O123</f>
        <v>8.6778632134118683E-2</v>
      </c>
      <c r="G123" s="57">
        <f>'Qtde. Acum. Anual'!G123/'Qtde. Acum. Anual'!$O123</f>
        <v>0.23631185191419243</v>
      </c>
      <c r="H123" s="58">
        <f>'Qtde. Acum. Anual'!H123/'Qtde. Acum. Anual'!$O123</f>
        <v>7.4986720129149517E-2</v>
      </c>
      <c r="I123" s="58">
        <f>'Qtde. Acum. Anual'!I123/'Qtde. Acum. Anual'!$O123</f>
        <v>0.67978866691221795</v>
      </c>
      <c r="J123" s="59">
        <f>'Qtde. Acum. Anual'!J123/'Qtde. Acum. Anual'!$O123</f>
        <v>8.9127610444401217E-3</v>
      </c>
      <c r="K123" s="57">
        <f>'Qtde. Acum. Anual'!K123/'Qtde. Acum. Anual'!$O123</f>
        <v>0.81145206997324948</v>
      </c>
      <c r="L123" s="58">
        <f>'Qtde. Acum. Anual'!L123/'Qtde. Acum. Anual'!$O123</f>
        <v>5.392939367806595E-2</v>
      </c>
      <c r="M123" s="58">
        <f>'Qtde. Acum. Anual'!M123/'Qtde. Acum. Anual'!$O123</f>
        <v>7.3237082237751092E-2</v>
      </c>
      <c r="N123" s="59">
        <f>'Qtde. Acum. Anual'!N123/'Qtde. Acum. Anual'!$O123</f>
        <v>6.1381454110933514E-2</v>
      </c>
      <c r="O123" s="78">
        <f>'Qtde. Acum. Anual'!O123/'Qtde. Acum. Anual'!$O123</f>
        <v>1</v>
      </c>
      <c r="P123" s="49"/>
      <c r="Q123" s="49"/>
      <c r="R123" s="49"/>
      <c r="S123" s="49"/>
    </row>
    <row r="124" spans="1:19" ht="15" thickBot="1" x14ac:dyDescent="0.4">
      <c r="A124" s="72">
        <f>'Qtde. Mensal'!A124</f>
        <v>43810</v>
      </c>
      <c r="B124" s="57">
        <f>'Qtde. Acum. Anual'!B124/'Qtde. Acum. Anual'!$O124</f>
        <v>4.6263919022193498E-2</v>
      </c>
      <c r="C124" s="58">
        <f>'Qtde. Acum. Anual'!C124/'Qtde. Acum. Anual'!$O124</f>
        <v>0.16380400272866691</v>
      </c>
      <c r="D124" s="58">
        <f>'Qtde. Acum. Anual'!D124/'Qtde. Acum. Anual'!$O124</f>
        <v>0.53022915416455096</v>
      </c>
      <c r="E124" s="58">
        <f>'Qtde. Acum. Anual'!E124/'Qtde. Acum. Anual'!$O124</f>
        <v>0.17314436545671832</v>
      </c>
      <c r="F124" s="59">
        <f>'Qtde. Acum. Anual'!F124/'Qtde. Acum. Anual'!$O124</f>
        <v>8.6558558627870361E-2</v>
      </c>
      <c r="G124" s="57">
        <f>'Qtde. Acum. Anual'!G124/'Qtde. Acum. Anual'!$O124</f>
        <v>0.23579310857734898</v>
      </c>
      <c r="H124" s="58">
        <f>'Qtde. Acum. Anual'!H124/'Qtde. Acum. Anual'!$O124</f>
        <v>7.4719696153708062E-2</v>
      </c>
      <c r="I124" s="58">
        <f>'Qtde. Acum. Anual'!I124/'Qtde. Acum. Anual'!$O124</f>
        <v>0.6799490426585012</v>
      </c>
      <c r="J124" s="59">
        <f>'Qtde. Acum. Anual'!J124/'Qtde. Acum. Anual'!$O124</f>
        <v>9.5381526104417677E-3</v>
      </c>
      <c r="K124" s="57">
        <f>'Qtde. Acum. Anual'!K124/'Qtde. Acum. Anual'!$O124</f>
        <v>0.80702952294490859</v>
      </c>
      <c r="L124" s="58">
        <f>'Qtde. Acum. Anual'!L124/'Qtde. Acum. Anual'!$O124</f>
        <v>5.4220714274723414E-2</v>
      </c>
      <c r="M124" s="58">
        <f>'Qtde. Acum. Anual'!M124/'Qtde. Acum. Anual'!$O124</f>
        <v>7.6126665025363263E-2</v>
      </c>
      <c r="N124" s="59">
        <f>'Qtde. Acum. Anual'!N124/'Qtde. Acum. Anual'!$O124</f>
        <v>6.2623097755004686E-2</v>
      </c>
      <c r="O124" s="78">
        <f>'Qtde. Acum. Anual'!O124/'Qtde. Acum. Anual'!$O124</f>
        <v>1</v>
      </c>
      <c r="P124" s="49"/>
      <c r="Q124" s="49"/>
      <c r="R124" s="49"/>
      <c r="S124" s="49"/>
    </row>
    <row r="125" spans="1:19" x14ac:dyDescent="0.35">
      <c r="A125" s="67">
        <f>'Qtde. Mensal'!A125</f>
        <v>43841</v>
      </c>
      <c r="B125" s="68">
        <f>'Qtde. Acum. Anual'!B$125/'Qtde. Acum. Anual'!$O125</f>
        <v>4.8753244808306707E-2</v>
      </c>
      <c r="C125" s="69">
        <f>'Qtde. Acum. Anual'!C125/'Qtde. Acum. Anual'!$O125</f>
        <v>0.1651014626597444</v>
      </c>
      <c r="D125" s="69">
        <f>'Qtde. Acum. Anual'!D125/'Qtde. Acum. Anual'!$O125</f>
        <v>0.51934092951277955</v>
      </c>
      <c r="E125" s="69">
        <f>'Qtde. Acum. Anual'!E125/'Qtde. Acum. Anual'!$O125</f>
        <v>0.17631477136581469</v>
      </c>
      <c r="F125" s="70">
        <f>'Qtde. Acum. Anual'!F125/'Qtde. Acum. Anual'!$O125</f>
        <v>9.0489591653354629E-2</v>
      </c>
      <c r="G125" s="68">
        <f>'Qtde. Acum. Anual'!G125/'Qtde. Acum. Anual'!$O125</f>
        <v>0.22130840654952078</v>
      </c>
      <c r="H125" s="69">
        <f>'Qtde. Acum. Anual'!H125/'Qtde. Acum. Anual'!$O125</f>
        <v>7.3391947883386585E-2</v>
      </c>
      <c r="I125" s="69">
        <f>'Qtde. Acum. Anual'!I125/'Qtde. Acum. Anual'!$O125</f>
        <v>0.69260121305910538</v>
      </c>
      <c r="J125" s="70">
        <f>'Qtde. Acum. Anual'!J125/'Qtde. Acum. Anual'!$O125</f>
        <v>1.2698432507987221E-2</v>
      </c>
      <c r="K125" s="68">
        <f>'Qtde. Acum. Anual'!K125/'Qtde. Acum. Anual'!$O125</f>
        <v>0.80552366214057503</v>
      </c>
      <c r="L125" s="69">
        <f>'Qtde. Acum. Anual'!L125/'Qtde. Acum. Anual'!$O125</f>
        <v>3.9596021365814693E-2</v>
      </c>
      <c r="M125" s="69">
        <f>'Qtde. Acum. Anual'!M125/'Qtde. Acum. Anual'!$O125</f>
        <v>7.7485398362619806E-2</v>
      </c>
      <c r="N125" s="70">
        <f>'Qtde. Acum. Anual'!N125/'Qtde. Acum. Anual'!$O125</f>
        <v>7.739491813099042E-2</v>
      </c>
      <c r="O125" s="77">
        <f>'Qtde. Acum. Anual'!O125/'Qtde. Acum. Anual'!$O125</f>
        <v>1</v>
      </c>
      <c r="P125" s="49"/>
      <c r="Q125" s="49"/>
      <c r="R125" s="49"/>
      <c r="S125" s="49"/>
    </row>
    <row r="126" spans="1:19" x14ac:dyDescent="0.35">
      <c r="A126" s="72">
        <f>'Qtde. Mensal'!A126</f>
        <v>43872</v>
      </c>
      <c r="B126" s="57">
        <f>'Qtde. Acum. Anual'!B126/'Qtde. Acum. Anual'!$O126</f>
        <v>4.8900264586539094E-2</v>
      </c>
      <c r="C126" s="80">
        <f>'Qtde. Acum. Anual'!C126/'Qtde. Acum. Anual'!$O126</f>
        <v>0.16031438907255902</v>
      </c>
      <c r="D126" s="80">
        <f>'Qtde. Acum. Anual'!D126/'Qtde. Acum. Anual'!$O126</f>
        <v>0.51795989050891011</v>
      </c>
      <c r="E126" s="80">
        <f>'Qtde. Acum. Anual'!E126/'Qtde. Acum. Anual'!$O126</f>
        <v>0.18108180853278893</v>
      </c>
      <c r="F126" s="59">
        <f>'Qtde. Acum. Anual'!F126/'Qtde. Acum. Anual'!$O126</f>
        <v>9.1743647299202855E-2</v>
      </c>
      <c r="G126" s="57">
        <f>'Qtde. Acum. Anual'!G126/'Qtde. Acum. Anual'!$O126</f>
        <v>0.22005372985765143</v>
      </c>
      <c r="H126" s="80">
        <f>'Qtde. Acum. Anual'!H126/'Qtde. Acum. Anual'!$O126</f>
        <v>7.3170112385798666E-2</v>
      </c>
      <c r="I126" s="80">
        <f>'Qtde. Acum. Anual'!I126/'Qtde. Acum. Anual'!$O126</f>
        <v>0.69473349211911306</v>
      </c>
      <c r="J126" s="59">
        <f>'Qtde. Acum. Anual'!J126/'Qtde. Acum. Anual'!$O126</f>
        <v>1.2042665637436879E-2</v>
      </c>
      <c r="K126" s="57">
        <f>'Qtde. Acum. Anual'!K126/'Qtde. Acum. Anual'!$O126</f>
        <v>0.79642071798934544</v>
      </c>
      <c r="L126" s="80">
        <f>'Qtde. Acum. Anual'!L126/'Qtde. Acum. Anual'!$O126</f>
        <v>4.2306761261009629E-2</v>
      </c>
      <c r="M126" s="80">
        <f>'Qtde. Acum. Anual'!M126/'Qtde. Acum. Anual'!$O126</f>
        <v>8.2873311631481567E-2</v>
      </c>
      <c r="N126" s="59">
        <f>'Qtde. Acum. Anual'!N126/'Qtde. Acum. Anual'!$O126</f>
        <v>7.8399209118163365E-2</v>
      </c>
      <c r="O126" s="78">
        <f>'Qtde. Acum. Anual'!O126/'Qtde. Acum. Anual'!$O126</f>
        <v>1</v>
      </c>
      <c r="P126" s="49"/>
      <c r="Q126" s="49"/>
      <c r="R126" s="49"/>
      <c r="S126" s="49"/>
    </row>
    <row r="127" spans="1:19" x14ac:dyDescent="0.35">
      <c r="A127" s="72">
        <f>'Qtde. Mensal'!A127</f>
        <v>43901</v>
      </c>
      <c r="B127" s="57">
        <f>'Qtde. Acum. Anual'!B127/'Qtde. Acum. Anual'!$O127</f>
        <v>5.0897466037797399E-2</v>
      </c>
      <c r="C127" s="80">
        <f>'Qtde. Acum. Anual'!C127/'Qtde. Acum. Anual'!$O127</f>
        <v>0.16049777109863522</v>
      </c>
      <c r="D127" s="80">
        <f>'Qtde. Acum. Anual'!D127/'Qtde. Acum. Anual'!$O127</f>
        <v>0.52030758051435144</v>
      </c>
      <c r="E127" s="80">
        <f>'Qtde. Acum. Anual'!E127/'Qtde. Acum. Anual'!$O127</f>
        <v>0.17700390212406483</v>
      </c>
      <c r="F127" s="59">
        <f>'Qtde. Acum. Anual'!F127/'Qtde. Acum. Anual'!$O127</f>
        <v>9.1293280225151097E-2</v>
      </c>
      <c r="G127" s="57">
        <f>'Qtde. Acum. Anual'!G127/'Qtde. Acum. Anual'!$O127</f>
        <v>0.21797676723250653</v>
      </c>
      <c r="H127" s="80">
        <f>'Qtde. Acum. Anual'!H127/'Qtde. Acum. Anual'!$O127</f>
        <v>7.3807399975028207E-2</v>
      </c>
      <c r="I127" s="80">
        <f>'Qtde. Acum. Anual'!I127/'Qtde. Acum. Anual'!$O127</f>
        <v>0.69568719115683519</v>
      </c>
      <c r="J127" s="59">
        <f>'Qtde. Acum. Anual'!J127/'Qtde. Acum. Anual'!$O127</f>
        <v>1.2528641635630026E-2</v>
      </c>
      <c r="K127" s="57">
        <f>'Qtde. Acum. Anual'!K127/'Qtde. Acum. Anual'!$O127</f>
        <v>0.79529765366371097</v>
      </c>
      <c r="L127" s="80">
        <f>'Qtde. Acum. Anual'!L127/'Qtde. Acum. Anual'!$O127</f>
        <v>4.0560043104466467E-2</v>
      </c>
      <c r="M127" s="80">
        <f>'Qtde. Acum. Anual'!M127/'Qtde. Acum. Anual'!$O127</f>
        <v>8.542040915497473E-2</v>
      </c>
      <c r="N127" s="59">
        <f>'Qtde. Acum. Anual'!N127/'Qtde. Acum. Anual'!$O127</f>
        <v>7.872189407684789E-2</v>
      </c>
      <c r="O127" s="78">
        <f>'Qtde. Acum. Anual'!O127/'Qtde. Acum. Anual'!$O127</f>
        <v>1</v>
      </c>
      <c r="P127" s="49"/>
      <c r="Q127" s="49"/>
      <c r="R127" s="49"/>
      <c r="S127" s="49"/>
    </row>
    <row r="128" spans="1:19" x14ac:dyDescent="0.35">
      <c r="A128" s="72">
        <f>'Qtde. Mensal'!A128</f>
        <v>43932</v>
      </c>
      <c r="B128" s="57">
        <f>'Qtde. Acum. Anual'!B128/'Qtde. Acum. Anual'!$O128</f>
        <v>5.2088551829760535E-2</v>
      </c>
      <c r="C128" s="80">
        <f>'Qtde. Acum. Anual'!C128/'Qtde. Acum. Anual'!$O128</f>
        <v>0.16007325500399028</v>
      </c>
      <c r="D128" s="80">
        <f>'Qtde. Acum. Anual'!D128/'Qtde. Acum. Anual'!$O128</f>
        <v>0.51868786817789714</v>
      </c>
      <c r="E128" s="80">
        <f>'Qtde. Acum. Anual'!E128/'Qtde. Acum. Anual'!$O128</f>
        <v>0.17689976335127805</v>
      </c>
      <c r="F128" s="59">
        <f>'Qtde. Acum. Anual'!F128/'Qtde. Acum. Anual'!$O128</f>
        <v>9.2250561637074041E-2</v>
      </c>
      <c r="G128" s="57">
        <f>'Qtde. Acum. Anual'!G128/'Qtde. Acum. Anual'!$O128</f>
        <v>0.21777863887774071</v>
      </c>
      <c r="H128" s="80">
        <f>'Qtde. Acum. Anual'!H128/'Qtde. Acum. Anual'!$O128</f>
        <v>7.5381613363041278E-2</v>
      </c>
      <c r="I128" s="80">
        <f>'Qtde. Acum. Anual'!I128/'Qtde. Acum. Anual'!$O128</f>
        <v>0.69442606918630667</v>
      </c>
      <c r="J128" s="59">
        <f>'Qtde. Acum. Anual'!J128/'Qtde. Acum. Anual'!$O128</f>
        <v>1.2413678572911332E-2</v>
      </c>
      <c r="K128" s="57">
        <f>'Qtde. Acum. Anual'!K128/'Qtde. Acum. Anual'!$O128</f>
        <v>0.80455029823274604</v>
      </c>
      <c r="L128" s="80">
        <f>'Qtde. Acum. Anual'!L128/'Qtde. Acum. Anual'!$O128</f>
        <v>3.7777993052768515E-2</v>
      </c>
      <c r="M128" s="80">
        <f>'Qtde. Acum. Anual'!M128/'Qtde. Acum. Anual'!$O128</f>
        <v>8.2898093432421341E-2</v>
      </c>
      <c r="N128" s="59">
        <f>'Qtde. Acum. Anual'!N128/'Qtde. Acum. Anual'!$O128</f>
        <v>7.4773615282064054E-2</v>
      </c>
      <c r="O128" s="78">
        <f>'Qtde. Acum. Anual'!O128/'Qtde. Acum. Anual'!$O128</f>
        <v>1</v>
      </c>
      <c r="P128" s="49"/>
      <c r="Q128" s="49"/>
      <c r="R128" s="49"/>
      <c r="S128" s="49"/>
    </row>
    <row r="129" spans="1:19" x14ac:dyDescent="0.35">
      <c r="A129" s="72">
        <f>'Qtde. Mensal'!A129</f>
        <v>43962</v>
      </c>
      <c r="B129" s="57">
        <f>'Qtde. Acum. Anual'!B129/'Qtde. Acum. Anual'!$O129</f>
        <v>5.1574291557292921E-2</v>
      </c>
      <c r="C129" s="80">
        <f>'Qtde. Acum. Anual'!C129/'Qtde. Acum. Anual'!$O129</f>
        <v>0.1562033515541939</v>
      </c>
      <c r="D129" s="80">
        <f>'Qtde. Acum. Anual'!D129/'Qtde. Acum. Anual'!$O129</f>
        <v>0.51629982034834931</v>
      </c>
      <c r="E129" s="80">
        <f>'Qtde. Acum. Anual'!E129/'Qtde. Acum. Anual'!$O129</f>
        <v>0.18103087216197183</v>
      </c>
      <c r="F129" s="59">
        <f>'Qtde. Acum. Anual'!F129/'Qtde. Acum. Anual'!$O129</f>
        <v>9.4891664378192034E-2</v>
      </c>
      <c r="G129" s="57">
        <f>'Qtde. Acum. Anual'!G129/'Qtde. Acum. Anual'!$O129</f>
        <v>0.22399461812134389</v>
      </c>
      <c r="H129" s="80">
        <f>'Qtde. Acum. Anual'!H129/'Qtde. Acum. Anual'!$O129</f>
        <v>7.5900904701779792E-2</v>
      </c>
      <c r="I129" s="80">
        <f>'Qtde. Acum. Anual'!I129/'Qtde. Acum. Anual'!$O129</f>
        <v>0.68738695063184907</v>
      </c>
      <c r="J129" s="59">
        <f>'Qtde. Acum. Anual'!J129/'Qtde. Acum. Anual'!$O129</f>
        <v>1.2717526545027209E-2</v>
      </c>
      <c r="K129" s="57">
        <f>'Qtde. Acum. Anual'!K129/'Qtde. Acum. Anual'!$O129</f>
        <v>0.80110445109593642</v>
      </c>
      <c r="L129" s="80">
        <f>'Qtde. Acum. Anual'!L129/'Qtde. Acum. Anual'!$O129</f>
        <v>3.739316403223604E-2</v>
      </c>
      <c r="M129" s="80">
        <f>'Qtde. Acum. Anual'!M129/'Qtde. Acum. Anual'!$O129</f>
        <v>8.5711940621370719E-2</v>
      </c>
      <c r="N129" s="59">
        <f>'Qtde. Acum. Anual'!N129/'Qtde. Acum. Anual'!$O129</f>
        <v>7.5790444250456807E-2</v>
      </c>
      <c r="O129" s="78">
        <f>'Qtde. Acum. Anual'!O129/'Qtde. Acum. Anual'!$O129</f>
        <v>1</v>
      </c>
      <c r="P129" s="49"/>
      <c r="Q129" s="49"/>
      <c r="R129" s="49"/>
      <c r="S129" s="49"/>
    </row>
    <row r="130" spans="1:19" x14ac:dyDescent="0.35">
      <c r="A130" s="72">
        <f>'Qtde. Mensal'!A130</f>
        <v>43993</v>
      </c>
      <c r="B130" s="57">
        <f>'Qtde. Acum. Anual'!B130/'Qtde. Acum. Anual'!$O130</f>
        <v>5.2446077783559947E-2</v>
      </c>
      <c r="C130" s="80">
        <f>'Qtde. Acum. Anual'!C130/'Qtde. Acum. Anual'!$O130</f>
        <v>0.15414377950933644</v>
      </c>
      <c r="D130" s="80">
        <f>'Qtde. Acum. Anual'!D130/'Qtde. Acum. Anual'!$O130</f>
        <v>0.51741742444313621</v>
      </c>
      <c r="E130" s="80">
        <f>'Qtde. Acum. Anual'!E130/'Qtde. Acum. Anual'!$O130</f>
        <v>0.18080153475422875</v>
      </c>
      <c r="F130" s="59">
        <f>'Qtde. Acum. Anual'!F130/'Qtde. Acum. Anual'!$O130</f>
        <v>9.5191183509738597E-2</v>
      </c>
      <c r="G130" s="57">
        <f>'Qtde. Acum. Anual'!G130/'Qtde. Acum. Anual'!$O130</f>
        <v>0.23268105857067792</v>
      </c>
      <c r="H130" s="80">
        <f>'Qtde. Acum. Anual'!H130/'Qtde. Acum. Anual'!$O130</f>
        <v>7.6298252724802104E-2</v>
      </c>
      <c r="I130" s="80">
        <f>'Qtde. Acum. Anual'!I130/'Qtde. Acum. Anual'!$O130</f>
        <v>0.67812715974988158</v>
      </c>
      <c r="J130" s="59">
        <f>'Qtde. Acum. Anual'!J130/'Qtde. Acum. Anual'!$O130</f>
        <v>1.2893528954638377E-2</v>
      </c>
      <c r="K130" s="57">
        <f>'Qtde. Acum. Anual'!K130/'Qtde. Acum. Anual'!$O130</f>
        <v>0.79738424056791979</v>
      </c>
      <c r="L130" s="80">
        <f>'Qtde. Acum. Anual'!L130/'Qtde. Acum. Anual'!$O130</f>
        <v>3.7099167810629337E-2</v>
      </c>
      <c r="M130" s="80">
        <f>'Qtde. Acum. Anual'!M130/'Qtde. Acum. Anual'!$O130</f>
        <v>8.8637874006238418E-2</v>
      </c>
      <c r="N130" s="59">
        <f>'Qtde. Acum. Anual'!N130/'Qtde. Acum. Anual'!$O130</f>
        <v>7.6878717615212477E-2</v>
      </c>
      <c r="O130" s="78">
        <f>'Qtde. Acum. Anual'!O130/'Qtde. Acum. Anual'!$O130</f>
        <v>1</v>
      </c>
      <c r="P130" s="49"/>
      <c r="Q130" s="49"/>
      <c r="R130" s="49"/>
      <c r="S130" s="49"/>
    </row>
    <row r="131" spans="1:19" x14ac:dyDescent="0.35">
      <c r="A131" s="72">
        <f>'Qtde. Mensal'!A131</f>
        <v>44023</v>
      </c>
      <c r="B131" s="57">
        <f>'Qtde. Acum. Anual'!B131/'Qtde. Acum. Anual'!$O131</f>
        <v>5.2571940937119845E-2</v>
      </c>
      <c r="C131" s="80">
        <f>'Qtde. Acum. Anual'!C131/'Qtde. Acum. Anual'!$O131</f>
        <v>0.15557017911825161</v>
      </c>
      <c r="D131" s="80">
        <f>'Qtde. Acum. Anual'!D131/'Qtde. Acum. Anual'!$O131</f>
        <v>0.51936532572675032</v>
      </c>
      <c r="E131" s="80">
        <f>'Qtde. Acum. Anual'!E131/'Qtde. Acum. Anual'!$O131</f>
        <v>0.1781833340324678</v>
      </c>
      <c r="F131" s="59">
        <f>'Qtde. Acum. Anual'!F131/'Qtde. Acum. Anual'!$O131</f>
        <v>9.4309220185410464E-2</v>
      </c>
      <c r="G131" s="57">
        <f>'Qtde. Acum. Anual'!G131/'Qtde. Acum. Anual'!$O131</f>
        <v>0.24100895591258023</v>
      </c>
      <c r="H131" s="80">
        <f>'Qtde. Acum. Anual'!H131/'Qtde. Acum. Anual'!$O131</f>
        <v>7.6392675867276313E-2</v>
      </c>
      <c r="I131" s="80">
        <f>'Qtde. Acum. Anual'!I131/'Qtde. Acum. Anual'!$O131</f>
        <v>0.66981888921515165</v>
      </c>
      <c r="J131" s="59">
        <f>'Qtde. Acum. Anual'!J131/'Qtde. Acum. Anual'!$O131</f>
        <v>1.2779479004991819E-2</v>
      </c>
      <c r="K131" s="57">
        <f>'Qtde. Acum. Anual'!K131/'Qtde. Acum. Anual'!$O131</f>
        <v>0.79733420026007806</v>
      </c>
      <c r="L131" s="80">
        <f>'Qtde. Acum. Anual'!L131/'Qtde. Acum. Anual'!$O131</f>
        <v>3.3336654222073075E-2</v>
      </c>
      <c r="M131" s="80">
        <f>'Qtde. Acum. Anual'!M131/'Qtde. Acum. Anual'!$O131</f>
        <v>9.175825328243635E-2</v>
      </c>
      <c r="N131" s="59">
        <f>'Qtde. Acum. Anual'!N131/'Qtde. Acum. Anual'!$O131</f>
        <v>7.7570892235412553E-2</v>
      </c>
      <c r="O131" s="78">
        <f>'Qtde. Acum. Anual'!O131/'Qtde. Acum. Anual'!$O131</f>
        <v>1</v>
      </c>
      <c r="P131" s="49"/>
      <c r="Q131" s="49"/>
      <c r="R131" s="49"/>
      <c r="S131" s="49"/>
    </row>
    <row r="132" spans="1:19" x14ac:dyDescent="0.35">
      <c r="A132" s="72">
        <f>'Qtde. Mensal'!A132</f>
        <v>44054</v>
      </c>
      <c r="B132" s="57">
        <f>'Qtde. Acum. Anual'!B132/'Qtde. Acum. Anual'!$O132</f>
        <v>5.2442323119530121E-2</v>
      </c>
      <c r="C132" s="80">
        <f>'Qtde. Acum. Anual'!C132/'Qtde. Acum. Anual'!$O132</f>
        <v>0.15732652144370135</v>
      </c>
      <c r="D132" s="80">
        <f>'Qtde. Acum. Anual'!D132/'Qtde. Acum. Anual'!$O132</f>
        <v>0.52015236272864374</v>
      </c>
      <c r="E132" s="80">
        <f>'Qtde. Acum. Anual'!E132/'Qtde. Acum. Anual'!$O132</f>
        <v>0.17698326634766168</v>
      </c>
      <c r="F132" s="59">
        <f>'Qtde. Acum. Anual'!F132/'Qtde. Acum. Anual'!$O132</f>
        <v>9.3095526360463088E-2</v>
      </c>
      <c r="G132" s="57">
        <f>'Qtde. Acum. Anual'!G132/'Qtde. Acum. Anual'!$O132</f>
        <v>0.24662596911985171</v>
      </c>
      <c r="H132" s="80">
        <f>'Qtde. Acum. Anual'!H132/'Qtde. Acum. Anual'!$O132</f>
        <v>7.6550446190416677E-2</v>
      </c>
      <c r="I132" s="80">
        <f>'Qtde. Acum. Anual'!I132/'Qtde. Acum. Anual'!$O132</f>
        <v>0.66377582397303192</v>
      </c>
      <c r="J132" s="59">
        <f>'Qtde. Acum. Anual'!J132/'Qtde. Acum. Anual'!$O132</f>
        <v>1.3047760716699655E-2</v>
      </c>
      <c r="K132" s="57">
        <f>'Qtde. Acum. Anual'!K132/'Qtde. Acum. Anual'!$O132</f>
        <v>0.79350138204138998</v>
      </c>
      <c r="L132" s="80">
        <f>'Qtde. Acum. Anual'!L132/'Qtde. Acum. Anual'!$O132</f>
        <v>3.473087257851612E-2</v>
      </c>
      <c r="M132" s="80">
        <f>'Qtde. Acum. Anual'!M132/'Qtde. Acum. Anual'!$O132</f>
        <v>9.7050614830372389E-2</v>
      </c>
      <c r="N132" s="59">
        <f>'Qtde. Acum. Anual'!N132/'Qtde. Acum. Anual'!$O132</f>
        <v>7.4717130549721469E-2</v>
      </c>
      <c r="O132" s="78">
        <f>'Qtde. Acum. Anual'!O132/'Qtde. Acum. Anual'!$O132</f>
        <v>1</v>
      </c>
      <c r="P132" s="49"/>
      <c r="Q132" s="49"/>
      <c r="R132" s="49"/>
      <c r="S132" s="49"/>
    </row>
    <row r="133" spans="1:19" x14ac:dyDescent="0.35">
      <c r="A133" s="72">
        <f>'Qtde. Mensal'!A133</f>
        <v>44085</v>
      </c>
      <c r="B133" s="57">
        <f>'Qtde. Acum. Anual'!B133/'Qtde. Acum. Anual'!$O133</f>
        <v>5.2187459634647076E-2</v>
      </c>
      <c r="C133" s="80">
        <f>'Qtde. Acum. Anual'!C133/'Qtde. Acum. Anual'!$O133</f>
        <v>0.15822631214307242</v>
      </c>
      <c r="D133" s="80">
        <f>'Qtde. Acum. Anual'!D133/'Qtde. Acum. Anual'!$O133</f>
        <v>0.52022475428508796</v>
      </c>
      <c r="E133" s="80">
        <f>'Qtde. Acum. Anual'!E133/'Qtde. Acum. Anual'!$O133</f>
        <v>0.17737622270323589</v>
      </c>
      <c r="F133" s="59">
        <f>'Qtde. Acum. Anual'!F133/'Qtde. Acum. Anual'!$O133</f>
        <v>9.1985251233956608E-2</v>
      </c>
      <c r="G133" s="57">
        <f>'Qtde. Acum. Anual'!G133/'Qtde. Acum. Anual'!$O133</f>
        <v>0.25199879442145928</v>
      </c>
      <c r="H133" s="80">
        <f>'Qtde. Acum. Anual'!H133/'Qtde. Acum. Anual'!$O133</f>
        <v>7.6397668692925844E-2</v>
      </c>
      <c r="I133" s="80">
        <f>'Qtde. Acum. Anual'!I133/'Qtde. Acum. Anual'!$O133</f>
        <v>0.6587296803259759</v>
      </c>
      <c r="J133" s="59">
        <f>'Qtde. Acum. Anual'!J133/'Qtde. Acum. Anual'!$O133</f>
        <v>1.2873856559638953E-2</v>
      </c>
      <c r="K133" s="57">
        <f>'Qtde. Acum. Anual'!K133/'Qtde. Acum. Anual'!$O133</f>
        <v>0.79451383479659776</v>
      </c>
      <c r="L133" s="80">
        <f>'Qtde. Acum. Anual'!L133/'Qtde. Acum. Anual'!$O133</f>
        <v>3.7187792343010583E-2</v>
      </c>
      <c r="M133" s="80">
        <f>'Qtde. Acum. Anual'!M133/'Qtde. Acum. Anual'!$O133</f>
        <v>9.7314064952500987E-2</v>
      </c>
      <c r="N133" s="59">
        <f>'Qtde. Acum. Anual'!N133/'Qtde. Acum. Anual'!$O133</f>
        <v>7.0984307907890662E-2</v>
      </c>
      <c r="O133" s="78">
        <f>'Qtde. Acum. Anual'!O133/'Qtde. Acum. Anual'!$O133</f>
        <v>1</v>
      </c>
      <c r="P133" s="49"/>
      <c r="Q133" s="49"/>
      <c r="R133" s="49"/>
      <c r="S133" s="49"/>
    </row>
    <row r="134" spans="1:19" x14ac:dyDescent="0.35">
      <c r="A134" s="72">
        <f>'Qtde. Mensal'!A134</f>
        <v>44115</v>
      </c>
      <c r="B134" s="57">
        <f>'Qtde. Acum. Anual'!B134/'Qtde. Acum. Anual'!$O134</f>
        <v>5.1863674739566983E-2</v>
      </c>
      <c r="C134" s="80">
        <f>'Qtde. Acum. Anual'!C134/'Qtde. Acum. Anual'!$O134</f>
        <v>0.15865063250511097</v>
      </c>
      <c r="D134" s="80">
        <f>'Qtde. Acum. Anual'!D134/'Qtde. Acum. Anual'!$O134</f>
        <v>0.52073032884683812</v>
      </c>
      <c r="E134" s="80">
        <f>'Qtde. Acum. Anual'!E134/'Qtde. Acum. Anual'!$O134</f>
        <v>0.17784487751100692</v>
      </c>
      <c r="F134" s="59">
        <f>'Qtde. Acum. Anual'!F134/'Qtde. Acum. Anual'!$O134</f>
        <v>9.0910486397476953E-2</v>
      </c>
      <c r="G134" s="57">
        <f>'Qtde. Acum. Anual'!G134/'Qtde. Acum. Anual'!$O134</f>
        <v>0.25366385475756881</v>
      </c>
      <c r="H134" s="80">
        <f>'Qtde. Acum. Anual'!H134/'Qtde. Acum. Anual'!$O134</f>
        <v>7.6361822228734499E-2</v>
      </c>
      <c r="I134" s="80">
        <f>'Qtde. Acum. Anual'!I134/'Qtde. Acum. Anual'!$O134</f>
        <v>0.65743062678360864</v>
      </c>
      <c r="J134" s="59">
        <f>'Qtde. Acum. Anual'!J134/'Qtde. Acum. Anual'!$O134</f>
        <v>1.2543696230088126E-2</v>
      </c>
      <c r="K134" s="57">
        <f>'Qtde. Acum. Anual'!K134/'Qtde. Acum. Anual'!$O134</f>
        <v>0.79654023541889074</v>
      </c>
      <c r="L134" s="80">
        <f>'Qtde. Acum. Anual'!L134/'Qtde. Acum. Anual'!$O134</f>
        <v>3.477103524305919E-2</v>
      </c>
      <c r="M134" s="80">
        <f>'Qtde. Acum. Anual'!M134/'Qtde. Acum. Anual'!$O134</f>
        <v>0.10053865851701449</v>
      </c>
      <c r="N134" s="59">
        <f>'Qtde. Acum. Anual'!N134/'Qtde. Acum. Anual'!$O134</f>
        <v>6.8150070821035594E-2</v>
      </c>
      <c r="O134" s="78">
        <f>'Qtde. Acum. Anual'!O134/'Qtde. Acum. Anual'!$O134</f>
        <v>1</v>
      </c>
      <c r="P134" s="49"/>
      <c r="Q134" s="49"/>
      <c r="R134" s="49"/>
      <c r="S134" s="49"/>
    </row>
    <row r="135" spans="1:19" x14ac:dyDescent="0.35">
      <c r="A135" s="72">
        <f>'Qtde. Mensal'!A135</f>
        <v>44146</v>
      </c>
      <c r="B135" s="57">
        <f>'Qtde. Acum. Anual'!B135/'Qtde. Acum. Anual'!$O135</f>
        <v>5.1532491116452354E-2</v>
      </c>
      <c r="C135" s="80">
        <f>'Qtde. Acum. Anual'!C135/'Qtde. Acum. Anual'!$O135</f>
        <v>0.15902310102296932</v>
      </c>
      <c r="D135" s="80">
        <f>'Qtde. Acum. Anual'!D135/'Qtde. Acum. Anual'!$O135</f>
        <v>0.52078547530462405</v>
      </c>
      <c r="E135" s="80">
        <f>'Qtde. Acum. Anual'!E135/'Qtde. Acum. Anual'!$O135</f>
        <v>0.17827374243663746</v>
      </c>
      <c r="F135" s="59">
        <f>'Qtde. Acum. Anual'!F135/'Qtde. Acum. Anual'!$O135</f>
        <v>9.0385190119316866E-2</v>
      </c>
      <c r="G135" s="57">
        <f>'Qtde. Acum. Anual'!G135/'Qtde. Acum. Anual'!$O135</f>
        <v>0.25461653213653435</v>
      </c>
      <c r="H135" s="80">
        <f>'Qtde. Acum. Anual'!H135/'Qtde. Acum. Anual'!$O135</f>
        <v>7.6280104652370256E-2</v>
      </c>
      <c r="I135" s="80">
        <f>'Qtde. Acum. Anual'!I135/'Qtde. Acum. Anual'!$O135</f>
        <v>0.65651633230420103</v>
      </c>
      <c r="J135" s="59">
        <f>'Qtde. Acum. Anual'!J135/'Qtde. Acum. Anual'!$O135</f>
        <v>1.2587030906894342E-2</v>
      </c>
      <c r="K135" s="57">
        <f>'Qtde. Acum. Anual'!K135/'Qtde. Acum. Anual'!$O135</f>
        <v>0.79626283143927401</v>
      </c>
      <c r="L135" s="80">
        <f>'Qtde. Acum. Anual'!L135/'Qtde. Acum. Anual'!$O135</f>
        <v>3.2994179788314495E-2</v>
      </c>
      <c r="M135" s="80">
        <f>'Qtde. Acum. Anual'!M135/'Qtde. Acum. Anual'!$O135</f>
        <v>0.10400557453695379</v>
      </c>
      <c r="N135" s="59">
        <f>'Qtde. Acum. Anual'!N135/'Qtde. Acum. Anual'!$O135</f>
        <v>6.6737414235457704E-2</v>
      </c>
      <c r="O135" s="78">
        <f>'Qtde. Acum. Anual'!O135/'Qtde. Acum. Anual'!$O135</f>
        <v>1</v>
      </c>
      <c r="P135" s="49"/>
      <c r="Q135" s="49"/>
      <c r="R135" s="49"/>
      <c r="S135" s="49"/>
    </row>
    <row r="136" spans="1:19" ht="15" thickBot="1" x14ac:dyDescent="0.4">
      <c r="A136" s="73">
        <f>'Qtde. Mensal'!A136</f>
        <v>44176</v>
      </c>
      <c r="B136" s="74">
        <f>'Qtde. Acum. Anual'!B136/'Qtde. Acum. Anual'!$O136</f>
        <v>5.144886496806686E-2</v>
      </c>
      <c r="C136" s="75">
        <f>'Qtde. Acum. Anual'!C136/'Qtde. Acum. Anual'!$O136</f>
        <v>0.16052478661859573</v>
      </c>
      <c r="D136" s="75">
        <f>'Qtde. Acum. Anual'!D136/'Qtde. Acum. Anual'!$O136</f>
        <v>0.52028416851639969</v>
      </c>
      <c r="E136" s="75">
        <f>'Qtde. Acum. Anual'!E136/'Qtde. Acum. Anual'!$O136</f>
        <v>0.17758232699898671</v>
      </c>
      <c r="F136" s="76">
        <f>'Qtde. Acum. Anual'!F136/'Qtde. Acum. Anual'!$O136</f>
        <v>9.0159852897951046E-2</v>
      </c>
      <c r="G136" s="74">
        <f>'Qtde. Acum. Anual'!G136/'Qtde. Acum. Anual'!$O136</f>
        <v>0.25459067416170905</v>
      </c>
      <c r="H136" s="75">
        <f>'Qtde. Acum. Anual'!H136/'Qtde. Acum. Anual'!$O136</f>
        <v>7.5851778824510288E-2</v>
      </c>
      <c r="I136" s="75">
        <f>'Qtde. Acum. Anual'!I136/'Qtde. Acum. Anual'!$O136</f>
        <v>0.65704078296404023</v>
      </c>
      <c r="J136" s="76">
        <f>'Qtde. Acum. Anual'!J136/'Qtde. Acum. Anual'!$O136</f>
        <v>1.2516764049740399E-2</v>
      </c>
      <c r="K136" s="74">
        <f>'Qtde. Acum. Anual'!K136/'Qtde. Acum. Anual'!$O136</f>
        <v>0.79373990803468586</v>
      </c>
      <c r="L136" s="75">
        <f>'Qtde. Acum. Anual'!L136/'Qtde. Acum. Anual'!$O136</f>
        <v>3.351453788417276E-2</v>
      </c>
      <c r="M136" s="75">
        <f>'Qtde. Acum. Anual'!M136/'Qtde. Acum. Anual'!$O136</f>
        <v>0.10691579516210678</v>
      </c>
      <c r="N136" s="76">
        <f>'Qtde. Acum. Anual'!N136/'Qtde. Acum. Anual'!$O136</f>
        <v>6.5829758919034614E-2</v>
      </c>
      <c r="O136" s="79">
        <f>'Qtde. Acum. Anual'!O136/'Qtde. Acum. Anual'!$O136</f>
        <v>1</v>
      </c>
      <c r="P136" s="49"/>
      <c r="Q136" s="49"/>
      <c r="R136" s="49"/>
      <c r="S136" s="49"/>
    </row>
    <row r="137" spans="1:19" x14ac:dyDescent="0.35">
      <c r="A137" s="67">
        <f>'Qtde. Mensal'!A137</f>
        <v>44207</v>
      </c>
      <c r="B137" s="68">
        <f>'Qtde. Acum. Anual'!B137/'Qtde. Acum. Anual'!$O137</f>
        <v>4.8790952585264759E-2</v>
      </c>
      <c r="C137" s="69">
        <f>'Qtde. Acum. Anual'!C137/'Qtde. Acum. Anual'!$O137</f>
        <v>0.17782886872235759</v>
      </c>
      <c r="D137" s="69">
        <f>'Qtde. Acum. Anual'!D137/'Qtde. Acum. Anual'!$O137</f>
        <v>0.50824785944233519</v>
      </c>
      <c r="E137" s="69">
        <f>'Qtde. Acum. Anual'!E137/'Qtde. Acum. Anual'!$O137</f>
        <v>0.17593454602367634</v>
      </c>
      <c r="F137" s="70">
        <f>'Qtde. Acum. Anual'!F137/'Qtde. Acum. Anual'!$O137</f>
        <v>8.919777322636617E-2</v>
      </c>
      <c r="G137" s="68">
        <f>'Qtde. Acum. Anual'!G137/'Qtde. Acum. Anual'!$O137</f>
        <v>0.24566019304821349</v>
      </c>
      <c r="H137" s="69">
        <f>'Qtde. Acum. Anual'!H137/'Qtde. Acum. Anual'!$O137</f>
        <v>7.9499488640809968E-2</v>
      </c>
      <c r="I137" s="69">
        <f>'Qtde. Acum. Anual'!I137/'Qtde. Acum. Anual'!$O137</f>
        <v>0.66614046591703302</v>
      </c>
      <c r="J137" s="70">
        <f>'Qtde. Acum. Anual'!J137/'Qtde. Acum. Anual'!$O137</f>
        <v>8.6998523939435645E-3</v>
      </c>
      <c r="K137" s="68">
        <f>'Qtde. Acum. Anual'!K137/'Qtde. Acum. Anual'!$O137</f>
        <v>0.84316789042071771</v>
      </c>
      <c r="L137" s="69">
        <f>'Qtde. Acum. Anual'!L137/'Qtde. Acum. Anual'!$O137</f>
        <v>2.8541668353207532E-2</v>
      </c>
      <c r="M137" s="69">
        <f>'Qtde. Acum. Anual'!M137/'Qtde. Acum. Anual'!$O137</f>
        <v>9.5574246925773307E-2</v>
      </c>
      <c r="N137" s="70">
        <f>'Qtde. Acum. Anual'!N137/'Qtde. Acum. Anual'!$O137</f>
        <v>3.271619430030142E-2</v>
      </c>
      <c r="O137" s="77">
        <f>'Qtde. Acum. Anual'!O137/'Qtde. Acum. Anual'!$O137</f>
        <v>1</v>
      </c>
      <c r="P137" s="49"/>
      <c r="Q137" s="49"/>
      <c r="R137" s="49"/>
      <c r="S137" s="49"/>
    </row>
    <row r="138" spans="1:19" x14ac:dyDescent="0.35">
      <c r="A138" s="72">
        <f>'Qtde. Mensal'!A138</f>
        <v>44238</v>
      </c>
      <c r="B138" s="57">
        <f>'Qtde. Acum. Anual'!B138/'Qtde. Acum. Anual'!$O138</f>
        <v>4.787987547452939E-2</v>
      </c>
      <c r="C138" s="80">
        <f>'Qtde. Acum. Anual'!C138/'Qtde. Acum. Anual'!$O138</f>
        <v>0.1724095454596356</v>
      </c>
      <c r="D138" s="80">
        <f>'Qtde. Acum. Anual'!D138/'Qtde. Acum. Anual'!$O138</f>
        <v>0.51456623254459732</v>
      </c>
      <c r="E138" s="80">
        <f>'Qtde. Acum. Anual'!E138/'Qtde. Acum. Anual'!$O138</f>
        <v>0.17576064681575382</v>
      </c>
      <c r="F138" s="59">
        <f>'Qtde. Acum. Anual'!F138/'Qtde. Acum. Anual'!$O138</f>
        <v>8.9383699705483821E-2</v>
      </c>
      <c r="G138" s="57">
        <f>'Qtde. Acum. Anual'!G138/'Qtde. Acum. Anual'!$O138</f>
        <v>0.24133948868408381</v>
      </c>
      <c r="H138" s="80">
        <f>'Qtde. Acum. Anual'!H138/'Qtde. Acum. Anual'!$O138</f>
        <v>7.8504518527643091E-2</v>
      </c>
      <c r="I138" s="80">
        <f>'Qtde. Acum. Anual'!I138/'Qtde. Acum. Anual'!$O138</f>
        <v>0.67007749246912063</v>
      </c>
      <c r="J138" s="59">
        <f>'Qtde. Acum. Anual'!J138/'Qtde. Acum. Anual'!$O138</f>
        <v>1.0078500319152511E-2</v>
      </c>
      <c r="K138" s="57">
        <f>'Qtde. Acum. Anual'!K138/'Qtde. Acum. Anual'!$O138</f>
        <v>0.82400558796851031</v>
      </c>
      <c r="L138" s="80">
        <f>'Qtde. Acum. Anual'!L138/'Qtde. Acum. Anual'!$O138</f>
        <v>3.2309992273149755E-2</v>
      </c>
      <c r="M138" s="80">
        <f>'Qtde. Acum. Anual'!M138/'Qtde. Acum. Anual'!$O138</f>
        <v>0.10754039798877926</v>
      </c>
      <c r="N138" s="59">
        <f>'Qtde. Acum. Anual'!N138/'Qtde. Acum. Anual'!$O138</f>
        <v>3.6144021769560691E-2</v>
      </c>
      <c r="O138" s="78">
        <f>'Qtde. Acum. Anual'!O138/'Qtde. Acum. Anual'!$O138</f>
        <v>1</v>
      </c>
      <c r="P138" s="49"/>
      <c r="Q138" s="49"/>
      <c r="R138" s="49"/>
      <c r="S138" s="49"/>
    </row>
    <row r="139" spans="1:19" x14ac:dyDescent="0.35">
      <c r="A139" s="72">
        <f>'Qtde. Mensal'!A139</f>
        <v>44266</v>
      </c>
      <c r="B139" s="57">
        <f>'Qtde. Acum. Anual'!B139/'Qtde. Acum. Anual'!$O139</f>
        <v>5.05990961499138E-2</v>
      </c>
      <c r="C139" s="80">
        <f>'Qtde. Acum. Anual'!C139/'Qtde. Acum. Anual'!$O139</f>
        <v>0.16999904324710677</v>
      </c>
      <c r="D139" s="80">
        <f>'Qtde. Acum. Anual'!D139/'Qtde. Acum. Anual'!$O139</f>
        <v>0.51210573807857751</v>
      </c>
      <c r="E139" s="80">
        <f>'Qtde. Acum. Anual'!E139/'Qtde. Acum. Anual'!$O139</f>
        <v>0.17760241476926308</v>
      </c>
      <c r="F139" s="59">
        <f>'Qtde. Acum. Anual'!F139/'Qtde. Acum. Anual'!$O139</f>
        <v>8.9693707755138796E-2</v>
      </c>
      <c r="G139" s="57">
        <f>'Qtde. Acum. Anual'!G139/'Qtde. Acum. Anual'!$O139</f>
        <v>0.23853256618009841</v>
      </c>
      <c r="H139" s="80">
        <f>'Qtde. Acum. Anual'!H139/'Qtde. Acum. Anual'!$O139</f>
        <v>7.7386301174554875E-2</v>
      </c>
      <c r="I139" s="80">
        <f>'Qtde. Acum. Anual'!I139/'Qtde. Acum. Anual'!$O139</f>
        <v>0.67428942337816311</v>
      </c>
      <c r="J139" s="59">
        <f>'Qtde. Acum. Anual'!J139/'Qtde. Acum. Anual'!$O139</f>
        <v>9.7917092671835626E-3</v>
      </c>
      <c r="K139" s="57">
        <f>'Qtde. Acum. Anual'!K139/'Qtde. Acum. Anual'!$O139</f>
        <v>0.81688312419215348</v>
      </c>
      <c r="L139" s="80">
        <f>'Qtde. Acum. Anual'!L139/'Qtde. Acum. Anual'!$O139</f>
        <v>3.1389936835549186E-2</v>
      </c>
      <c r="M139" s="80">
        <f>'Qtde. Acum. Anual'!M139/'Qtde. Acum. Anual'!$O139</f>
        <v>0.11440794817776094</v>
      </c>
      <c r="N139" s="59">
        <f>'Qtde. Acum. Anual'!N139/'Qtde. Acum. Anual'!$O139</f>
        <v>3.7318990794536377E-2</v>
      </c>
      <c r="O139" s="78">
        <f>'Qtde. Acum. Anual'!O139/'Qtde. Acum. Anual'!$O139</f>
        <v>1</v>
      </c>
      <c r="P139" s="49"/>
      <c r="Q139" s="49"/>
      <c r="R139" s="49"/>
      <c r="S139" s="49"/>
    </row>
    <row r="140" spans="1:19" x14ac:dyDescent="0.35">
      <c r="A140" s="72">
        <f>'Qtde. Mensal'!A140</f>
        <v>44297</v>
      </c>
      <c r="B140" s="57">
        <f>'Qtde. Acum. Anual'!B140/'Qtde. Acum. Anual'!$O140</f>
        <v>5.1447601071734628E-2</v>
      </c>
      <c r="C140" s="80">
        <f>'Qtde. Acum. Anual'!C140/'Qtde. Acum. Anual'!$O140</f>
        <v>0.16895513105607804</v>
      </c>
      <c r="D140" s="80">
        <f>'Qtde. Acum. Anual'!D140/'Qtde. Acum. Anual'!$O140</f>
        <v>0.51070686033099388</v>
      </c>
      <c r="E140" s="80">
        <f>'Qtde. Acum. Anual'!E140/'Qtde. Acum. Anual'!$O140</f>
        <v>0.17955532414187106</v>
      </c>
      <c r="F140" s="59">
        <f>'Qtde. Acum. Anual'!F140/'Qtde. Acum. Anual'!$O140</f>
        <v>8.933508339932239E-2</v>
      </c>
      <c r="G140" s="57">
        <f>'Qtde. Acum. Anual'!G140/'Qtde. Acum. Anual'!$O140</f>
        <v>0.23967515304037806</v>
      </c>
      <c r="H140" s="80">
        <f>'Qtde. Acum. Anual'!H140/'Qtde. Acum. Anual'!$O140</f>
        <v>7.6908168541479097E-2</v>
      </c>
      <c r="I140" s="80">
        <f>'Qtde. Acum. Anual'!I140/'Qtde. Acum. Anual'!$O140</f>
        <v>0.67332270276720141</v>
      </c>
      <c r="J140" s="59">
        <f>'Qtde. Acum. Anual'!J140/'Qtde. Acum. Anual'!$O140</f>
        <v>1.0093975650941384E-2</v>
      </c>
      <c r="K140" s="57">
        <f>'Qtde. Acum. Anual'!K140/'Qtde. Acum. Anual'!$O140</f>
        <v>0.81033262101308567</v>
      </c>
      <c r="L140" s="80">
        <f>'Qtde. Acum. Anual'!L140/'Qtde. Acum. Anual'!$O140</f>
        <v>3.2312582034343236E-2</v>
      </c>
      <c r="M140" s="80">
        <f>'Qtde. Acum. Anual'!M140/'Qtde. Acum. Anual'!$O140</f>
        <v>0.11869497145295252</v>
      </c>
      <c r="N140" s="59">
        <f>'Qtde. Acum. Anual'!N140/'Qtde. Acum. Anual'!$O140</f>
        <v>3.8659825499618529E-2</v>
      </c>
      <c r="O140" s="78">
        <f>'Qtde. Acum. Anual'!O140/'Qtde. Acum. Anual'!$O140</f>
        <v>1</v>
      </c>
      <c r="P140" s="49"/>
      <c r="Q140" s="49"/>
      <c r="R140" s="49"/>
      <c r="S140" s="49"/>
    </row>
    <row r="141" spans="1:19" x14ac:dyDescent="0.35">
      <c r="A141" s="72">
        <f>'Qtde. Mensal'!A141</f>
        <v>44327</v>
      </c>
      <c r="B141" s="57">
        <f>'Qtde. Acum. Anual'!B141/'Qtde. Acum. Anual'!$O141</f>
        <v>5.2196529608178756E-2</v>
      </c>
      <c r="C141" s="80">
        <f>'Qtde. Acum. Anual'!C141/'Qtde. Acum. Anual'!$O141</f>
        <v>0.16876531119319058</v>
      </c>
      <c r="D141" s="80">
        <f>'Qtde. Acum. Anual'!D141/'Qtde. Acum. Anual'!$O141</f>
        <v>0.51061023913795256</v>
      </c>
      <c r="E141" s="80">
        <f>'Qtde. Acum. Anual'!E141/'Qtde. Acum. Anual'!$O141</f>
        <v>0.17883183042680995</v>
      </c>
      <c r="F141" s="59">
        <f>'Qtde. Acum. Anual'!F141/'Qtde. Acum. Anual'!$O141</f>
        <v>8.9596089633868142E-2</v>
      </c>
      <c r="G141" s="57">
        <f>'Qtde. Acum. Anual'!G141/'Qtde. Acum. Anual'!$O141</f>
        <v>0.2419231003949307</v>
      </c>
      <c r="H141" s="80">
        <f>'Qtde. Acum. Anual'!H141/'Qtde. Acum. Anual'!$O141</f>
        <v>7.6636899140103049E-2</v>
      </c>
      <c r="I141" s="80">
        <f>'Qtde. Acum. Anual'!I141/'Qtde. Acum. Anual'!$O141</f>
        <v>0.6713577886205323</v>
      </c>
      <c r="J141" s="59">
        <f>'Qtde. Acum. Anual'!J141/'Qtde. Acum. Anual'!$O141</f>
        <v>1.0082211844433918E-2</v>
      </c>
      <c r="K141" s="57">
        <f>'Qtde. Acum. Anual'!K141/'Qtde. Acum. Anual'!$O141</f>
        <v>0.80581789015753635</v>
      </c>
      <c r="L141" s="80">
        <f>'Qtde. Acum. Anual'!L141/'Qtde. Acum. Anual'!$O141</f>
        <v>3.2962619619831976E-2</v>
      </c>
      <c r="M141" s="80">
        <f>'Qtde. Acum. Anual'!M141/'Qtde. Acum. Anual'!$O141</f>
        <v>0.12192344911961547</v>
      </c>
      <c r="N141" s="59">
        <f>'Qtde. Acum. Anual'!N141/'Qtde. Acum. Anual'!$O141</f>
        <v>3.9296041103016176E-2</v>
      </c>
      <c r="O141" s="78">
        <f>'Qtde. Acum. Anual'!O141/'Qtde. Acum. Anual'!$O141</f>
        <v>1</v>
      </c>
      <c r="P141" s="49"/>
      <c r="Q141" s="49"/>
      <c r="R141" s="49"/>
      <c r="S141" s="49"/>
    </row>
    <row r="142" spans="1:19" x14ac:dyDescent="0.35">
      <c r="A142" s="72">
        <f>'Qtde. Mensal'!A142</f>
        <v>44358</v>
      </c>
      <c r="B142" s="57">
        <f>'Qtde. Acum. Anual'!B142/'Qtde. Acum. Anual'!$O142</f>
        <v>5.2279366066629744E-2</v>
      </c>
      <c r="C142" s="80">
        <f>'Qtde. Acum. Anual'!C142/'Qtde. Acum. Anual'!$O142</f>
        <v>0.16824229277623276</v>
      </c>
      <c r="D142" s="80">
        <f>'Qtde. Acum. Anual'!D142/'Qtde. Acum. Anual'!$O142</f>
        <v>0.51160532292327132</v>
      </c>
      <c r="E142" s="80">
        <f>'Qtde. Acum. Anual'!E142/'Qtde. Acum. Anual'!$O142</f>
        <v>0.17844213177697499</v>
      </c>
      <c r="F142" s="59">
        <f>'Qtde. Acum. Anual'!F142/'Qtde. Acum. Anual'!$O142</f>
        <v>8.9430886456891165E-2</v>
      </c>
      <c r="G142" s="57">
        <f>'Qtde. Acum. Anual'!G142/'Qtde. Acum. Anual'!$O142</f>
        <v>0.24374196271326729</v>
      </c>
      <c r="H142" s="80">
        <f>'Qtde. Acum. Anual'!H142/'Qtde. Acum. Anual'!$O142</f>
        <v>7.6271346043614671E-2</v>
      </c>
      <c r="I142" s="80">
        <f>'Qtde. Acum. Anual'!I142/'Qtde. Acum. Anual'!$O142</f>
        <v>0.66912962371856133</v>
      </c>
      <c r="J142" s="59">
        <f>'Qtde. Acum. Anual'!J142/'Qtde. Acum. Anual'!$O142</f>
        <v>1.0857067524556733E-2</v>
      </c>
      <c r="K142" s="57">
        <f>'Qtde. Acum. Anual'!K142/'Qtde. Acum. Anual'!$O142</f>
        <v>0.79879921789322761</v>
      </c>
      <c r="L142" s="80">
        <f>'Qtde. Acum. Anual'!L142/'Qtde. Acum. Anual'!$O142</f>
        <v>3.360219662094719E-2</v>
      </c>
      <c r="M142" s="80">
        <f>'Qtde. Acum. Anual'!M142/'Qtde. Acum. Anual'!$O142</f>
        <v>0.12636172100190407</v>
      </c>
      <c r="N142" s="59">
        <f>'Qtde. Acum. Anual'!N142/'Qtde. Acum. Anual'!$O142</f>
        <v>4.1236864483921082E-2</v>
      </c>
      <c r="O142" s="78">
        <f>'Qtde. Acum. Anual'!O142/'Qtde. Acum. Anual'!$O142</f>
        <v>1</v>
      </c>
      <c r="P142" s="49"/>
      <c r="Q142" s="49"/>
      <c r="R142" s="49"/>
      <c r="S142" s="49"/>
    </row>
    <row r="143" spans="1:19" x14ac:dyDescent="0.35">
      <c r="A143" s="72">
        <f>'Qtde. Mensal'!A143</f>
        <v>44388</v>
      </c>
      <c r="B143" s="57">
        <f>'Qtde. Acum. Anual'!B143/'Qtde. Acum. Anual'!$O143</f>
        <v>5.2272731936444355E-2</v>
      </c>
      <c r="C143" s="80">
        <f>'Qtde. Acum. Anual'!C143/'Qtde. Acum. Anual'!$O143</f>
        <v>0.16960689155607905</v>
      </c>
      <c r="D143" s="80">
        <f>'Qtde. Acum. Anual'!D143/'Qtde. Acum. Anual'!$O143</f>
        <v>0.51093468165747014</v>
      </c>
      <c r="E143" s="80">
        <f>'Qtde. Acum. Anual'!E143/'Qtde. Acum. Anual'!$O143</f>
        <v>0.17800546251854527</v>
      </c>
      <c r="F143" s="59">
        <f>'Qtde. Acum. Anual'!F143/'Qtde. Acum. Anual'!$O143</f>
        <v>8.918023233146119E-2</v>
      </c>
      <c r="G143" s="57">
        <f>'Qtde. Acum. Anual'!G143/'Qtde. Acum. Anual'!$O143</f>
        <v>0.24553918259217231</v>
      </c>
      <c r="H143" s="80">
        <f>'Qtde. Acum. Anual'!H143/'Qtde. Acum. Anual'!$O143</f>
        <v>7.6049257060541206E-2</v>
      </c>
      <c r="I143" s="80">
        <f>'Qtde. Acum. Anual'!I143/'Qtde. Acum. Anual'!$O143</f>
        <v>0.66723535410950896</v>
      </c>
      <c r="J143" s="59">
        <f>'Qtde. Acum. Anual'!J143/'Qtde. Acum. Anual'!$O143</f>
        <v>1.1176206237777564E-2</v>
      </c>
      <c r="K143" s="57">
        <f>'Qtde. Acum. Anual'!K143/'Qtde. Acum. Anual'!$O143</f>
        <v>0.79376509528626926</v>
      </c>
      <c r="L143" s="80">
        <f>'Qtde. Acum. Anual'!L143/'Qtde. Acum. Anual'!$O143</f>
        <v>3.4013719909464196E-2</v>
      </c>
      <c r="M143" s="80">
        <f>'Qtde. Acum. Anual'!M143/'Qtde. Acum. Anual'!$O143</f>
        <v>0.12990739163713447</v>
      </c>
      <c r="N143" s="59">
        <f>'Qtde. Acum. Anual'!N143/'Qtde. Acum. Anual'!$O143</f>
        <v>4.2313793167132137E-2</v>
      </c>
      <c r="O143" s="78">
        <f>'Qtde. Acum. Anual'!O143/'Qtde. Acum. Anual'!$O143</f>
        <v>1</v>
      </c>
      <c r="P143" s="49"/>
      <c r="Q143" s="49"/>
      <c r="R143" s="49"/>
      <c r="S143" s="49"/>
    </row>
    <row r="144" spans="1:19" x14ac:dyDescent="0.35">
      <c r="A144" s="72">
        <f>'Qtde. Mensal'!A144</f>
        <v>44419</v>
      </c>
      <c r="B144" s="57">
        <f>'Qtde. Acum. Anual'!B144/'Qtde. Acum. Anual'!$O144</f>
        <v>5.211935591752459E-2</v>
      </c>
      <c r="C144" s="80">
        <f>'Qtde. Acum. Anual'!C144/'Qtde. Acum. Anual'!$O144</f>
        <v>0.17067908973327314</v>
      </c>
      <c r="D144" s="80">
        <f>'Qtde. Acum. Anual'!D144/'Qtde. Acum. Anual'!$O144</f>
        <v>0.51038071057888756</v>
      </c>
      <c r="E144" s="80">
        <f>'Qtde. Acum. Anual'!E144/'Qtde. Acum. Anual'!$O144</f>
        <v>0.17801710181327737</v>
      </c>
      <c r="F144" s="59">
        <f>'Qtde. Acum. Anual'!F144/'Qtde. Acum. Anual'!$O144</f>
        <v>8.8803741957037288E-2</v>
      </c>
      <c r="G144" s="57">
        <f>'Qtde. Acum. Anual'!G144/'Qtde. Acum. Anual'!$O144</f>
        <v>0.24650237737972927</v>
      </c>
      <c r="H144" s="80">
        <f>'Qtde. Acum. Anual'!H144/'Qtde. Acum. Anual'!$O144</f>
        <v>7.5982879035755915E-2</v>
      </c>
      <c r="I144" s="80">
        <f>'Qtde. Acum. Anual'!I144/'Qtde. Acum. Anual'!$O144</f>
        <v>0.66607700603716491</v>
      </c>
      <c r="J144" s="59">
        <f>'Qtde. Acum. Anual'!J144/'Qtde. Acum. Anual'!$O144</f>
        <v>1.1437737547349879E-2</v>
      </c>
      <c r="K144" s="57">
        <f>'Qtde. Acum. Anual'!K144/'Qtde. Acum. Anual'!$O144</f>
        <v>0.79071929967042609</v>
      </c>
      <c r="L144" s="80">
        <f>'Qtde. Acum. Anual'!L144/'Qtde. Acum. Anual'!$O144</f>
        <v>3.4038360804922223E-2</v>
      </c>
      <c r="M144" s="80">
        <f>'Qtde. Acum. Anual'!M144/'Qtde. Acum. Anual'!$O144</f>
        <v>0.13230551749990513</v>
      </c>
      <c r="N144" s="59">
        <f>'Qtde. Acum. Anual'!N144/'Qtde. Acum. Anual'!$O144</f>
        <v>4.2936822024746593E-2</v>
      </c>
      <c r="O144" s="78">
        <f>'Qtde. Acum. Anual'!O144/'Qtde. Acum. Anual'!$O144</f>
        <v>1</v>
      </c>
      <c r="P144" s="49"/>
      <c r="Q144" s="49"/>
      <c r="R144" s="49"/>
      <c r="S144" s="49"/>
    </row>
    <row r="145" spans="1:19" x14ac:dyDescent="0.35">
      <c r="A145" s="72">
        <f>'Qtde. Mensal'!A145</f>
        <v>44450</v>
      </c>
      <c r="B145" s="57">
        <f>'Qtde. Acum. Anual'!B145/'Qtde. Acum. Anual'!$O145</f>
        <v>5.2143338284898068E-2</v>
      </c>
      <c r="C145" s="80">
        <f>'Qtde. Acum. Anual'!C145/'Qtde. Acum. Anual'!$O145</f>
        <v>0.17131515419832222</v>
      </c>
      <c r="D145" s="80">
        <f>'Qtde. Acum. Anual'!D145/'Qtde. Acum. Anual'!$O145</f>
        <v>0.50973864110627509</v>
      </c>
      <c r="E145" s="80">
        <f>'Qtde. Acum. Anual'!E145/'Qtde. Acum. Anual'!$O145</f>
        <v>0.17821256547292094</v>
      </c>
      <c r="F145" s="59">
        <f>'Qtde. Acum. Anual'!F145/'Qtde. Acum. Anual'!$O145</f>
        <v>8.8590300937583646E-2</v>
      </c>
      <c r="G145" s="57">
        <f>'Qtde. Acum. Anual'!G145/'Qtde. Acum. Anual'!$O145</f>
        <v>0.24683085057395443</v>
      </c>
      <c r="H145" s="80">
        <f>'Qtde. Acum. Anual'!H145/'Qtde. Acum. Anual'!$O145</f>
        <v>7.5914654644216747E-2</v>
      </c>
      <c r="I145" s="80">
        <f>'Qtde. Acum. Anual'!I145/'Qtde. Acum. Anual'!$O145</f>
        <v>0.66567519088472327</v>
      </c>
      <c r="J145" s="59">
        <f>'Qtde. Acum. Anual'!J145/'Qtde. Acum. Anual'!$O145</f>
        <v>1.1579303897105554E-2</v>
      </c>
      <c r="K145" s="57">
        <f>'Qtde. Acum. Anual'!K145/'Qtde. Acum. Anual'!$O145</f>
        <v>0.7882127811260391</v>
      </c>
      <c r="L145" s="80">
        <f>'Qtde. Acum. Anual'!L145/'Qtde. Acum. Anual'!$O145</f>
        <v>3.4274891761162905E-2</v>
      </c>
      <c r="M145" s="80">
        <f>'Qtde. Acum. Anual'!M145/'Qtde. Acum. Anual'!$O145</f>
        <v>0.13567689073871342</v>
      </c>
      <c r="N145" s="59">
        <f>'Qtde. Acum. Anual'!N145/'Qtde. Acum. Anual'!$O145</f>
        <v>4.1835436374084586E-2</v>
      </c>
      <c r="O145" s="78">
        <f>'Qtde. Acum. Anual'!O145/'Qtde. Acum. Anual'!$O145</f>
        <v>1</v>
      </c>
      <c r="P145" s="49"/>
      <c r="Q145" s="49"/>
      <c r="R145" s="49"/>
      <c r="S145" s="49"/>
    </row>
    <row r="146" spans="1:19" x14ac:dyDescent="0.35">
      <c r="A146" s="72">
        <f>'Qtde. Mensal'!A146</f>
        <v>44480</v>
      </c>
      <c r="B146" s="57">
        <f>'Qtde. Acum. Anual'!B146/'Qtde. Acum. Anual'!$O146</f>
        <v>5.1837569101428477E-2</v>
      </c>
      <c r="C146" s="80">
        <f>'Qtde. Acum. Anual'!C146/'Qtde. Acum. Anual'!$O146</f>
        <v>0.17135717045172327</v>
      </c>
      <c r="D146" s="80">
        <f>'Qtde. Acum. Anual'!D146/'Qtde. Acum. Anual'!$O146</f>
        <v>0.51041465456184409</v>
      </c>
      <c r="E146" s="80">
        <f>'Qtde. Acum. Anual'!E146/'Qtde. Acum. Anual'!$O146</f>
        <v>0.17823569450959831</v>
      </c>
      <c r="F146" s="59">
        <f>'Qtde. Acum. Anual'!F146/'Qtde. Acum. Anual'!$O146</f>
        <v>8.8154911375405876E-2</v>
      </c>
      <c r="G146" s="57">
        <f>'Qtde. Acum. Anual'!G146/'Qtde. Acum. Anual'!$O146</f>
        <v>0.24701834809643386</v>
      </c>
      <c r="H146" s="80">
        <f>'Qtde. Acum. Anual'!H146/'Qtde. Acum. Anual'!$O146</f>
        <v>7.5793114232364761E-2</v>
      </c>
      <c r="I146" s="80">
        <f>'Qtde. Acum. Anual'!I146/'Qtde. Acum. Anual'!$O146</f>
        <v>0.6653349407176431</v>
      </c>
      <c r="J146" s="59">
        <f>'Qtde. Acum. Anual'!J146/'Qtde. Acum. Anual'!$O146</f>
        <v>1.1853596953558322E-2</v>
      </c>
      <c r="K146" s="57">
        <f>'Qtde. Acum. Anual'!K146/'Qtde. Acum. Anual'!$O146</f>
        <v>0.78625094281483121</v>
      </c>
      <c r="L146" s="80">
        <f>'Qtde. Acum. Anual'!L146/'Qtde. Acum. Anual'!$O146</f>
        <v>3.4356114959022049E-2</v>
      </c>
      <c r="M146" s="80">
        <f>'Qtde. Acum. Anual'!M146/'Qtde. Acum. Anual'!$O146</f>
        <v>0.13889847034042513</v>
      </c>
      <c r="N146" s="59">
        <f>'Qtde. Acum. Anual'!N146/'Qtde. Acum. Anual'!$O146</f>
        <v>4.0494471885721646E-2</v>
      </c>
      <c r="O146" s="78">
        <f>'Qtde. Acum. Anual'!O146/'Qtde. Acum. Anual'!$O146</f>
        <v>1</v>
      </c>
      <c r="P146" s="49"/>
      <c r="Q146" s="49"/>
      <c r="R146" s="49"/>
      <c r="S146" s="49"/>
    </row>
    <row r="147" spans="1:19" x14ac:dyDescent="0.35">
      <c r="A147" s="72">
        <f>'Qtde. Mensal'!A147</f>
        <v>44511</v>
      </c>
      <c r="B147" s="57">
        <f>'Qtde. Acum. Anual'!B147/'Qtde. Acum. Anual'!$O147</f>
        <v>5.1721535947231258E-2</v>
      </c>
      <c r="C147" s="80">
        <f>'Qtde. Acum. Anual'!C147/'Qtde. Acum. Anual'!$O147</f>
        <v>0.17102120593227646</v>
      </c>
      <c r="D147" s="80">
        <f>'Qtde. Acum. Anual'!D147/'Qtde. Acum. Anual'!$O147</f>
        <v>0.51173640660198172</v>
      </c>
      <c r="E147" s="80">
        <f>'Qtde. Acum. Anual'!E147/'Qtde. Acum. Anual'!$O147</f>
        <v>0.17782395206054272</v>
      </c>
      <c r="F147" s="59">
        <f>'Qtde. Acum. Anual'!F147/'Qtde. Acum. Anual'!$O147</f>
        <v>8.7696899457967784E-2</v>
      </c>
      <c r="G147" s="57">
        <f>'Qtde. Acum. Anual'!G147/'Qtde. Acum. Anual'!$O147</f>
        <v>0.24708371105918184</v>
      </c>
      <c r="H147" s="80">
        <f>'Qtde. Acum. Anual'!H147/'Qtde. Acum. Anual'!$O147</f>
        <v>7.5687057903006311E-2</v>
      </c>
      <c r="I147" s="80">
        <f>'Qtde. Acum. Anual'!I147/'Qtde. Acum. Anual'!$O147</f>
        <v>0.66514945323526131</v>
      </c>
      <c r="J147" s="59">
        <f>'Qtde. Acum. Anual'!J147/'Qtde. Acum. Anual'!$O147</f>
        <v>1.2079777802550517E-2</v>
      </c>
      <c r="K147" s="57">
        <f>'Qtde. Acum. Anual'!K147/'Qtde. Acum. Anual'!$O147</f>
        <v>0.78450486188379853</v>
      </c>
      <c r="L147" s="80">
        <f>'Qtde. Acum. Anual'!L147/'Qtde. Acum. Anual'!$O147</f>
        <v>3.4318978699417163E-2</v>
      </c>
      <c r="M147" s="80">
        <f>'Qtde. Acum. Anual'!M147/'Qtde. Acum. Anual'!$O147</f>
        <v>0.14164798194487971</v>
      </c>
      <c r="N147" s="59">
        <f>'Qtde. Acum. Anual'!N147/'Qtde. Acum. Anual'!$O147</f>
        <v>3.9528177471904562E-2</v>
      </c>
      <c r="O147" s="78">
        <f>'Qtde. Acum. Anual'!O147/'Qtde. Acum. Anual'!$O147</f>
        <v>1</v>
      </c>
      <c r="P147" s="49"/>
      <c r="Q147" s="49"/>
      <c r="R147" s="49"/>
      <c r="S147" s="49"/>
    </row>
    <row r="148" spans="1:19" ht="15" thickBot="1" x14ac:dyDescent="0.4">
      <c r="A148" s="73">
        <f>'Qtde. Mensal'!A148</f>
        <v>44541</v>
      </c>
      <c r="B148" s="74">
        <f>'Qtde. Acum. Anual'!B148/'Qtde. Acum. Anual'!$O148</f>
        <v>5.1657670408281099E-2</v>
      </c>
      <c r="C148" s="75">
        <f>'Qtde. Acum. Anual'!C148/'Qtde. Acum. Anual'!$O148</f>
        <v>0.17106017672737536</v>
      </c>
      <c r="D148" s="75">
        <f>'Qtde. Acum. Anual'!D148/'Qtde. Acum. Anual'!$O148</f>
        <v>0.51241710660985651</v>
      </c>
      <c r="E148" s="75">
        <f>'Qtde. Acum. Anual'!E148/'Qtde. Acum. Anual'!$O148</f>
        <v>0.17717151319730873</v>
      </c>
      <c r="F148" s="76">
        <f>'Qtde. Acum. Anual'!F148/'Qtde. Acum. Anual'!$O148</f>
        <v>8.7693533057178308E-2</v>
      </c>
      <c r="G148" s="74">
        <f>'Qtde. Acum. Anual'!G148/'Qtde. Acum. Anual'!$O148</f>
        <v>0.24636201772800803</v>
      </c>
      <c r="H148" s="75">
        <f>'Qtde. Acum. Anual'!H148/'Qtde. Acum. Anual'!$O148</f>
        <v>7.5259401164035886E-2</v>
      </c>
      <c r="I148" s="75">
        <f>'Qtde. Acum. Anual'!I148/'Qtde. Acum. Anual'!$O148</f>
        <v>0.66583810288008571</v>
      </c>
      <c r="J148" s="76">
        <f>'Qtde. Acum. Anual'!J148/'Qtde. Acum. Anual'!$O148</f>
        <v>1.254047822787034E-2</v>
      </c>
      <c r="K148" s="74">
        <f>'Qtde. Acum. Anual'!K148/'Qtde. Acum. Anual'!$O148</f>
        <v>0.78118933200684171</v>
      </c>
      <c r="L148" s="75">
        <f>'Qtde. Acum. Anual'!L148/'Qtde. Acum. Anual'!$O148</f>
        <v>3.4467069154233275E-2</v>
      </c>
      <c r="M148" s="75">
        <f>'Qtde. Acum. Anual'!M148/'Qtde. Acum. Anual'!$O148</f>
        <v>0.14512672239115909</v>
      </c>
      <c r="N148" s="76">
        <f>'Qtde. Acum. Anual'!N148/'Qtde. Acum. Anual'!$O148</f>
        <v>3.921687644776594E-2</v>
      </c>
      <c r="O148" s="79">
        <f>'Qtde. Acum. Anual'!O148/'Qtde. Acum. Anual'!$O148</f>
        <v>1</v>
      </c>
      <c r="P148" s="49"/>
      <c r="Q148" s="49"/>
      <c r="R148" s="49"/>
      <c r="S148" s="49"/>
    </row>
    <row r="149" spans="1:19" x14ac:dyDescent="0.35">
      <c r="A149" s="67">
        <f>'Qtde. Mensal'!A149</f>
        <v>44562</v>
      </c>
      <c r="B149" s="68">
        <f>'Qtde. Acum. Anual'!B149/'Qtde. Acum. Anual'!$O149</f>
        <v>4.9762360277308487E-2</v>
      </c>
      <c r="C149" s="69">
        <f>'Qtde. Acum. Anual'!C149/'Qtde. Acum. Anual'!$O149</f>
        <v>0.17052693776047867</v>
      </c>
      <c r="D149" s="69">
        <f>'Qtde. Acum. Anual'!D149/'Qtde. Acum. Anual'!$O149</f>
        <v>0.51064000665448595</v>
      </c>
      <c r="E149" s="69">
        <f>'Qtde. Acum. Anual'!E149/'Qtde. Acum. Anual'!$O149</f>
        <v>0.17947033734227866</v>
      </c>
      <c r="F149" s="70">
        <f>'Qtde. Acum. Anual'!F149/'Qtde. Acum. Anual'!$O149</f>
        <v>8.9600357965448296E-2</v>
      </c>
      <c r="G149" s="68">
        <f>'Qtde. Acum. Anual'!G149/'Qtde. Acum. Anual'!$O149</f>
        <v>0.22262410472784014</v>
      </c>
      <c r="H149" s="69">
        <f>'Qtde. Acum. Anual'!H149/'Qtde. Acum. Anual'!$O149</f>
        <v>7.2565447729300098E-2</v>
      </c>
      <c r="I149" s="69">
        <f>'Qtde. Acum. Anual'!I149/'Qtde. Acum. Anual'!$O149</f>
        <v>0.69300160338690386</v>
      </c>
      <c r="J149" s="70">
        <f>'Qtde. Acum. Anual'!J149/'Qtde. Acum. Anual'!$O149</f>
        <v>1.1808844155955909E-2</v>
      </c>
      <c r="K149" s="68">
        <f>'Qtde. Acum. Anual'!K149/'Qtde. Acum. Anual'!$O149</f>
        <v>0.81179278160378843</v>
      </c>
      <c r="L149" s="69">
        <f>'Qtde. Acum. Anual'!L149/'Qtde. Acum. Anual'!$O149</f>
        <v>2.8792124760137334E-2</v>
      </c>
      <c r="M149" s="69">
        <f>'Qtde. Acum. Anual'!M149/'Qtde. Acum. Anual'!$O149</f>
        <v>0.13994211744593948</v>
      </c>
      <c r="N149" s="70">
        <f>'Qtde. Acum. Anual'!N149/'Qtde. Acum. Anual'!$O149</f>
        <v>1.9472976190134723E-2</v>
      </c>
      <c r="O149" s="77">
        <f>'Qtde. Acum. Anual'!O149/'Qtde. Acum. Anual'!$O149</f>
        <v>1</v>
      </c>
      <c r="P149" s="49"/>
      <c r="Q149" s="49"/>
      <c r="R149" s="49"/>
      <c r="S149" s="49"/>
    </row>
    <row r="150" spans="1:19" x14ac:dyDescent="0.35">
      <c r="A150" s="72">
        <f>'Qtde. Mensal'!A150</f>
        <v>44593</v>
      </c>
      <c r="B150" s="57">
        <f>'Qtde. Acum. Anual'!B150/'Qtde. Acum. Anual'!$O150</f>
        <v>4.9811758308313567E-2</v>
      </c>
      <c r="C150" s="80">
        <f>'Qtde. Acum. Anual'!C150/'Qtde. Acum. Anual'!$O150</f>
        <v>0.167184804860189</v>
      </c>
      <c r="D150" s="80">
        <f>'Qtde. Acum. Anual'!D150/'Qtde. Acum. Anual'!$O150</f>
        <v>0.51499819454854368</v>
      </c>
      <c r="E150" s="80">
        <f>'Qtde. Acum. Anual'!E150/'Qtde. Acum. Anual'!$O150</f>
        <v>0.17917559202263791</v>
      </c>
      <c r="F150" s="59">
        <f>'Qtde. Acum. Anual'!F150/'Qtde. Acum. Anual'!$O150</f>
        <v>8.882965026031589E-2</v>
      </c>
      <c r="G150" s="57">
        <f>'Qtde. Acum. Anual'!G150/'Qtde. Acum. Anual'!$O150</f>
        <v>0.22207916077437323</v>
      </c>
      <c r="H150" s="80">
        <f>'Qtde. Acum. Anual'!H150/'Qtde. Acum. Anual'!$O150</f>
        <v>7.3088415331519732E-2</v>
      </c>
      <c r="I150" s="80">
        <f>'Qtde. Acum. Anual'!I150/'Qtde. Acum. Anual'!$O150</f>
        <v>0.69400546958281839</v>
      </c>
      <c r="J150" s="59">
        <f>'Qtde. Acum. Anual'!J150/'Qtde. Acum. Anual'!$O150</f>
        <v>1.0826954311288604E-2</v>
      </c>
      <c r="K150" s="57">
        <f>'Qtde. Acum. Anual'!K150/'Qtde. Acum. Anual'!$O150</f>
        <v>0.80154276186598805</v>
      </c>
      <c r="L150" s="80">
        <f>'Qtde. Acum. Anual'!L150/'Qtde. Acum. Anual'!$O150</f>
        <v>3.0006459344254277E-2</v>
      </c>
      <c r="M150" s="80">
        <f>'Qtde. Acum. Anual'!M150/'Qtde. Acum. Anual'!$O150</f>
        <v>0.14971868045235551</v>
      </c>
      <c r="N150" s="59">
        <f>'Qtde. Acum. Anual'!N150/'Qtde. Acum. Anual'!$O150</f>
        <v>1.8732098337402192E-2</v>
      </c>
      <c r="O150" s="78">
        <f>'Qtde. Acum. Anual'!O150/'Qtde. Acum. Anual'!$O150</f>
        <v>1</v>
      </c>
      <c r="P150" s="49"/>
      <c r="Q150" s="49"/>
      <c r="R150" s="49"/>
      <c r="S150" s="49"/>
    </row>
    <row r="151" spans="1:19" x14ac:dyDescent="0.35">
      <c r="A151" s="72">
        <f>'Qtde. Mensal'!A151</f>
        <v>44621</v>
      </c>
      <c r="B151" s="57">
        <f>'Qtde. Acum. Anual'!B151/'Qtde. Acum. Anual'!$O151</f>
        <v>5.0793843849978766E-2</v>
      </c>
      <c r="C151" s="80">
        <f>'Qtde. Acum. Anual'!C151/'Qtde. Acum. Anual'!$O151</f>
        <v>0.16669438080749821</v>
      </c>
      <c r="D151" s="80">
        <f>'Qtde. Acum. Anual'!D151/'Qtde. Acum. Anual'!$O151</f>
        <v>0.50917179695005088</v>
      </c>
      <c r="E151" s="80">
        <f>'Qtde. Acum. Anual'!E151/'Qtde. Acum. Anual'!$O151</f>
        <v>0.18181870010860776</v>
      </c>
      <c r="F151" s="59">
        <f>'Qtde. Acum. Anual'!F151/'Qtde. Acum. Anual'!$O151</f>
        <v>9.1521278283864388E-2</v>
      </c>
      <c r="G151" s="57">
        <f>'Qtde. Acum. Anual'!G151/'Qtde. Acum. Anual'!$O151</f>
        <v>0.22271526998482533</v>
      </c>
      <c r="H151" s="80">
        <f>'Qtde. Acum. Anual'!H151/'Qtde. Acum. Anual'!$O151</f>
        <v>7.1614606840863501E-2</v>
      </c>
      <c r="I151" s="80">
        <f>'Qtde. Acum. Anual'!I151/'Qtde. Acum. Anual'!$O151</f>
        <v>0.69445207243177809</v>
      </c>
      <c r="J151" s="59">
        <f>'Qtde. Acum. Anual'!J151/'Qtde. Acum. Anual'!$O151</f>
        <v>1.1218050742533098E-2</v>
      </c>
      <c r="K151" s="57">
        <f>'Qtde. Acum. Anual'!K151/'Qtde. Acum. Anual'!$O151</f>
        <v>0.78746896412143164</v>
      </c>
      <c r="L151" s="80">
        <f>'Qtde. Acum. Anual'!L151/'Qtde. Acum. Anual'!$O151</f>
        <v>3.130335961900816E-2</v>
      </c>
      <c r="M151" s="80">
        <f>'Qtde. Acum. Anual'!M151/'Qtde. Acum. Anual'!$O151</f>
        <v>0.16086110844527471</v>
      </c>
      <c r="N151" s="59">
        <f>'Qtde. Acum. Anual'!N151/'Qtde. Acum. Anual'!$O151</f>
        <v>2.0366567814285485E-2</v>
      </c>
      <c r="O151" s="78">
        <f>'Qtde. Acum. Anual'!O151/'Qtde. Acum. Anual'!$O151</f>
        <v>1</v>
      </c>
      <c r="P151" s="49"/>
      <c r="Q151" s="49"/>
      <c r="R151" s="49"/>
      <c r="S151" s="49"/>
    </row>
    <row r="152" spans="1:19" x14ac:dyDescent="0.35">
      <c r="A152" s="72">
        <f>'Qtde. Mensal'!A152</f>
        <v>44652</v>
      </c>
      <c r="B152" s="57">
        <f>'Qtde. Acum. Anual'!B152/'Qtde. Acum. Anual'!$O152</f>
        <v>5.1598860683296381E-2</v>
      </c>
      <c r="C152" s="80">
        <f>'Qtde. Acum. Anual'!C152/'Qtde. Acum. Anual'!$O152</f>
        <v>0.16663974982014654</v>
      </c>
      <c r="D152" s="80">
        <f>'Qtde. Acum. Anual'!D152/'Qtde. Acum. Anual'!$O152</f>
        <v>0.50699666720500358</v>
      </c>
      <c r="E152" s="80">
        <f>'Qtde. Acum. Anual'!E152/'Qtde. Acum. Anual'!$O152</f>
        <v>0.18248447387352998</v>
      </c>
      <c r="F152" s="59">
        <f>'Qtde. Acum. Anual'!F152/'Qtde. Acum. Anual'!$O152</f>
        <v>9.2280248418023514E-2</v>
      </c>
      <c r="G152" s="57">
        <f>'Qtde. Acum. Anual'!G152/'Qtde. Acum. Anual'!$O152</f>
        <v>0.22303812893658881</v>
      </c>
      <c r="H152" s="80">
        <f>'Qtde. Acum. Anual'!H152/'Qtde. Acum. Anual'!$O152</f>
        <v>7.0579642054881001E-2</v>
      </c>
      <c r="I152" s="80">
        <f>'Qtde. Acum. Anual'!I152/'Qtde. Acum. Anual'!$O152</f>
        <v>0.69553229287486606</v>
      </c>
      <c r="J152" s="59">
        <f>'Qtde. Acum. Anual'!J152/'Qtde. Acum. Anual'!$O152</f>
        <v>1.0849936133664166E-2</v>
      </c>
      <c r="K152" s="57">
        <f>'Qtde. Acum. Anual'!K152/'Qtde. Acum. Anual'!$O152</f>
        <v>0.78770462920820428</v>
      </c>
      <c r="L152" s="80">
        <f>'Qtde. Acum. Anual'!L152/'Qtde. Acum. Anual'!$O152</f>
        <v>2.9937161398305708E-2</v>
      </c>
      <c r="M152" s="80">
        <f>'Qtde. Acum. Anual'!M152/'Qtde. Acum. Anual'!$O152</f>
        <v>0.16203476677775983</v>
      </c>
      <c r="N152" s="59">
        <f>'Qtde. Acum. Anual'!N152/'Qtde. Acum. Anual'!$O152</f>
        <v>2.0323442615730204E-2</v>
      </c>
      <c r="O152" s="78">
        <f>'Qtde. Acum. Anual'!O152/'Qtde. Acum. Anual'!$O152</f>
        <v>1</v>
      </c>
      <c r="P152" s="49"/>
      <c r="Q152" s="49"/>
      <c r="R152" s="49"/>
      <c r="S152" s="49"/>
    </row>
    <row r="153" spans="1:19" x14ac:dyDescent="0.35">
      <c r="A153" s="72">
        <f>'Qtde. Mensal'!A153</f>
        <v>44682</v>
      </c>
      <c r="B153" s="57">
        <f>'Qtde. Acum. Anual'!B153/'Qtde. Acum. Anual'!$O153</f>
        <v>5.2064794111142121E-2</v>
      </c>
      <c r="C153" s="80">
        <f>'Qtde. Acum. Anual'!C153/'Qtde. Acum. Anual'!$O153</f>
        <v>0.16719314680342798</v>
      </c>
      <c r="D153" s="80">
        <f>'Qtde. Acum. Anual'!D153/'Qtde. Acum. Anual'!$O153</f>
        <v>0.50711674542639684</v>
      </c>
      <c r="E153" s="80">
        <f>'Qtde. Acum. Anual'!E153/'Qtde. Acum. Anual'!$O153</f>
        <v>0.18141853202361749</v>
      </c>
      <c r="F153" s="59">
        <f>'Qtde. Acum. Anual'!F153/'Qtde. Acum. Anual'!$O153</f>
        <v>9.2206781635415597E-2</v>
      </c>
      <c r="G153" s="57">
        <f>'Qtde. Acum. Anual'!G153/'Qtde. Acum. Anual'!$O153</f>
        <v>0.22395168116609945</v>
      </c>
      <c r="H153" s="80">
        <f>'Qtde. Acum. Anual'!H153/'Qtde. Acum. Anual'!$O153</f>
        <v>7.0041929279513471E-2</v>
      </c>
      <c r="I153" s="80">
        <f>'Qtde. Acum. Anual'!I153/'Qtde. Acum. Anual'!$O153</f>
        <v>0.69496246513130544</v>
      </c>
      <c r="J153" s="59">
        <f>'Qtde. Acum. Anual'!J153/'Qtde. Acum. Anual'!$O153</f>
        <v>1.1043924423081599E-2</v>
      </c>
      <c r="K153" s="57">
        <f>'Qtde. Acum. Anual'!K153/'Qtde. Acum. Anual'!$O153</f>
        <v>0.78229312978159948</v>
      </c>
      <c r="L153" s="80">
        <f>'Qtde. Acum. Anual'!L153/'Qtde. Acum. Anual'!$O153</f>
        <v>3.037585818385196E-2</v>
      </c>
      <c r="M153" s="80">
        <f>'Qtde. Acum. Anual'!M153/'Qtde. Acum. Anual'!$O153</f>
        <v>0.16620541757324309</v>
      </c>
      <c r="N153" s="59">
        <f>'Qtde. Acum. Anual'!N153/'Qtde. Acum. Anual'!$O153</f>
        <v>2.1125594461305446E-2</v>
      </c>
      <c r="O153" s="78">
        <f>'Qtde. Acum. Anual'!O153/'Qtde. Acum. Anual'!$O153</f>
        <v>1</v>
      </c>
      <c r="P153" s="49"/>
      <c r="Q153" s="49"/>
      <c r="R153" s="49"/>
      <c r="S153" s="49"/>
    </row>
    <row r="154" spans="1:19" x14ac:dyDescent="0.35">
      <c r="A154" s="72">
        <f>'Qtde. Mensal'!A154</f>
        <v>44713</v>
      </c>
      <c r="B154" s="57">
        <f>'Qtde. Acum. Anual'!B154/'Qtde. Acum. Anual'!$O154</f>
        <v>5.2244127709696643E-2</v>
      </c>
      <c r="C154" s="80">
        <f>'Qtde. Acum. Anual'!C154/'Qtde. Acum. Anual'!$O154</f>
        <v>0.16526069294453744</v>
      </c>
      <c r="D154" s="80">
        <f>'Qtde. Acum. Anual'!D154/'Qtde. Acum. Anual'!$O154</f>
        <v>0.50783964492486655</v>
      </c>
      <c r="E154" s="80">
        <f>'Qtde. Acum. Anual'!E154/'Qtde. Acum. Anual'!$O154</f>
        <v>0.18176783303180544</v>
      </c>
      <c r="F154" s="59">
        <f>'Qtde. Acum. Anual'!F154/'Qtde. Acum. Anual'!$O154</f>
        <v>9.2887701389093968E-2</v>
      </c>
      <c r="G154" s="57">
        <f>'Qtde. Acum. Anual'!G154/'Qtde. Acum. Anual'!$O154</f>
        <v>0.22413149553808087</v>
      </c>
      <c r="H154" s="80">
        <f>'Qtde. Acum. Anual'!H154/'Qtde. Acum. Anual'!$O154</f>
        <v>6.9586379878688473E-2</v>
      </c>
      <c r="I154" s="80">
        <f>'Qtde. Acum. Anual'!I154/'Qtde. Acum. Anual'!$O154</f>
        <v>0.69489652114092282</v>
      </c>
      <c r="J154" s="59">
        <f>'Qtde. Acum. Anual'!J154/'Qtde. Acum. Anual'!$O154</f>
        <v>1.1385603442307794E-2</v>
      </c>
      <c r="K154" s="57">
        <f>'Qtde. Acum. Anual'!K154/'Qtde. Acum. Anual'!$O154</f>
        <v>0.77814339818482947</v>
      </c>
      <c r="L154" s="80">
        <f>'Qtde. Acum. Anual'!L154/'Qtde. Acum. Anual'!$O154</f>
        <v>3.0762624353030198E-2</v>
      </c>
      <c r="M154" s="80">
        <f>'Qtde. Acum. Anual'!M154/'Qtde. Acum. Anual'!$O154</f>
        <v>0.16916659687227528</v>
      </c>
      <c r="N154" s="59">
        <f>'Qtde. Acum. Anual'!N154/'Qtde. Acum. Anual'!$O154</f>
        <v>2.192738058986508E-2</v>
      </c>
      <c r="O154" s="78">
        <f>'Qtde. Acum. Anual'!O154/'Qtde. Acum. Anual'!$O154</f>
        <v>1</v>
      </c>
      <c r="P154" s="49"/>
      <c r="Q154" s="49"/>
      <c r="R154" s="49"/>
      <c r="S154" s="49"/>
    </row>
    <row r="155" spans="1:19" x14ac:dyDescent="0.35">
      <c r="A155" s="72">
        <f>'Qtde. Mensal'!A155</f>
        <v>44743</v>
      </c>
      <c r="B155" s="57">
        <f>'Qtde. Acum. Anual'!B155/'Qtde. Acum. Anual'!$O155</f>
        <v>5.1616878349867369E-2</v>
      </c>
      <c r="C155" s="80">
        <f>'Qtde. Acum. Anual'!C155/'Qtde. Acum. Anual'!$O155</f>
        <v>0.1656256552785593</v>
      </c>
      <c r="D155" s="80">
        <f>'Qtde. Acum. Anual'!D155/'Qtde. Acum. Anual'!$O155</f>
        <v>0.50774870153231488</v>
      </c>
      <c r="E155" s="80">
        <f>'Qtde. Acum. Anual'!E155/'Qtde. Acum. Anual'!$O155</f>
        <v>0.18225821445737828</v>
      </c>
      <c r="F155" s="59">
        <f>'Qtde. Acum. Anual'!F155/'Qtde. Acum. Anual'!$O155</f>
        <v>9.2750550381880195E-2</v>
      </c>
      <c r="G155" s="57">
        <f>'Qtde. Acum. Anual'!G155/'Qtde. Acum. Anual'!$O155</f>
        <v>0.22446659543628056</v>
      </c>
      <c r="H155" s="80">
        <f>'Qtde. Acum. Anual'!H155/'Qtde. Acum. Anual'!$O155</f>
        <v>6.9242855457482919E-2</v>
      </c>
      <c r="I155" s="80">
        <f>'Qtde. Acum. Anual'!I155/'Qtde. Acum. Anual'!$O155</f>
        <v>0.69500402077881795</v>
      </c>
      <c r="J155" s="59">
        <f>'Qtde. Acum. Anual'!J155/'Qtde. Acum. Anual'!$O155</f>
        <v>1.1286528327418542E-2</v>
      </c>
      <c r="K155" s="57">
        <f>'Qtde. Acum. Anual'!K155/'Qtde. Acum. Anual'!$O155</f>
        <v>0.77578728266637875</v>
      </c>
      <c r="L155" s="80">
        <f>'Qtde. Acum. Anual'!L155/'Qtde. Acum. Anual'!$O155</f>
        <v>3.0864323623294922E-2</v>
      </c>
      <c r="M155" s="80">
        <f>'Qtde. Acum. Anual'!M155/'Qtde. Acum. Anual'!$O155</f>
        <v>0.17151654438968997</v>
      </c>
      <c r="N155" s="59">
        <f>'Qtde. Acum. Anual'!N155/'Qtde. Acum. Anual'!$O155</f>
        <v>2.1831849320636372E-2</v>
      </c>
      <c r="O155" s="78">
        <f>'Qtde. Acum. Anual'!O155/'Qtde. Acum. Anual'!$O155</f>
        <v>1</v>
      </c>
      <c r="P155" s="49"/>
      <c r="Q155" s="49"/>
      <c r="R155" s="49"/>
      <c r="S155" s="49"/>
    </row>
    <row r="156" spans="1:19" x14ac:dyDescent="0.35">
      <c r="A156" s="72">
        <f>'Qtde. Mensal'!A156</f>
        <v>44774</v>
      </c>
      <c r="B156" s="57">
        <f>'Qtde. Acum. Anual'!B156/'Qtde. Acum. Anual'!$O156</f>
        <v>5.141397473357983E-2</v>
      </c>
      <c r="C156" s="80">
        <f>'Qtde. Acum. Anual'!C156/'Qtde. Acum. Anual'!$O156</f>
        <v>0.16595240282744306</v>
      </c>
      <c r="D156" s="80">
        <f>'Qtde. Acum. Anual'!D156/'Qtde. Acum. Anual'!$O156</f>
        <v>0.50734206317111441</v>
      </c>
      <c r="E156" s="80">
        <f>'Qtde. Acum. Anual'!E156/'Qtde. Acum. Anual'!$O156</f>
        <v>0.18263210324174986</v>
      </c>
      <c r="F156" s="59">
        <f>'Qtde. Acum. Anual'!F156/'Qtde. Acum. Anual'!$O156</f>
        <v>9.2659456026112835E-2</v>
      </c>
      <c r="G156" s="57">
        <f>'Qtde. Acum. Anual'!G156/'Qtde. Acum. Anual'!$O156</f>
        <v>0.22436119565162349</v>
      </c>
      <c r="H156" s="80">
        <f>'Qtde. Acum. Anual'!H156/'Qtde. Acum. Anual'!$O156</f>
        <v>6.9229094218441756E-2</v>
      </c>
      <c r="I156" s="80">
        <f>'Qtde. Acum. Anual'!I156/'Qtde. Acum. Anual'!$O156</f>
        <v>0.69527652644958549</v>
      </c>
      <c r="J156" s="59">
        <f>'Qtde. Acum. Anual'!J156/'Qtde. Acum. Anual'!$O156</f>
        <v>1.1133183680349329E-2</v>
      </c>
      <c r="K156" s="57">
        <f>'Qtde. Acum. Anual'!K156/'Qtde. Acum. Anual'!$O156</f>
        <v>0.77551365143394135</v>
      </c>
      <c r="L156" s="80">
        <f>'Qtde. Acum. Anual'!L156/'Qtde. Acum. Anual'!$O156</f>
        <v>3.0647995491601372E-2</v>
      </c>
      <c r="M156" s="80">
        <f>'Qtde. Acum. Anual'!M156/'Qtde. Acum. Anual'!$O156</f>
        <v>0.17237173453981708</v>
      </c>
      <c r="N156" s="59">
        <f>'Qtde. Acum. Anual'!N156/'Qtde. Acum. Anual'!$O156</f>
        <v>2.1466618534640228E-2</v>
      </c>
      <c r="O156" s="78">
        <f>'Qtde. Acum. Anual'!O156/'Qtde. Acum. Anual'!$O156</f>
        <v>1</v>
      </c>
      <c r="P156" s="49"/>
      <c r="Q156" s="49"/>
      <c r="R156" s="49"/>
      <c r="S156" s="49"/>
    </row>
    <row r="157" spans="1:19" x14ac:dyDescent="0.35">
      <c r="A157" s="72">
        <f>'Qtde. Mensal'!A157</f>
        <v>44805</v>
      </c>
      <c r="B157" s="57">
        <f>'Qtde. Acum. Anual'!B157/'Qtde. Acum. Anual'!$O157</f>
        <v>5.1066327020802008E-2</v>
      </c>
      <c r="C157" s="80">
        <f>'Qtde. Acum. Anual'!C157/'Qtde. Acum. Anual'!$O157</f>
        <v>0.16603469944716664</v>
      </c>
      <c r="D157" s="80">
        <f>'Qtde. Acum. Anual'!D157/'Qtde. Acum. Anual'!$O157</f>
        <v>0.50695034107403913</v>
      </c>
      <c r="E157" s="80">
        <f>'Qtde. Acum. Anual'!E157/'Qtde. Acum. Anual'!$O157</f>
        <v>0.1834061702332079</v>
      </c>
      <c r="F157" s="59">
        <f>'Qtde. Acum. Anual'!F157/'Qtde. Acum. Anual'!$O157</f>
        <v>9.254246222478428E-2</v>
      </c>
      <c r="G157" s="57">
        <f>'Qtde. Acum. Anual'!G157/'Qtde. Acum. Anual'!$O157</f>
        <v>0.22390660258058151</v>
      </c>
      <c r="H157" s="80">
        <f>'Qtde. Acum. Anual'!H157/'Qtde. Acum. Anual'!$O157</f>
        <v>6.9201221998042101E-2</v>
      </c>
      <c r="I157" s="80">
        <f>'Qtde. Acum. Anual'!I157/'Qtde. Acum. Anual'!$O157</f>
        <v>0.69581635753180282</v>
      </c>
      <c r="J157" s="59">
        <f>'Qtde. Acum. Anual'!J157/'Qtde. Acum. Anual'!$O157</f>
        <v>1.1075817889573547E-2</v>
      </c>
      <c r="K157" s="57">
        <f>'Qtde. Acum. Anual'!K157/'Qtde. Acum. Anual'!$O157</f>
        <v>0.77567955139740385</v>
      </c>
      <c r="L157" s="80">
        <f>'Qtde. Acum. Anual'!L157/'Qtde. Acum. Anual'!$O157</f>
        <v>3.0031913208536848E-2</v>
      </c>
      <c r="M157" s="80">
        <f>'Qtde. Acum. Anual'!M157/'Qtde. Acum. Anual'!$O157</f>
        <v>0.17303048243734859</v>
      </c>
      <c r="N157" s="59">
        <f>'Qtde. Acum. Anual'!N157/'Qtde. Acum. Anual'!$O157</f>
        <v>2.1258052956710731E-2</v>
      </c>
      <c r="O157" s="78">
        <f>'Qtde. Acum. Anual'!O157/'Qtde. Acum. Anual'!$O157</f>
        <v>1</v>
      </c>
      <c r="P157" s="49"/>
      <c r="Q157" s="49"/>
      <c r="R157" s="49"/>
      <c r="S157" s="49"/>
    </row>
    <row r="158" spans="1:19" x14ac:dyDescent="0.35">
      <c r="A158" s="72">
        <f>'Qtde. Mensal'!A158</f>
        <v>44835</v>
      </c>
      <c r="B158" s="57">
        <f>'Qtde. Acum. Anual'!B158/'Qtde. Acum. Anual'!$O158</f>
        <v>5.072924850639865E-2</v>
      </c>
      <c r="C158" s="80">
        <f>'Qtde. Acum. Anual'!C158/'Qtde. Acum. Anual'!$O158</f>
        <v>0.165734848307479</v>
      </c>
      <c r="D158" s="80">
        <f>'Qtde. Acum. Anual'!D158/'Qtde. Acum. Anual'!$O158</f>
        <v>0.50705420826755288</v>
      </c>
      <c r="E158" s="80">
        <f>'Qtde. Acum. Anual'!E158/'Qtde. Acum. Anual'!$O158</f>
        <v>0.1842030782161366</v>
      </c>
      <c r="F158" s="59">
        <f>'Qtde. Acum. Anual'!F158/'Qtde. Acum. Anual'!$O158</f>
        <v>9.2278616702432884E-2</v>
      </c>
      <c r="G158" s="57">
        <f>'Qtde. Acum. Anual'!G158/'Qtde. Acum. Anual'!$O158</f>
        <v>0.22390402305476187</v>
      </c>
      <c r="H158" s="80">
        <f>'Qtde. Acum. Anual'!H158/'Qtde. Acum. Anual'!$O158</f>
        <v>6.8977279833277366E-2</v>
      </c>
      <c r="I158" s="80">
        <f>'Qtde. Acum. Anual'!I158/'Qtde. Acum. Anual'!$O158</f>
        <v>0.69564406899713627</v>
      </c>
      <c r="J158" s="59">
        <f>'Qtde. Acum. Anual'!J158/'Qtde. Acum. Anual'!$O158</f>
        <v>1.1474628114824522E-2</v>
      </c>
      <c r="K158" s="57">
        <f>'Qtde. Acum. Anual'!K158/'Qtde. Acum. Anual'!$O158</f>
        <v>0.77318775529921369</v>
      </c>
      <c r="L158" s="80">
        <f>'Qtde. Acum. Anual'!L158/'Qtde. Acum. Anual'!$O158</f>
        <v>3.0118009250711349E-2</v>
      </c>
      <c r="M158" s="80">
        <f>'Qtde. Acum. Anual'!M158/'Qtde. Acum. Anual'!$O158</f>
        <v>0.17494406867113563</v>
      </c>
      <c r="N158" s="59">
        <f>'Qtde. Acum. Anual'!N158/'Qtde. Acum. Anual'!$O158</f>
        <v>2.1750166778939296E-2</v>
      </c>
      <c r="O158" s="78">
        <f>'Qtde. Acum. Anual'!O158/'Qtde. Acum. Anual'!$O158</f>
        <v>1</v>
      </c>
      <c r="P158" s="49"/>
      <c r="Q158" s="49"/>
      <c r="R158" s="49"/>
      <c r="S158" s="49"/>
    </row>
    <row r="159" spans="1:19" x14ac:dyDescent="0.35">
      <c r="A159" s="72">
        <f>'Qtde. Mensal'!A159</f>
        <v>44866</v>
      </c>
      <c r="B159" s="57">
        <f>'Qtde. Acum. Anual'!B159/'Qtde. Acum. Anual'!$O159</f>
        <v>5.0661677966055307E-2</v>
      </c>
      <c r="C159" s="80">
        <f>'Qtde. Acum. Anual'!C159/'Qtde. Acum. Anual'!$O159</f>
        <v>0.16598769976926803</v>
      </c>
      <c r="D159" s="80">
        <f>'Qtde. Acum. Anual'!D159/'Qtde. Acum. Anual'!$O159</f>
        <v>0.50672106065541012</v>
      </c>
      <c r="E159" s="80">
        <f>'Qtde. Acum. Anual'!E159/'Qtde. Acum. Anual'!$O159</f>
        <v>0.18443448772303406</v>
      </c>
      <c r="F159" s="59">
        <f>'Qtde. Acum. Anual'!F159/'Qtde. Acum. Anual'!$O159</f>
        <v>9.2195073886232451E-2</v>
      </c>
      <c r="G159" s="57">
        <f>'Qtde. Acum. Anual'!G159/'Qtde. Acum. Anual'!$O159</f>
        <v>0.22389074855142477</v>
      </c>
      <c r="H159" s="80">
        <f>'Qtde. Acum. Anual'!H159/'Qtde. Acum. Anual'!$O159</f>
        <v>6.8495370307013095E-2</v>
      </c>
      <c r="I159" s="80">
        <f>'Qtde. Acum. Anual'!I159/'Qtde. Acum. Anual'!$O159</f>
        <v>0.69605128106875702</v>
      </c>
      <c r="J159" s="59">
        <f>'Qtde. Acum. Anual'!J159/'Qtde. Acum. Anual'!$O159</f>
        <v>1.1562600072805103E-2</v>
      </c>
      <c r="K159" s="57">
        <f>'Qtde. Acum. Anual'!K159/'Qtde. Acum. Anual'!$O159</f>
        <v>0.77028511683029566</v>
      </c>
      <c r="L159" s="80">
        <f>'Qtde. Acum. Anual'!L159/'Qtde. Acum. Anual'!$O159</f>
        <v>3.1644218426260196E-2</v>
      </c>
      <c r="M159" s="80">
        <f>'Qtde. Acum. Anual'!M159/'Qtde. Acum. Anual'!$O159</f>
        <v>0.17622256465558533</v>
      </c>
      <c r="N159" s="59">
        <f>'Qtde. Acum. Anual'!N159/'Qtde. Acum. Anual'!$O159</f>
        <v>2.1848100087858792E-2</v>
      </c>
      <c r="O159" s="78">
        <f>'Qtde. Acum. Anual'!O159/'Qtde. Acum. Anual'!$O159</f>
        <v>1</v>
      </c>
      <c r="P159" s="49"/>
      <c r="Q159" s="49"/>
      <c r="R159" s="49"/>
      <c r="S159" s="49"/>
    </row>
    <row r="160" spans="1:19" ht="15" thickBot="1" x14ac:dyDescent="0.4">
      <c r="A160" s="73">
        <f>'Qtde. Mensal'!A160</f>
        <v>44896</v>
      </c>
      <c r="B160" s="74">
        <f>'Qtde. Acum. Anual'!B160/'Qtde. Acum. Anual'!$O160</f>
        <v>5.059065832836647E-2</v>
      </c>
      <c r="C160" s="75">
        <f>'Qtde. Acum. Anual'!C160/'Qtde. Acum. Anual'!$O160</f>
        <v>0.16635426053611116</v>
      </c>
      <c r="D160" s="75">
        <f>'Qtde. Acum. Anual'!D160/'Qtde. Acum. Anual'!$O160</f>
        <v>0.5066929210210237</v>
      </c>
      <c r="E160" s="75">
        <f>'Qtde. Acum. Anual'!E160/'Qtde. Acum. Anual'!$O160</f>
        <v>0.18404931612406086</v>
      </c>
      <c r="F160" s="76">
        <f>'Qtde. Acum. Anual'!F160/'Qtde. Acum. Anual'!$O160</f>
        <v>9.2312843990437765E-2</v>
      </c>
      <c r="G160" s="74">
        <f>'Qtde. Acum. Anual'!G160/'Qtde. Acum. Anual'!$O160</f>
        <v>0.22315442706077504</v>
      </c>
      <c r="H160" s="75">
        <f>'Qtde. Acum. Anual'!H160/'Qtde. Acum. Anual'!$O160</f>
        <v>6.7918273625363471E-2</v>
      </c>
      <c r="I160" s="75">
        <f>'Qtde. Acum. Anual'!I160/'Qtde. Acum. Anual'!$O160</f>
        <v>0.69735848959026914</v>
      </c>
      <c r="J160" s="76">
        <f>'Qtde. Acum. Anual'!J160/'Qtde. Acum. Anual'!$O160</f>
        <v>1.1568809723592329E-2</v>
      </c>
      <c r="K160" s="74">
        <f>'Qtde. Acum. Anual'!K160/'Qtde. Acum. Anual'!$O160</f>
        <v>0.76720576009846675</v>
      </c>
      <c r="L160" s="75">
        <f>'Qtde. Acum. Anual'!L160/'Qtde. Acum. Anual'!$O160</f>
        <v>3.2450847426948294E-2</v>
      </c>
      <c r="M160" s="75">
        <f>'Qtde. Acum. Anual'!M160/'Qtde. Acum. Anual'!$O160</f>
        <v>0.17833472750333243</v>
      </c>
      <c r="N160" s="76">
        <f>'Qtde. Acum. Anual'!N160/'Qtde. Acum. Anual'!$O160</f>
        <v>2.2008664971252517E-2</v>
      </c>
      <c r="O160" s="79">
        <f>'Qtde. Acum. Anual'!O160/'Qtde. Acum. Anual'!$O160</f>
        <v>1</v>
      </c>
      <c r="P160" s="49"/>
      <c r="Q160" s="49"/>
      <c r="R160" s="49"/>
      <c r="S160" s="49"/>
    </row>
    <row r="161" spans="1:19" x14ac:dyDescent="0.35">
      <c r="A161" s="67">
        <f>'Qtde. Mensal'!A161</f>
        <v>44927</v>
      </c>
      <c r="B161" s="68">
        <f>'Qtde. Acum. Anual'!B161/'Qtde. Acum. Anual'!$O161</f>
        <v>4.927091413988105E-2</v>
      </c>
      <c r="C161" s="69">
        <f>'Qtde. Acum. Anual'!C161/'Qtde. Acum. Anual'!$O161</f>
        <v>0.16577568664485592</v>
      </c>
      <c r="D161" s="69">
        <f>'Qtde. Acum. Anual'!D161/'Qtde. Acum. Anual'!$O161</f>
        <v>0.50629307340326257</v>
      </c>
      <c r="E161" s="69">
        <f>'Qtde. Acum. Anual'!E161/'Qtde. Acum. Anual'!$O161</f>
        <v>0.18524795664834115</v>
      </c>
      <c r="F161" s="70">
        <f>'Qtde. Acum. Anual'!F161/'Qtde. Acum. Anual'!$O161</f>
        <v>9.3412369163659262E-2</v>
      </c>
      <c r="G161" s="68">
        <f>'Qtde. Acum. Anual'!G161/'Qtde. Acum. Anual'!$O161</f>
        <v>0.20312095967261404</v>
      </c>
      <c r="H161" s="69">
        <f>'Qtde. Acum. Anual'!H161/'Qtde. Acum. Anual'!$O161</f>
        <v>6.362777833991029E-2</v>
      </c>
      <c r="I161" s="69">
        <f>'Qtde. Acum. Anual'!I161/'Qtde. Acum. Anual'!$O161</f>
        <v>0.72450166953354245</v>
      </c>
      <c r="J161" s="70">
        <f>'Qtde. Acum. Anual'!J161/'Qtde. Acum. Anual'!$O161</f>
        <v>8.7495924539332404E-3</v>
      </c>
      <c r="K161" s="68">
        <f>'Qtde. Acum. Anual'!K161/'Qtde. Acum. Anual'!$O161</f>
        <v>0.81671388579716009</v>
      </c>
      <c r="L161" s="69">
        <f>'Qtde. Acum. Anual'!L161/'Qtde. Acum. Anual'!$O161</f>
        <v>1.504547651972523E-2</v>
      </c>
      <c r="M161" s="69">
        <f>'Qtde. Acum. Anual'!M161/'Qtde. Acum. Anual'!$O161</f>
        <v>0.15279042575915994</v>
      </c>
      <c r="N161" s="70">
        <f>'Qtde. Acum. Anual'!N161/'Qtde. Acum. Anual'!$O161</f>
        <v>1.5450211923954715E-2</v>
      </c>
      <c r="O161" s="77">
        <f>'Qtde. Acum. Anual'!O161/'Qtde. Acum. Anual'!$O161</f>
        <v>1</v>
      </c>
      <c r="P161" s="49"/>
      <c r="Q161" s="49"/>
      <c r="R161" s="49"/>
      <c r="S161" s="49"/>
    </row>
    <row r="162" spans="1:19" x14ac:dyDescent="0.35">
      <c r="A162" s="72">
        <f>'Qtde. Mensal'!A162</f>
        <v>44958</v>
      </c>
      <c r="B162" s="57">
        <f>'Qtde. Acum. Anual'!B162/'Qtde. Acum. Anual'!$O162</f>
        <v>4.9853439138194837E-2</v>
      </c>
      <c r="C162" s="80">
        <f>'Qtde. Acum. Anual'!C162/'Qtde. Acum. Anual'!$O162</f>
        <v>0.16027829125047577</v>
      </c>
      <c r="D162" s="80">
        <f>'Qtde. Acum. Anual'!D162/'Qtde. Acum. Anual'!$O162</f>
        <v>0.50469252547186838</v>
      </c>
      <c r="E162" s="80">
        <f>'Qtde. Acum. Anual'!E162/'Qtde. Acum. Anual'!$O162</f>
        <v>0.19003325483393055</v>
      </c>
      <c r="F162" s="59">
        <f>'Qtde. Acum. Anual'!F162/'Qtde. Acum. Anual'!$O162</f>
        <v>9.5142489305530487E-2</v>
      </c>
      <c r="G162" s="57">
        <f>'Qtde. Acum. Anual'!G162/'Qtde. Acum. Anual'!$O162</f>
        <v>0.20442548597094864</v>
      </c>
      <c r="H162" s="80">
        <f>'Qtde. Acum. Anual'!H162/'Qtde. Acum. Anual'!$O162</f>
        <v>6.3525376334628847E-2</v>
      </c>
      <c r="I162" s="80">
        <f>'Qtde. Acum. Anual'!I162/'Qtde. Acum. Anual'!$O162</f>
        <v>0.72161018298498902</v>
      </c>
      <c r="J162" s="59">
        <f>'Qtde. Acum. Anual'!J162/'Qtde. Acum. Anual'!$O162</f>
        <v>1.0438954709433424E-2</v>
      </c>
      <c r="K162" s="57">
        <f>'Qtde. Acum. Anual'!K162/'Qtde. Acum. Anual'!$O162</f>
        <v>0.78526293761647914</v>
      </c>
      <c r="L162" s="80">
        <f>'Qtde. Acum. Anual'!L162/'Qtde. Acum. Anual'!$O162</f>
        <v>2.4198843587033496E-2</v>
      </c>
      <c r="M162" s="80">
        <f>'Qtde. Acum. Anual'!M162/'Qtde. Acum. Anual'!$O162</f>
        <v>0.17190459365565097</v>
      </c>
      <c r="N162" s="59">
        <f>'Qtde. Acum. Anual'!N162/'Qtde. Acum. Anual'!$O162</f>
        <v>1.863362514083642E-2</v>
      </c>
      <c r="O162" s="78">
        <f>'Qtde. Acum. Anual'!O162/'Qtde. Acum. Anual'!$O162</f>
        <v>1</v>
      </c>
      <c r="P162" s="49"/>
      <c r="Q162" s="49"/>
      <c r="R162" s="49"/>
      <c r="S162" s="49"/>
    </row>
    <row r="163" spans="1:19" x14ac:dyDescent="0.35">
      <c r="A163" s="72">
        <f>'Qtde. Mensal'!A163</f>
        <v>44986</v>
      </c>
      <c r="B163" s="57">
        <f>'Qtde. Acum. Anual'!B163/'Qtde. Acum. Anual'!$O163</f>
        <v>5.0102177572191514E-2</v>
      </c>
      <c r="C163" s="80">
        <f>'Qtde. Acum. Anual'!C163/'Qtde. Acum. Anual'!$O163</f>
        <v>0.15923322018809152</v>
      </c>
      <c r="D163" s="80">
        <f>'Qtde. Acum. Anual'!D163/'Qtde. Acum. Anual'!$O163</f>
        <v>0.5038255167410316</v>
      </c>
      <c r="E163" s="80">
        <f>'Qtde. Acum. Anual'!E163/'Qtde. Acum. Anual'!$O163</f>
        <v>0.1912228453828359</v>
      </c>
      <c r="F163" s="59">
        <f>'Qtde. Acum. Anual'!F163/'Qtde. Acum. Anual'!$O163</f>
        <v>9.5616240115849419E-2</v>
      </c>
      <c r="G163" s="57">
        <f>'Qtde. Acum. Anual'!G163/'Qtde. Acum. Anual'!$O163</f>
        <v>0.20615878809017063</v>
      </c>
      <c r="H163" s="80">
        <f>'Qtde. Acum. Anual'!H163/'Qtde. Acum. Anual'!$O163</f>
        <v>6.3104406112733519E-2</v>
      </c>
      <c r="I163" s="80">
        <f>'Qtde. Acum. Anual'!I163/'Qtde. Acum. Anual'!$O163</f>
        <v>0.7193744285330268</v>
      </c>
      <c r="J163" s="59">
        <f>'Qtde. Acum. Anual'!J163/'Qtde. Acum. Anual'!$O163</f>
        <v>1.1362377264069048E-2</v>
      </c>
      <c r="K163" s="57">
        <f>'Qtde. Acum. Anual'!K163/'Qtde. Acum. Anual'!$O163</f>
        <v>0.76870774516595541</v>
      </c>
      <c r="L163" s="80">
        <f>'Qtde. Acum. Anual'!L163/'Qtde. Acum. Anual'!$O163</f>
        <v>2.6528592859228112E-2</v>
      </c>
      <c r="M163" s="80">
        <f>'Qtde. Acum. Anual'!M163/'Qtde. Acum. Anual'!$O163</f>
        <v>0.18444183875309639</v>
      </c>
      <c r="N163" s="59">
        <f>'Qtde. Acum. Anual'!N163/'Qtde. Acum. Anual'!$O163</f>
        <v>2.0321823221720034E-2</v>
      </c>
      <c r="O163" s="78">
        <f>'Qtde. Acum. Anual'!O163/'Qtde. Acum. Anual'!$O163</f>
        <v>1</v>
      </c>
      <c r="P163" s="49"/>
      <c r="Q163" s="49"/>
      <c r="R163" s="49"/>
      <c r="S163" s="49"/>
    </row>
    <row r="164" spans="1:19" x14ac:dyDescent="0.35">
      <c r="A164" s="72">
        <f>'Qtde. Mensal'!A164</f>
        <v>45017</v>
      </c>
      <c r="B164" s="57">
        <f>'Qtde. Acum. Anual'!B164/'Qtde. Acum. Anual'!$O164</f>
        <v>5.0266420406389303E-2</v>
      </c>
      <c r="C164" s="80">
        <f>'Qtde. Acum. Anual'!C164/'Qtde. Acum. Anual'!$O164</f>
        <v>0.15911091960858678</v>
      </c>
      <c r="D164" s="80">
        <f>'Qtde. Acum. Anual'!D164/'Qtde. Acum. Anual'!$O164</f>
        <v>0.5041842553506628</v>
      </c>
      <c r="E164" s="80">
        <f>'Qtde. Acum. Anual'!E164/'Qtde. Acum. Anual'!$O164</f>
        <v>0.19076494037613789</v>
      </c>
      <c r="F164" s="59">
        <f>'Qtde. Acum. Anual'!F164/'Qtde. Acum. Anual'!$O164</f>
        <v>9.5673464258223206E-2</v>
      </c>
      <c r="G164" s="57">
        <f>'Qtde. Acum. Anual'!G164/'Qtde. Acum. Anual'!$O164</f>
        <v>0.20695438424831894</v>
      </c>
      <c r="H164" s="80">
        <f>'Qtde. Acum. Anual'!H164/'Qtde. Acum. Anual'!$O164</f>
        <v>6.3135240429175107E-2</v>
      </c>
      <c r="I164" s="80">
        <f>'Qtde. Acum. Anual'!I164/'Qtde. Acum. Anual'!$O164</f>
        <v>0.71844191750879149</v>
      </c>
      <c r="J164" s="59">
        <f>'Qtde. Acum. Anual'!J164/'Qtde. Acum. Anual'!$O164</f>
        <v>1.1468457813714424E-2</v>
      </c>
      <c r="K164" s="57">
        <f>'Qtde. Acum. Anual'!K164/'Qtde. Acum. Anual'!$O164</f>
        <v>0.76533983843470621</v>
      </c>
      <c r="L164" s="80">
        <f>'Qtde. Acum. Anual'!L164/'Qtde. Acum. Anual'!$O164</f>
        <v>2.7122293063195083E-2</v>
      </c>
      <c r="M164" s="80">
        <f>'Qtde. Acum. Anual'!M164/'Qtde. Acum. Anual'!$O164</f>
        <v>0.18682268137944655</v>
      </c>
      <c r="N164" s="59">
        <f>'Qtde. Acum. Anual'!N164/'Qtde. Acum. Anual'!$O164</f>
        <v>2.0715187122652131E-2</v>
      </c>
      <c r="O164" s="78">
        <f>'Qtde. Acum. Anual'!O164/'Qtde. Acum. Anual'!$O164</f>
        <v>1</v>
      </c>
      <c r="P164" s="49"/>
      <c r="Q164" s="49"/>
      <c r="R164" s="49"/>
      <c r="S164" s="49"/>
    </row>
    <row r="165" spans="1:19" x14ac:dyDescent="0.35">
      <c r="A165" s="72">
        <f>'Qtde. Mensal'!A165</f>
        <v>45047</v>
      </c>
      <c r="B165" s="57">
        <f>'Qtde. Acum. Anual'!B165/'Qtde. Acum. Anual'!$O165</f>
        <v>5.0392430781864651E-2</v>
      </c>
      <c r="C165" s="80">
        <f>'Qtde. Acum. Anual'!C165/'Qtde. Acum. Anual'!$O165</f>
        <v>0.15962765091358735</v>
      </c>
      <c r="D165" s="80">
        <f>'Qtde. Acum. Anual'!D165/'Qtde. Acum. Anual'!$O165</f>
        <v>0.50493783169604189</v>
      </c>
      <c r="E165" s="80">
        <f>'Qtde. Acum. Anual'!E165/'Qtde. Acum. Anual'!$O165</f>
        <v>0.18970299856761585</v>
      </c>
      <c r="F165" s="59">
        <f>'Qtde. Acum. Anual'!F165/'Qtde. Acum. Anual'!$O165</f>
        <v>9.5339088040890196E-2</v>
      </c>
      <c r="G165" s="57">
        <f>'Qtde. Acum. Anual'!G165/'Qtde. Acum. Anual'!$O165</f>
        <v>0.20727153236787024</v>
      </c>
      <c r="H165" s="80">
        <f>'Qtde. Acum. Anual'!H165/'Qtde. Acum. Anual'!$O165</f>
        <v>6.3240822240418715E-2</v>
      </c>
      <c r="I165" s="80">
        <f>'Qtde. Acum. Anual'!I165/'Qtde. Acum. Anual'!$O165</f>
        <v>0.71803034200236449</v>
      </c>
      <c r="J165" s="59">
        <f>'Qtde. Acum. Anual'!J165/'Qtde. Acum. Anual'!$O165</f>
        <v>1.1457303389346554E-2</v>
      </c>
      <c r="K165" s="57">
        <f>'Qtde. Acum. Anual'!K165/'Qtde. Acum. Anual'!$O165</f>
        <v>0.76376811423204627</v>
      </c>
      <c r="L165" s="80">
        <f>'Qtde. Acum. Anual'!L165/'Qtde. Acum. Anual'!$O165</f>
        <v>2.7002919043157946E-2</v>
      </c>
      <c r="M165" s="80">
        <f>'Qtde. Acum. Anual'!M165/'Qtde. Acum. Anual'!$O165</f>
        <v>0.18829893172931478</v>
      </c>
      <c r="N165" s="59">
        <f>'Qtde. Acum. Anual'!N165/'Qtde. Acum. Anual'!$O165</f>
        <v>2.0930034995481028E-2</v>
      </c>
      <c r="O165" s="78">
        <f>'Qtde. Acum. Anual'!O165/'Qtde. Acum. Anual'!$O165</f>
        <v>1</v>
      </c>
      <c r="P165" s="49"/>
      <c r="Q165" s="49"/>
      <c r="R165" s="49"/>
      <c r="S165" s="49"/>
    </row>
    <row r="166" spans="1:19" x14ac:dyDescent="0.35">
      <c r="A166" s="72">
        <f>'Qtde. Mensal'!A166</f>
        <v>45078</v>
      </c>
      <c r="B166" s="57">
        <f>'Qtde. Acum. Anual'!B166/'Qtde. Acum. Anual'!$O166</f>
        <v>5.030227450065123E-2</v>
      </c>
      <c r="C166" s="80">
        <f>'Qtde. Acum. Anual'!C166/'Qtde. Acum. Anual'!$O166</f>
        <v>0.15823647330262955</v>
      </c>
      <c r="D166" s="80">
        <f>'Qtde. Acum. Anual'!D166/'Qtde. Acum. Anual'!$O166</f>
        <v>0.50639558055197609</v>
      </c>
      <c r="E166" s="80">
        <f>'Qtde. Acum. Anual'!E166/'Qtde. Acum. Anual'!$O166</f>
        <v>0.18974214941745526</v>
      </c>
      <c r="F166" s="59">
        <f>'Qtde. Acum. Anual'!F166/'Qtde. Acum. Anual'!$O166</f>
        <v>9.5323522227287877E-2</v>
      </c>
      <c r="G166" s="57">
        <f>'Qtde. Acum. Anual'!G166/'Qtde. Acum. Anual'!$O166</f>
        <v>0.20765017054551821</v>
      </c>
      <c r="H166" s="80">
        <f>'Qtde. Acum. Anual'!H166/'Qtde. Acum. Anual'!$O166</f>
        <v>6.3154256418573793E-2</v>
      </c>
      <c r="I166" s="80">
        <f>'Qtde. Acum. Anual'!I166/'Qtde. Acum. Anual'!$O166</f>
        <v>0.71730881249091394</v>
      </c>
      <c r="J166" s="59">
        <f>'Qtde. Acum. Anual'!J166/'Qtde. Acum. Anual'!$O166</f>
        <v>1.1886760544994051E-2</v>
      </c>
      <c r="K166" s="57">
        <f>'Qtde. Acum. Anual'!K166/'Qtde. Acum. Anual'!$O166</f>
        <v>0.75974393942840301</v>
      </c>
      <c r="L166" s="80">
        <f>'Qtde. Acum. Anual'!L166/'Qtde. Acum. Anual'!$O166</f>
        <v>2.6918896680765886E-2</v>
      </c>
      <c r="M166" s="80">
        <f>'Qtde. Acum. Anual'!M166/'Qtde. Acum. Anual'!$O166</f>
        <v>0.19166369155638979</v>
      </c>
      <c r="N166" s="59">
        <f>'Qtde. Acum. Anual'!N166/'Qtde. Acum. Anual'!$O166</f>
        <v>2.1673472334441293E-2</v>
      </c>
      <c r="O166" s="78">
        <f>'Qtde. Acum. Anual'!O166/'Qtde. Acum. Anual'!$O166</f>
        <v>1</v>
      </c>
      <c r="P166" s="49"/>
      <c r="Q166" s="49"/>
      <c r="R166" s="49"/>
      <c r="S166" s="49"/>
    </row>
    <row r="167" spans="1:19" x14ac:dyDescent="0.35">
      <c r="A167" s="72">
        <f>'Qtde. Mensal'!A167</f>
        <v>45108</v>
      </c>
      <c r="B167" s="57">
        <f>'Qtde. Acum. Anual'!B167/'Qtde. Acum. Anual'!$O167</f>
        <v>4.9717303147389341E-2</v>
      </c>
      <c r="C167" s="80">
        <f>'Qtde. Acum. Anual'!C167/'Qtde. Acum. Anual'!$O167</f>
        <v>0.15863074295459492</v>
      </c>
      <c r="D167" s="80">
        <f>'Qtde. Acum. Anual'!D167/'Qtde. Acum. Anual'!$O167</f>
        <v>0.50705747167315718</v>
      </c>
      <c r="E167" s="80">
        <f>'Qtde. Acum. Anual'!E167/'Qtde. Acum. Anual'!$O167</f>
        <v>0.18965542060736001</v>
      </c>
      <c r="F167" s="59">
        <f>'Qtde. Acum. Anual'!F167/'Qtde. Acum. Anual'!$O167</f>
        <v>9.4939061617498502E-2</v>
      </c>
      <c r="G167" s="57">
        <f>'Qtde. Acum. Anual'!G167/'Qtde. Acum. Anual'!$O167</f>
        <v>0.20795175397371771</v>
      </c>
      <c r="H167" s="80">
        <f>'Qtde. Acum. Anual'!H167/'Qtde. Acum. Anual'!$O167</f>
        <v>6.3326719996748368E-2</v>
      </c>
      <c r="I167" s="80">
        <f>'Qtde. Acum. Anual'!I167/'Qtde. Acum. Anual'!$O167</f>
        <v>0.71665324523454477</v>
      </c>
      <c r="J167" s="59">
        <f>'Qtde. Acum. Anual'!J167/'Qtde. Acum. Anual'!$O167</f>
        <v>1.2068280794989106E-2</v>
      </c>
      <c r="K167" s="57">
        <f>'Qtde. Acum. Anual'!K167/'Qtde. Acum. Anual'!$O167</f>
        <v>0.75691923515619242</v>
      </c>
      <c r="L167" s="80">
        <f>'Qtde. Acum. Anual'!L167/'Qtde. Acum. Anual'!$O167</f>
        <v>2.7128651836195866E-2</v>
      </c>
      <c r="M167" s="80">
        <f>'Qtde. Acum. Anual'!M167/'Qtde. Acum. Anual'!$O167</f>
        <v>0.19402225502075876</v>
      </c>
      <c r="N167" s="59">
        <f>'Qtde. Acum. Anual'!N167/'Qtde. Acum. Anual'!$O167</f>
        <v>2.1929857986852923E-2</v>
      </c>
      <c r="O167" s="78">
        <f>'Qtde. Acum. Anual'!O167/'Qtde. Acum. Anual'!$O167</f>
        <v>1</v>
      </c>
      <c r="P167" s="49"/>
      <c r="Q167" s="49"/>
      <c r="R167" s="49"/>
      <c r="S167" s="49"/>
    </row>
    <row r="168" spans="1:19" x14ac:dyDescent="0.35">
      <c r="A168" s="72">
        <f>'Qtde. Mensal'!A168</f>
        <v>45139</v>
      </c>
      <c r="B168" s="57">
        <f>'Qtde. Acum. Anual'!B168/'Qtde. Acum. Anual'!$O168</f>
        <v>4.9366983324619043E-2</v>
      </c>
      <c r="C168" s="80">
        <f>'Qtde. Acum. Anual'!C168/'Qtde. Acum. Anual'!$O168</f>
        <v>0.15839615012716027</v>
      </c>
      <c r="D168" s="80">
        <f>'Qtde. Acum. Anual'!D168/'Qtde. Acum. Anual'!$O168</f>
        <v>0.50758143405125178</v>
      </c>
      <c r="E168" s="80">
        <f>'Qtde. Acum. Anual'!E168/'Qtde. Acum. Anual'!$O168</f>
        <v>0.18988485043233758</v>
      </c>
      <c r="F168" s="59">
        <f>'Qtde. Acum. Anual'!F168/'Qtde. Acum. Anual'!$O168</f>
        <v>9.4770582064631348E-2</v>
      </c>
      <c r="G168" s="57">
        <f>'Qtde. Acum. Anual'!G168/'Qtde. Acum. Anual'!$O168</f>
        <v>0.20821087829437795</v>
      </c>
      <c r="H168" s="80">
        <f>'Qtde. Acum. Anual'!H168/'Qtde. Acum. Anual'!$O168</f>
        <v>6.3558149853823395E-2</v>
      </c>
      <c r="I168" s="80">
        <f>'Qtde. Acum. Anual'!I168/'Qtde. Acum. Anual'!$O168</f>
        <v>0.7160172839768536</v>
      </c>
      <c r="J168" s="59">
        <f>'Qtde. Acum. Anual'!J168/'Qtde. Acum. Anual'!$O168</f>
        <v>1.2213687874945086E-2</v>
      </c>
      <c r="K168" s="57">
        <f>'Qtde. Acum. Anual'!K168/'Qtde. Acum. Anual'!$O168</f>
        <v>0.75453213411973252</v>
      </c>
      <c r="L168" s="80">
        <f>'Qtde. Acum. Anual'!L168/'Qtde. Acum. Anual'!$O168</f>
        <v>2.7213140101999354E-2</v>
      </c>
      <c r="M168" s="80">
        <f>'Qtde. Acum. Anual'!M168/'Qtde. Acum. Anual'!$O168</f>
        <v>0.19609978334572387</v>
      </c>
      <c r="N168" s="59">
        <f>'Qtde. Acum. Anual'!N168/'Qtde. Acum. Anual'!$O168</f>
        <v>2.2154942432544233E-2</v>
      </c>
      <c r="O168" s="78">
        <f>'Qtde. Acum. Anual'!O168/'Qtde. Acum. Anual'!$O168</f>
        <v>1</v>
      </c>
      <c r="P168" s="49"/>
      <c r="Q168" s="49"/>
      <c r="R168" s="49"/>
      <c r="S168" s="49"/>
    </row>
    <row r="169" spans="1:19" x14ac:dyDescent="0.35">
      <c r="A169" s="72">
        <f>'Qtde. Mensal'!A169</f>
        <v>45170</v>
      </c>
      <c r="B169" s="57">
        <f>'Qtde. Acum. Anual'!B169/'Qtde. Acum. Anual'!$O169</f>
        <v>4.9138151969604235E-2</v>
      </c>
      <c r="C169" s="80">
        <f>'Qtde. Acum. Anual'!C169/'Qtde. Acum. Anual'!$O169</f>
        <v>0.15854637139677819</v>
      </c>
      <c r="D169" s="80">
        <f>'Qtde. Acum. Anual'!D169/'Qtde. Acum. Anual'!$O169</f>
        <v>0.5076302358017265</v>
      </c>
      <c r="E169" s="80">
        <f>'Qtde. Acum. Anual'!E169/'Qtde. Acum. Anual'!$O169</f>
        <v>0.19005588852074951</v>
      </c>
      <c r="F169" s="59">
        <f>'Qtde. Acum. Anual'!F169/'Qtde. Acum. Anual'!$O169</f>
        <v>9.4629352311141529E-2</v>
      </c>
      <c r="G169" s="57">
        <f>'Qtde. Acum. Anual'!G169/'Qtde. Acum. Anual'!$O169</f>
        <v>0.20833314117468013</v>
      </c>
      <c r="H169" s="80">
        <f>'Qtde. Acum. Anual'!H169/'Qtde. Acum. Anual'!$O169</f>
        <v>6.3596827866913772E-2</v>
      </c>
      <c r="I169" s="80">
        <f>'Qtde. Acum. Anual'!I169/'Qtde. Acum. Anual'!$O169</f>
        <v>0.71570248042781759</v>
      </c>
      <c r="J169" s="59">
        <f>'Qtde. Acum. Anual'!J169/'Qtde. Acum. Anual'!$O169</f>
        <v>1.2367550530588474E-2</v>
      </c>
      <c r="K169" s="57">
        <f>'Qtde. Acum. Anual'!K169/'Qtde. Acum. Anual'!$O169</f>
        <v>0.75348240891844542</v>
      </c>
      <c r="L169" s="80">
        <f>'Qtde. Acum. Anual'!L169/'Qtde. Acum. Anual'!$O169</f>
        <v>2.65465532337666E-2</v>
      </c>
      <c r="M169" s="80">
        <f>'Qtde. Acum. Anual'!M169/'Qtde. Acum. Anual'!$O169</f>
        <v>0.19774541899260992</v>
      </c>
      <c r="N169" s="59">
        <f>'Qtde. Acum. Anual'!N169/'Qtde. Acum. Anual'!$O169</f>
        <v>2.2225618855178039E-2</v>
      </c>
      <c r="O169" s="78">
        <f>'Qtde. Acum. Anual'!O169/'Qtde. Acum. Anual'!$O169</f>
        <v>1</v>
      </c>
      <c r="P169" s="49"/>
      <c r="Q169" s="49"/>
      <c r="R169" s="49"/>
      <c r="S169" s="49"/>
    </row>
    <row r="170" spans="1:19" x14ac:dyDescent="0.35">
      <c r="A170" s="72">
        <f>'Qtde. Mensal'!A170</f>
        <v>45200</v>
      </c>
      <c r="B170" s="57">
        <f>'Qtde. Acum. Anual'!B170/'Qtde. Acum. Anual'!$O170</f>
        <v>4.8877947237055096E-2</v>
      </c>
      <c r="C170" s="80">
        <f>'Qtde. Acum. Anual'!C170/'Qtde. Acum. Anual'!$O170</f>
        <v>0.15844057159758193</v>
      </c>
      <c r="D170" s="80">
        <f>'Qtde. Acum. Anual'!D170/'Qtde. Acum. Anual'!$O170</f>
        <v>0.50789179974761889</v>
      </c>
      <c r="E170" s="80">
        <f>'Qtde. Acum. Anual'!E170/'Qtde. Acum. Anual'!$O170</f>
        <v>0.19033258235430445</v>
      </c>
      <c r="F170" s="59">
        <f>'Qtde. Acum. Anual'!F170/'Qtde. Acum. Anual'!$O170</f>
        <v>9.4457099063439645E-2</v>
      </c>
      <c r="G170" s="57">
        <f>'Qtde. Acum. Anual'!G170/'Qtde. Acum. Anual'!$O170</f>
        <v>0.20848469976545983</v>
      </c>
      <c r="H170" s="80">
        <f>'Qtde. Acum. Anual'!H170/'Qtde. Acum. Anual'!$O170</f>
        <v>6.3474027802227564E-2</v>
      </c>
      <c r="I170" s="80">
        <f>'Qtde. Acum. Anual'!I170/'Qtde. Acum. Anual'!$O170</f>
        <v>0.71553542670960346</v>
      </c>
      <c r="J170" s="59">
        <f>'Qtde. Acum. Anual'!J170/'Qtde. Acum. Anual'!$O170</f>
        <v>1.2505845722709144E-2</v>
      </c>
      <c r="K170" s="57">
        <f>'Qtde. Acum. Anual'!K170/'Qtde. Acum. Anual'!$O170</f>
        <v>0.75147691554479168</v>
      </c>
      <c r="L170" s="80">
        <f>'Qtde. Acum. Anual'!L170/'Qtde. Acum. Anual'!$O170</f>
        <v>2.7352055056779824E-2</v>
      </c>
      <c r="M170" s="80">
        <f>'Qtde. Acum. Anual'!M170/'Qtde. Acum. Anual'!$O170</f>
        <v>0.19875694299968408</v>
      </c>
      <c r="N170" s="59">
        <f>'Qtde. Acum. Anual'!N170/'Qtde. Acum. Anual'!$O170</f>
        <v>2.2414086398744378E-2</v>
      </c>
      <c r="O170" s="78">
        <f>'Qtde. Acum. Anual'!O170/'Qtde. Acum. Anual'!$O170</f>
        <v>1</v>
      </c>
      <c r="P170" s="49"/>
      <c r="Q170" s="49"/>
      <c r="R170" s="49"/>
      <c r="S170" s="49"/>
    </row>
    <row r="171" spans="1:19" x14ac:dyDescent="0.35">
      <c r="A171" s="72">
        <f>'Qtde. Mensal'!A171</f>
        <v>45231</v>
      </c>
      <c r="B171" s="57">
        <f>'Qtde. Acum. Anual'!B171/'Qtde. Acum. Anual'!$O171</f>
        <v>4.8925190656861198E-2</v>
      </c>
      <c r="C171" s="80">
        <f>'Qtde. Acum. Anual'!C171/'Qtde. Acum. Anual'!$O171</f>
        <v>0.15874708094955553</v>
      </c>
      <c r="D171" s="80">
        <f>'Qtde. Acum. Anual'!D171/'Qtde. Acum. Anual'!$O171</f>
        <v>0.50723679554943468</v>
      </c>
      <c r="E171" s="80">
        <f>'Qtde. Acum. Anual'!E171/'Qtde. Acum. Anual'!$O171</f>
        <v>0.19064706298616818</v>
      </c>
      <c r="F171" s="59">
        <f>'Qtde. Acum. Anual'!F171/'Qtde. Acum. Anual'!$O171</f>
        <v>9.4443869857980367E-2</v>
      </c>
      <c r="G171" s="57">
        <f>'Qtde. Acum. Anual'!G171/'Qtde. Acum. Anual'!$O171</f>
        <v>0.20849885959707579</v>
      </c>
      <c r="H171" s="80">
        <f>'Qtde. Acum. Anual'!H171/'Qtde. Acum. Anual'!$O171</f>
        <v>6.3259157244960729E-2</v>
      </c>
      <c r="I171" s="80">
        <f>'Qtde. Acum. Anual'!I171/'Qtde. Acum. Anual'!$O171</f>
        <v>0.71561644357591159</v>
      </c>
      <c r="J171" s="59">
        <f>'Qtde. Acum. Anual'!J171/'Qtde. Acum. Anual'!$O171</f>
        <v>1.2625539582051854E-2</v>
      </c>
      <c r="K171" s="57">
        <f>'Qtde. Acum. Anual'!K171/'Qtde. Acum. Anual'!$O171</f>
        <v>0.74916796855862866</v>
      </c>
      <c r="L171" s="80">
        <f>'Qtde. Acum. Anual'!L171/'Qtde. Acum. Anual'!$O171</f>
        <v>2.7933339502577474E-2</v>
      </c>
      <c r="M171" s="80">
        <f>'Qtde. Acum. Anual'!M171/'Qtde. Acum. Anual'!$O171</f>
        <v>0.20023379620809223</v>
      </c>
      <c r="N171" s="59">
        <f>'Qtde. Acum. Anual'!N171/'Qtde. Acum. Anual'!$O171</f>
        <v>2.2664895730701608E-2</v>
      </c>
      <c r="O171" s="78">
        <f>'Qtde. Acum. Anual'!O171/'Qtde. Acum. Anual'!$O171</f>
        <v>1</v>
      </c>
      <c r="P171" s="49"/>
      <c r="Q171" s="49"/>
      <c r="R171" s="49"/>
      <c r="S171" s="49"/>
    </row>
    <row r="172" spans="1:19" ht="15" thickBot="1" x14ac:dyDescent="0.4">
      <c r="A172" s="73">
        <f>'Qtde. Mensal'!A172</f>
        <v>45261</v>
      </c>
      <c r="B172" s="74">
        <f>'Qtde. Acum. Anual'!B172/'Qtde. Acum. Anual'!$O172</f>
        <v>4.8869964036976195E-2</v>
      </c>
      <c r="C172" s="75">
        <f>'Qtde. Acum. Anual'!C172/'Qtde. Acum. Anual'!$O172</f>
        <v>0.15890165513913709</v>
      </c>
      <c r="D172" s="75">
        <f>'Qtde. Acum. Anual'!D172/'Qtde. Acum. Anual'!$O172</f>
        <v>0.50782750246762376</v>
      </c>
      <c r="E172" s="75">
        <f>'Qtde. Acum. Anual'!E172/'Qtde. Acum. Anual'!$O172</f>
        <v>0.19009385422093006</v>
      </c>
      <c r="F172" s="76">
        <f>'Qtde. Acum. Anual'!F172/'Qtde. Acum. Anual'!$O172</f>
        <v>9.4307024135332845E-2</v>
      </c>
      <c r="G172" s="74">
        <f>'Qtde. Acum. Anual'!G172/'Qtde. Acum. Anual'!$O172</f>
        <v>0.20792016321404222</v>
      </c>
      <c r="H172" s="75">
        <f>'Qtde. Acum. Anual'!H172/'Qtde. Acum. Anual'!$O172</f>
        <v>6.2763953791535348E-2</v>
      </c>
      <c r="I172" s="75">
        <f>'Qtde. Acum. Anual'!I172/'Qtde. Acum. Anual'!$O172</f>
        <v>0.71645273764100803</v>
      </c>
      <c r="J172" s="76">
        <f>'Qtde. Acum. Anual'!J172/'Qtde. Acum. Anual'!$O172</f>
        <v>1.2863145353414438E-2</v>
      </c>
      <c r="K172" s="74">
        <f>'Qtde. Acum. Anual'!K172/'Qtde. Acum. Anual'!$O172</f>
        <v>0.74435238128898318</v>
      </c>
      <c r="L172" s="75">
        <f>'Qtde. Acum. Anual'!L172/'Qtde. Acum. Anual'!$O172</f>
        <v>2.85199430615336E-2</v>
      </c>
      <c r="M172" s="75">
        <f>'Qtde. Acum. Anual'!M172/'Qtde. Acum. Anual'!$O172</f>
        <v>0.20397298957169632</v>
      </c>
      <c r="N172" s="76">
        <f>'Qtde. Acum. Anual'!N172/'Qtde. Acum. Anual'!$O172</f>
        <v>2.3154686077786878E-2</v>
      </c>
      <c r="O172" s="79">
        <f>'Qtde. Acum. Anual'!O172/'Qtde. Acum. Anual'!$O172</f>
        <v>1</v>
      </c>
      <c r="P172" s="49"/>
      <c r="Q172" s="49"/>
      <c r="R172" s="49"/>
      <c r="S172" s="49"/>
    </row>
    <row r="173" spans="1:19" x14ac:dyDescent="0.35">
      <c r="A173" s="67">
        <f>'Qtde. Mensal'!A173</f>
        <v>45292</v>
      </c>
      <c r="B173" s="68">
        <f>'Qtde. Acum. Anual'!B173/'Qtde. Acum. Anual'!$O173</f>
        <v>4.7424203528000294E-2</v>
      </c>
      <c r="C173" s="69">
        <f>'Qtde. Acum. Anual'!C173/'Qtde. Acum. Anual'!$O173</f>
        <v>0.15590471150974733</v>
      </c>
      <c r="D173" s="69">
        <f>'Qtde. Acum. Anual'!D173/'Qtde. Acum. Anual'!$O173</f>
        <v>0.51011929398081446</v>
      </c>
      <c r="E173" s="69">
        <f>'Qtde. Acum. Anual'!E173/'Qtde. Acum. Anual'!$O173</f>
        <v>0.19230063969236089</v>
      </c>
      <c r="F173" s="70">
        <f>'Qtde. Acum. Anual'!F173/'Qtde. Acum. Anual'!$O173</f>
        <v>9.4251151289077031E-2</v>
      </c>
      <c r="G173" s="68">
        <f>'Qtde. Acum. Anual'!G173/'Qtde. Acum. Anual'!$O173</f>
        <v>0.19130783295699236</v>
      </c>
      <c r="H173" s="69">
        <f>'Qtde. Acum. Anual'!H173/'Qtde. Acum. Anual'!$O173</f>
        <v>5.9204287667716231E-2</v>
      </c>
      <c r="I173" s="69">
        <f>'Qtde. Acum. Anual'!I173/'Qtde. Acum. Anual'!$O173</f>
        <v>0.73814525888941862</v>
      </c>
      <c r="J173" s="70">
        <f>'Qtde. Acum. Anual'!J173/'Qtde. Acum. Anual'!$O173</f>
        <v>1.1342620485872805E-2</v>
      </c>
      <c r="K173" s="68">
        <f>'Qtde. Acum. Anual'!K173/'Qtde. Acum. Anual'!$O173</f>
        <v>0.7594107076433021</v>
      </c>
      <c r="L173" s="69">
        <f>'Qtde. Acum. Anual'!L173/'Qtde. Acum. Anual'!$O173</f>
        <v>3.3561582832564059E-2</v>
      </c>
      <c r="M173" s="69">
        <f>'Qtde. Acum. Anual'!M173/'Qtde. Acum. Anual'!$O173</f>
        <v>0.18767452704154072</v>
      </c>
      <c r="N173" s="70">
        <f>'Qtde. Acum. Anual'!N173/'Qtde. Acum. Anual'!$O173</f>
        <v>1.9353182482593139E-2</v>
      </c>
      <c r="O173" s="77">
        <f>'Qtde. Acum. Anual'!O173/'Qtde. Acum. Anual'!$O173</f>
        <v>1</v>
      </c>
      <c r="P173" s="49"/>
      <c r="Q173" s="49"/>
      <c r="R173" s="49"/>
      <c r="S173" s="49"/>
    </row>
    <row r="174" spans="1:19" x14ac:dyDescent="0.35">
      <c r="A174" s="72">
        <f>'Qtde. Mensal'!A174</f>
        <v>45323</v>
      </c>
      <c r="B174" s="57">
        <f>'Qtde. Acum. Anual'!B174/'Qtde. Acum. Anual'!$O174</f>
        <v>4.723826988196856E-2</v>
      </c>
      <c r="C174" s="80">
        <f>'Qtde. Acum. Anual'!C174/'Qtde. Acum. Anual'!$O174</f>
        <v>0.15166120324992158</v>
      </c>
      <c r="D174" s="80">
        <f>'Qtde. Acum. Anual'!D174/'Qtde. Acum. Anual'!$O174</f>
        <v>0.50972866833273833</v>
      </c>
      <c r="E174" s="80">
        <f>'Qtde. Acum. Anual'!E174/'Qtde. Acum. Anual'!$O174</f>
        <v>0.19588512760594159</v>
      </c>
      <c r="F174" s="59">
        <f>'Qtde. Acum. Anual'!F174/'Qtde. Acum. Anual'!$O174</f>
        <v>9.5486730929429969E-2</v>
      </c>
      <c r="G174" s="57">
        <f>'Qtde. Acum. Anual'!G174/'Qtde. Acum. Anual'!$O174</f>
        <v>0.19155361180530764</v>
      </c>
      <c r="H174" s="80">
        <f>'Qtde. Acum. Anual'!H174/'Qtde. Acum. Anual'!$O174</f>
        <v>6.014762043858795E-2</v>
      </c>
      <c r="I174" s="80">
        <f>'Qtde. Acum. Anual'!I174/'Qtde. Acum. Anual'!$O174</f>
        <v>0.73596415782242275</v>
      </c>
      <c r="J174" s="59">
        <f>'Qtde. Acum. Anual'!J174/'Qtde. Acum. Anual'!$O174</f>
        <v>1.2334609933681694E-2</v>
      </c>
      <c r="K174" s="57">
        <f>'Qtde. Acum. Anual'!K174/'Qtde. Acum. Anual'!$O174</f>
        <v>0.74363998788311536</v>
      </c>
      <c r="L174" s="80">
        <f>'Qtde. Acum. Anual'!L174/'Qtde. Acum. Anual'!$O174</f>
        <v>3.4361375266409186E-2</v>
      </c>
      <c r="M174" s="80">
        <f>'Qtde. Acum. Anual'!M174/'Qtde. Acum. Anual'!$O174</f>
        <v>0.20079814568390078</v>
      </c>
      <c r="N174" s="59">
        <f>'Qtde. Acum. Anual'!N174/'Qtde. Acum. Anual'!$O174</f>
        <v>2.1200491166574707E-2</v>
      </c>
      <c r="O174" s="78">
        <f>'Qtde. Acum. Anual'!O174/'Qtde. Acum. Anual'!$O174</f>
        <v>1</v>
      </c>
      <c r="P174" s="49"/>
      <c r="Q174" s="49"/>
      <c r="R174" s="49"/>
      <c r="S174" s="49"/>
    </row>
    <row r="175" spans="1:19" x14ac:dyDescent="0.35">
      <c r="A175" s="72">
        <f>'Qtde. Mensal'!A175</f>
        <v>45352</v>
      </c>
      <c r="B175" s="57">
        <f>'Qtde. Acum. Anual'!B175/'Qtde. Acum. Anual'!$O175</f>
        <v>4.7402274394184755E-2</v>
      </c>
      <c r="C175" s="80">
        <f>'Qtde. Acum. Anual'!C175/'Qtde. Acum. Anual'!$O175</f>
        <v>0.15100630323803438</v>
      </c>
      <c r="D175" s="80">
        <f>'Qtde. Acum. Anual'!D175/'Qtde. Acum. Anual'!$O175</f>
        <v>0.51124670496053215</v>
      </c>
      <c r="E175" s="80">
        <f>'Qtde. Acum. Anual'!E175/'Qtde. Acum. Anual'!$O175</f>
        <v>0.19492473149513095</v>
      </c>
      <c r="F175" s="59">
        <f>'Qtde. Acum. Anual'!F175/'Qtde. Acum. Anual'!$O175</f>
        <v>9.5419985912117755E-2</v>
      </c>
      <c r="G175" s="57">
        <f>'Qtde. Acum. Anual'!G175/'Qtde. Acum. Anual'!$O175</f>
        <v>0.19221426652239901</v>
      </c>
      <c r="H175" s="80">
        <f>'Qtde. Acum. Anual'!H175/'Qtde. Acum. Anual'!$O175</f>
        <v>6.0387271525775742E-2</v>
      </c>
      <c r="I175" s="80">
        <f>'Qtde. Acum. Anual'!I175/'Qtde. Acum. Anual'!$O175</f>
        <v>0.73372268657366724</v>
      </c>
      <c r="J175" s="59">
        <f>'Qtde. Acum. Anual'!J175/'Qtde. Acum. Anual'!$O175</f>
        <v>1.3675775378157973E-2</v>
      </c>
      <c r="K175" s="57">
        <f>'Qtde. Acum. Anual'!K175/'Qtde. Acum. Anual'!$O175</f>
        <v>0.73545099377664169</v>
      </c>
      <c r="L175" s="80">
        <f>'Qtde. Acum. Anual'!L175/'Qtde. Acum. Anual'!$O175</f>
        <v>3.5049053425025595E-2</v>
      </c>
      <c r="M175" s="80">
        <f>'Qtde. Acum. Anual'!M175/'Qtde. Acum. Anual'!$O175</f>
        <v>0.20652635668484537</v>
      </c>
      <c r="N175" s="59">
        <f>'Qtde. Acum. Anual'!N175/'Qtde. Acum. Anual'!$O175</f>
        <v>2.2973596113487333E-2</v>
      </c>
      <c r="O175" s="78">
        <f>'Qtde. Acum. Anual'!O175/'Qtde. Acum. Anual'!$O175</f>
        <v>1</v>
      </c>
      <c r="P175" s="49"/>
      <c r="Q175" s="49"/>
      <c r="R175" s="49"/>
      <c r="S175" s="49"/>
    </row>
    <row r="176" spans="1:19" x14ac:dyDescent="0.35">
      <c r="A176" s="72">
        <f>'Qtde. Mensal'!A176</f>
        <v>45383</v>
      </c>
      <c r="B176" s="57">
        <f>'Qtde. Acum. Anual'!B176/'Qtde. Acum. Anual'!$O176</f>
        <v>4.7935944817939509E-2</v>
      </c>
      <c r="C176" s="80">
        <f>'Qtde. Acum. Anual'!C176/'Qtde. Acum. Anual'!$O176</f>
        <v>0.15207233035560555</v>
      </c>
      <c r="D176" s="80">
        <f>'Qtde. Acum. Anual'!D176/'Qtde. Acum. Anual'!$O176</f>
        <v>0.51000828852059921</v>
      </c>
      <c r="E176" s="80">
        <f>'Qtde. Acum. Anual'!E176/'Qtde. Acum. Anual'!$O176</f>
        <v>0.19457936091635536</v>
      </c>
      <c r="F176" s="59">
        <f>'Qtde. Acum. Anual'!F176/'Qtde. Acum. Anual'!$O176</f>
        <v>9.5404075389500409E-2</v>
      </c>
      <c r="G176" s="57">
        <f>'Qtde. Acum. Anual'!G176/'Qtde. Acum. Anual'!$O176</f>
        <v>0.19270009569837793</v>
      </c>
      <c r="H176" s="80">
        <f>'Qtde. Acum. Anual'!H176/'Qtde. Acum. Anual'!$O176</f>
        <v>6.0232585764832917E-2</v>
      </c>
      <c r="I176" s="80">
        <f>'Qtde. Acum. Anual'!I176/'Qtde. Acum. Anual'!$O176</f>
        <v>0.7336702129789423</v>
      </c>
      <c r="J176" s="59">
        <f>'Qtde. Acum. Anual'!J176/'Qtde. Acum. Anual'!$O176</f>
        <v>1.3397105557846799E-2</v>
      </c>
      <c r="K176" s="57">
        <f>'Qtde. Acum. Anual'!K176/'Qtde. Acum. Anual'!$O176</f>
        <v>0.72841347571970649</v>
      </c>
      <c r="L176" s="80">
        <f>'Qtde. Acum. Anual'!L176/'Qtde. Acum. Anual'!$O176</f>
        <v>3.5467126873092204E-2</v>
      </c>
      <c r="M176" s="80">
        <f>'Qtde. Acum. Anual'!M176/'Qtde. Acum. Anual'!$O176</f>
        <v>0.21284146769545759</v>
      </c>
      <c r="N176" s="59">
        <f>'Qtde. Acum. Anual'!N176/'Qtde. Acum. Anual'!$O176</f>
        <v>2.3277929711743674E-2</v>
      </c>
      <c r="O176" s="78">
        <f>'Qtde. Acum. Anual'!O176/'Qtde. Acum. Anual'!$O176</f>
        <v>1</v>
      </c>
      <c r="P176" s="49"/>
      <c r="Q176" s="49"/>
      <c r="R176" s="49"/>
      <c r="S176" s="49"/>
    </row>
    <row r="177" spans="1:19" x14ac:dyDescent="0.35">
      <c r="A177" s="72">
        <f>'Qtde. Mensal'!A177</f>
        <v>45413</v>
      </c>
      <c r="B177" s="57">
        <f>'Qtde. Acum. Anual'!B177/'Qtde. Acum. Anual'!$O177</f>
        <v>4.8619136575540373E-2</v>
      </c>
      <c r="C177" s="80">
        <f>'Qtde. Acum. Anual'!C177/'Qtde. Acum. Anual'!$O177</f>
        <v>0.15431188391968251</v>
      </c>
      <c r="D177" s="80">
        <f>'Qtde. Acum. Anual'!D177/'Qtde. Acum. Anual'!$O177</f>
        <v>0.51182557220554004</v>
      </c>
      <c r="E177" s="80">
        <f>'Qtde. Acum. Anual'!E177/'Qtde. Acum. Anual'!$O177</f>
        <v>0.18968463887156195</v>
      </c>
      <c r="F177" s="59">
        <f>'Qtde. Acum. Anual'!F177/'Qtde. Acum. Anual'!$O177</f>
        <v>9.5558768427675189E-2</v>
      </c>
      <c r="G177" s="57">
        <f>'Qtde. Acum. Anual'!G177/'Qtde. Acum. Anual'!$O177</f>
        <v>0.19283250137138061</v>
      </c>
      <c r="H177" s="80">
        <f>'Qtde. Acum. Anual'!H177/'Qtde. Acum. Anual'!$O177</f>
        <v>6.0515897001122358E-2</v>
      </c>
      <c r="I177" s="80">
        <f>'Qtde. Acum. Anual'!I177/'Qtde. Acum. Anual'!$O177</f>
        <v>0.73370662824114596</v>
      </c>
      <c r="J177" s="59">
        <f>'Qtde. Acum. Anual'!J177/'Qtde. Acum. Anual'!$O177</f>
        <v>1.2944973386351095E-2</v>
      </c>
      <c r="K177" s="57">
        <f>'Qtde. Acum. Anual'!K177/'Qtde. Acum. Anual'!$O177</f>
        <v>0.72848597968153883</v>
      </c>
      <c r="L177" s="80">
        <f>'Qtde. Acum. Anual'!L177/'Qtde. Acum. Anual'!$O177</f>
        <v>3.549471514772496E-2</v>
      </c>
      <c r="M177" s="80">
        <f>'Qtde. Acum. Anual'!M177/'Qtde. Acum. Anual'!$O177</f>
        <v>0.21262981104765957</v>
      </c>
      <c r="N177" s="59">
        <f>'Qtde. Acum. Anual'!N177/'Qtde. Acum. Anual'!$O177</f>
        <v>2.3389494123076643E-2</v>
      </c>
      <c r="O177" s="78">
        <f>'Qtde. Acum. Anual'!O177/'Qtde. Acum. Anual'!$O177</f>
        <v>1</v>
      </c>
      <c r="P177" s="49"/>
      <c r="Q177" s="49"/>
      <c r="R177" s="49"/>
      <c r="S177" s="49"/>
    </row>
    <row r="178" spans="1:19" x14ac:dyDescent="0.35">
      <c r="A178" s="72">
        <f>'Qtde. Mensal'!A178</f>
        <v>45444</v>
      </c>
      <c r="B178" s="57"/>
      <c r="C178" s="80"/>
      <c r="D178" s="80"/>
      <c r="E178" s="80"/>
      <c r="F178" s="59"/>
      <c r="G178" s="57"/>
      <c r="H178" s="80"/>
      <c r="I178" s="80"/>
      <c r="J178" s="59"/>
      <c r="K178" s="57"/>
      <c r="L178" s="80"/>
      <c r="M178" s="80"/>
      <c r="N178" s="59"/>
      <c r="O178" s="78"/>
      <c r="P178" s="49"/>
      <c r="Q178" s="49"/>
      <c r="R178" s="49"/>
      <c r="S178" s="49"/>
    </row>
    <row r="179" spans="1:19" x14ac:dyDescent="0.35">
      <c r="A179" s="72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72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72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72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72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73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O179" sqref="O179"/>
    </sheetView>
  </sheetViews>
  <sheetFormatPr defaultColWidth="9.1796875" defaultRowHeight="14.5" x14ac:dyDescent="0.35"/>
  <cols>
    <col min="1" max="1" width="17.81640625" style="1" customWidth="1"/>
    <col min="2" max="11" width="10.26953125" style="1" customWidth="1"/>
    <col min="12" max="12" width="10.54296875" style="1" customWidth="1"/>
    <col min="13" max="13" width="11.269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5.5" customHeight="1" x14ac:dyDescent="0.35"/>
    <row r="2" spans="1:19" ht="15" thickBot="1" x14ac:dyDescent="0.4">
      <c r="A2" s="175" t="s">
        <v>22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>
        <v>1.1467857142857141</v>
      </c>
      <c r="C6" s="55">
        <v>0.65559134836631383</v>
      </c>
      <c r="D6" s="55">
        <v>0.36005677636420996</v>
      </c>
      <c r="E6" s="55">
        <v>0.18846749226006199</v>
      </c>
      <c r="F6" s="56">
        <v>1.1125022681908909</v>
      </c>
      <c r="G6" s="54">
        <v>0.42834320448877805</v>
      </c>
      <c r="H6" s="55">
        <v>0.66840590140338252</v>
      </c>
      <c r="I6" s="55">
        <v>0.46642707552292051</v>
      </c>
      <c r="J6" s="56">
        <v>0.11929203539823008</v>
      </c>
      <c r="K6" s="54">
        <v>1.6603814713896456</v>
      </c>
      <c r="L6" s="55">
        <v>1.6271699541176021E-2</v>
      </c>
      <c r="M6" s="55">
        <v>7.2181803318891458E-2</v>
      </c>
      <c r="N6" s="56">
        <v>5.7830500741416602E-2</v>
      </c>
      <c r="O6" s="56">
        <v>0.45493922226500194</v>
      </c>
      <c r="P6" s="10"/>
      <c r="Q6" s="10"/>
      <c r="R6" s="10"/>
      <c r="S6" s="10"/>
    </row>
    <row r="7" spans="1:19" x14ac:dyDescent="0.35">
      <c r="A7" s="11">
        <v>40238</v>
      </c>
      <c r="B7" s="54">
        <v>0.45400099817002171</v>
      </c>
      <c r="C7" s="55">
        <v>0.41433177674004895</v>
      </c>
      <c r="D7" s="55">
        <v>0.36915851725870663</v>
      </c>
      <c r="E7" s="55">
        <v>0.2980028220992077</v>
      </c>
      <c r="F7" s="56">
        <v>0.28096546985054105</v>
      </c>
      <c r="G7" s="54">
        <v>0.37954551654527102</v>
      </c>
      <c r="H7" s="55">
        <v>0.31305941982098573</v>
      </c>
      <c r="I7" s="55">
        <v>0.35911631433256352</v>
      </c>
      <c r="J7" s="56">
        <v>0.27229601518026558</v>
      </c>
      <c r="K7" s="54">
        <v>0.3320701380638289</v>
      </c>
      <c r="L7" s="55">
        <v>0.38101000698161513</v>
      </c>
      <c r="M7" s="55">
        <v>0.41209210125038132</v>
      </c>
      <c r="N7" s="56">
        <v>0.30601682122061669</v>
      </c>
      <c r="O7" s="56">
        <v>0.35956298613539484</v>
      </c>
      <c r="P7" s="10"/>
      <c r="Q7" s="10"/>
      <c r="R7" s="10"/>
      <c r="S7" s="10"/>
    </row>
    <row r="8" spans="1:19" x14ac:dyDescent="0.35">
      <c r="A8" s="11">
        <v>40269</v>
      </c>
      <c r="B8" s="54">
        <v>-0.20594965675057209</v>
      </c>
      <c r="C8" s="55">
        <v>-4.885814236861763E-2</v>
      </c>
      <c r="D8" s="55">
        <v>-0.22506105049193281</v>
      </c>
      <c r="E8" s="55">
        <v>-0.20930718735627374</v>
      </c>
      <c r="F8" s="56">
        <v>-0.21457788506672026</v>
      </c>
      <c r="G8" s="54">
        <v>-0.17207830729681628</v>
      </c>
      <c r="H8" s="55">
        <v>-0.17912286465177396</v>
      </c>
      <c r="I8" s="55">
        <v>-0.20024648115716415</v>
      </c>
      <c r="J8" s="56">
        <v>-0.21725080785483475</v>
      </c>
      <c r="K8" s="54">
        <v>-0.16740223592551018</v>
      </c>
      <c r="L8" s="55">
        <v>-0.22115870715513464</v>
      </c>
      <c r="M8" s="55">
        <v>-0.17555747529831001</v>
      </c>
      <c r="N8" s="56">
        <v>-0.26766842800528401</v>
      </c>
      <c r="O8" s="56">
        <v>-0.18903193515647809</v>
      </c>
      <c r="P8" s="10"/>
      <c r="Q8" s="10"/>
      <c r="R8" s="10"/>
      <c r="S8" s="10"/>
    </row>
    <row r="9" spans="1:19" x14ac:dyDescent="0.35">
      <c r="A9" s="11">
        <v>40299</v>
      </c>
      <c r="B9" s="54">
        <v>0.14077809798270891</v>
      </c>
      <c r="C9" s="55">
        <v>0.29535498801553839</v>
      </c>
      <c r="D9" s="55">
        <v>0.14781690012568527</v>
      </c>
      <c r="E9" s="55">
        <v>0.10819099994712067</v>
      </c>
      <c r="F9" s="56">
        <v>0.10697515580978401</v>
      </c>
      <c r="G9" s="54">
        <v>0.15878475207795928</v>
      </c>
      <c r="H9" s="55">
        <v>0.18639319659829923</v>
      </c>
      <c r="I9" s="55">
        <v>0.15961329461953966</v>
      </c>
      <c r="J9" s="56">
        <v>0.37694506192442034</v>
      </c>
      <c r="K9" s="54">
        <v>0.21465378719317374</v>
      </c>
      <c r="L9" s="55">
        <v>0.14959539573326408</v>
      </c>
      <c r="M9" s="55">
        <v>0.10082189986574552</v>
      </c>
      <c r="N9" s="56">
        <v>0.15558060879368663</v>
      </c>
      <c r="O9" s="56">
        <v>0.16747670601143483</v>
      </c>
      <c r="P9" s="10"/>
      <c r="Q9" s="10"/>
      <c r="R9" s="10"/>
      <c r="S9" s="10"/>
    </row>
    <row r="10" spans="1:19" x14ac:dyDescent="0.35">
      <c r="A10" s="11">
        <v>40330</v>
      </c>
      <c r="B10" s="54">
        <v>-0.10850069470759127</v>
      </c>
      <c r="C10" s="55">
        <v>-0.32324134630722601</v>
      </c>
      <c r="D10" s="55">
        <v>-9.694671025486401E-2</v>
      </c>
      <c r="E10" s="55">
        <v>-3.2781409552893992E-2</v>
      </c>
      <c r="F10" s="56">
        <v>-3.9565016196205449E-2</v>
      </c>
      <c r="G10" s="54">
        <v>-0.13657350152527004</v>
      </c>
      <c r="H10" s="55">
        <v>-0.1558441558441559</v>
      </c>
      <c r="I10" s="55">
        <v>-0.12842535215207929</v>
      </c>
      <c r="J10" s="56">
        <v>-0.14875461254612543</v>
      </c>
      <c r="K10" s="54">
        <v>-0.19241237740439443</v>
      </c>
      <c r="L10" s="55">
        <v>-0.11303922306707825</v>
      </c>
      <c r="M10" s="55">
        <v>-4.5184127550716879E-2</v>
      </c>
      <c r="N10" s="56">
        <v>-0.10965853658536584</v>
      </c>
      <c r="O10" s="56">
        <v>-0.13436221998693088</v>
      </c>
      <c r="P10" s="10"/>
      <c r="Q10" s="10"/>
      <c r="R10" s="10"/>
      <c r="S10" s="10"/>
    </row>
    <row r="11" spans="1:19" x14ac:dyDescent="0.35">
      <c r="A11" s="11">
        <v>40360</v>
      </c>
      <c r="B11" s="54">
        <v>0.46882969679795972</v>
      </c>
      <c r="C11" s="55">
        <v>0.23221609390468112</v>
      </c>
      <c r="D11" s="55">
        <v>0.10137949213601627</v>
      </c>
      <c r="E11" s="55">
        <v>0.10271336951159338</v>
      </c>
      <c r="F11" s="56">
        <v>9.2507829438689404E-2</v>
      </c>
      <c r="G11" s="54">
        <v>0.14781570780615905</v>
      </c>
      <c r="H11" s="55">
        <v>0.1365634365634365</v>
      </c>
      <c r="I11" s="55">
        <v>0.15193875585799566</v>
      </c>
      <c r="J11" s="56">
        <v>5.743700894066639E-2</v>
      </c>
      <c r="K11" s="54">
        <v>0.19397111709438719</v>
      </c>
      <c r="L11" s="55">
        <v>0.18019776768662732</v>
      </c>
      <c r="M11" s="55">
        <v>6.6357207389638351E-2</v>
      </c>
      <c r="N11" s="56">
        <v>6.1363138286215202E-2</v>
      </c>
      <c r="O11" s="56">
        <v>0.14620989151731556</v>
      </c>
      <c r="P11" s="10"/>
      <c r="Q11" s="10"/>
      <c r="R11" s="10"/>
      <c r="S11" s="10"/>
    </row>
    <row r="12" spans="1:19" x14ac:dyDescent="0.35">
      <c r="A12" s="11">
        <v>40391</v>
      </c>
      <c r="B12" s="54">
        <v>-0.25995948683322079</v>
      </c>
      <c r="C12" s="55">
        <v>0.12586556486476153</v>
      </c>
      <c r="D12" s="55">
        <v>0.13166544340555886</v>
      </c>
      <c r="E12" s="55">
        <v>4.6796707229778134E-2</v>
      </c>
      <c r="F12" s="56">
        <v>-9.1877986034546444E-3</v>
      </c>
      <c r="G12" s="54">
        <v>9.0948795807162863E-2</v>
      </c>
      <c r="H12" s="55">
        <v>5.7923881515338005E-2</v>
      </c>
      <c r="I12" s="55">
        <v>6.4409613375130625E-2</v>
      </c>
      <c r="J12" s="56">
        <v>2.895208813733019E-2</v>
      </c>
      <c r="K12" s="54">
        <v>0.124722060145396</v>
      </c>
      <c r="L12" s="55">
        <v>-2.1899385091157519E-2</v>
      </c>
      <c r="M12" s="55">
        <v>4.6510269070086707E-2</v>
      </c>
      <c r="N12" s="56">
        <v>9.0439810035102264E-2</v>
      </c>
      <c r="O12" s="56">
        <v>7.2282202505605353E-2</v>
      </c>
      <c r="P12" s="10"/>
      <c r="Q12" s="10"/>
      <c r="R12" s="10"/>
      <c r="S12" s="10"/>
    </row>
    <row r="13" spans="1:19" x14ac:dyDescent="0.35">
      <c r="A13" s="11">
        <v>40422</v>
      </c>
      <c r="B13" s="57">
        <v>8.1074035453597482E-2</v>
      </c>
      <c r="C13" s="58">
        <v>-9.7081110469265042E-2</v>
      </c>
      <c r="D13" s="58">
        <v>-4.0746693737134465E-2</v>
      </c>
      <c r="E13" s="58">
        <v>-8.8469099923070393E-2</v>
      </c>
      <c r="F13" s="59">
        <v>-0.1032640949554896</v>
      </c>
      <c r="G13" s="57">
        <v>-5.4103517300543302E-2</v>
      </c>
      <c r="H13" s="58">
        <v>-4.7939514788966409E-2</v>
      </c>
      <c r="I13" s="58">
        <v>-6.1637739207832665E-2</v>
      </c>
      <c r="J13" s="59">
        <v>-0.1152888446215139</v>
      </c>
      <c r="K13" s="57">
        <v>-3.2584616247441134E-2</v>
      </c>
      <c r="L13" s="58">
        <v>-8.2500000000000018E-2</v>
      </c>
      <c r="M13" s="58">
        <v>-7.3029786996454571E-2</v>
      </c>
      <c r="N13" s="59">
        <v>-0.13283469039954554</v>
      </c>
      <c r="O13" s="59">
        <v>-5.9259514854559936E-2</v>
      </c>
      <c r="P13" s="10"/>
      <c r="Q13" s="10"/>
      <c r="R13" s="10"/>
      <c r="S13" s="10"/>
    </row>
    <row r="14" spans="1:19" x14ac:dyDescent="0.35">
      <c r="A14" s="11">
        <v>40452</v>
      </c>
      <c r="B14" s="54">
        <v>0.49481552929828787</v>
      </c>
      <c r="C14" s="55">
        <v>0.45818907120276986</v>
      </c>
      <c r="D14" s="55">
        <v>7.331412781468627E-2</v>
      </c>
      <c r="E14" s="55">
        <v>9.433608402100524E-2</v>
      </c>
      <c r="F14" s="56">
        <v>0.37748180013236277</v>
      </c>
      <c r="G14" s="54">
        <v>0.16963943809581394</v>
      </c>
      <c r="H14" s="55">
        <v>0.30299328039095896</v>
      </c>
      <c r="I14" s="55">
        <v>0.22257250066258427</v>
      </c>
      <c r="J14" s="56">
        <v>-8.4435688150863442E-4</v>
      </c>
      <c r="K14" s="54">
        <v>0.49520275950027548</v>
      </c>
      <c r="L14" s="55">
        <v>-0.10570604263503769</v>
      </c>
      <c r="M14" s="55">
        <v>-0.10492395723535608</v>
      </c>
      <c r="N14" s="56">
        <v>-2.2273173927284673E-2</v>
      </c>
      <c r="O14" s="56">
        <v>0.20424301999735905</v>
      </c>
      <c r="P14" s="10"/>
      <c r="Q14" s="10"/>
      <c r="R14" s="10"/>
      <c r="S14" s="10"/>
    </row>
    <row r="15" spans="1:19" x14ac:dyDescent="0.35">
      <c r="A15" s="11">
        <v>40483</v>
      </c>
      <c r="B15" s="54">
        <v>-0.17091466365542829</v>
      </c>
      <c r="C15" s="55">
        <v>3.3550984592356503E-3</v>
      </c>
      <c r="D15" s="55">
        <v>-0.1040205959684487</v>
      </c>
      <c r="E15" s="55">
        <v>-0.10227077977720656</v>
      </c>
      <c r="F15" s="56">
        <v>-0.22334994895201488</v>
      </c>
      <c r="G15" s="54">
        <v>-7.657580039287315E-2</v>
      </c>
      <c r="H15" s="55">
        <v>-0.16167704775299707</v>
      </c>
      <c r="I15" s="55">
        <v>-9.8807690113526192E-2</v>
      </c>
      <c r="J15" s="56">
        <v>-4.873239436619714E-2</v>
      </c>
      <c r="K15" s="54">
        <v>-0.16720625012116397</v>
      </c>
      <c r="L15" s="55">
        <v>3.1275203871314661E-2</v>
      </c>
      <c r="M15" s="55">
        <v>4.6465462131153101E-2</v>
      </c>
      <c r="N15" s="56">
        <v>-5.8068118369625887E-2</v>
      </c>
      <c r="O15" s="56">
        <v>-9.5583576998050646E-2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-0.35149333592761944</v>
      </c>
      <c r="C16" s="61">
        <v>-0.41268616405586855</v>
      </c>
      <c r="D16" s="61">
        <v>-0.2172464388335269</v>
      </c>
      <c r="E16" s="61">
        <v>-0.22178208371116304</v>
      </c>
      <c r="F16" s="62">
        <v>-0.29678317352304362</v>
      </c>
      <c r="G16" s="60">
        <v>-0.31127075947005034</v>
      </c>
      <c r="H16" s="61">
        <v>-0.31732843333067029</v>
      </c>
      <c r="I16" s="61">
        <v>-0.27105146546812686</v>
      </c>
      <c r="J16" s="62">
        <v>-8.7059520284275993E-2</v>
      </c>
      <c r="K16" s="60">
        <v>-0.41982866986358769</v>
      </c>
      <c r="L16" s="61">
        <v>-0.13129996524157106</v>
      </c>
      <c r="M16" s="61">
        <v>-7.8130023792682191E-2</v>
      </c>
      <c r="N16" s="62">
        <v>-9.8873740367516283E-2</v>
      </c>
      <c r="O16" s="62">
        <v>-0.28528514370003166</v>
      </c>
      <c r="P16" s="10"/>
      <c r="Q16" s="10"/>
      <c r="R16" s="10"/>
      <c r="S16" s="10"/>
    </row>
    <row r="17" spans="1:19" x14ac:dyDescent="0.35">
      <c r="A17" s="6">
        <v>40544</v>
      </c>
      <c r="B17" s="51">
        <v>7.7707770777077689E-2</v>
      </c>
      <c r="C17" s="52">
        <v>6.9285683002671572E-2</v>
      </c>
      <c r="D17" s="52">
        <v>0.10188620299136963</v>
      </c>
      <c r="E17" s="52">
        <v>0.17073469888384651</v>
      </c>
      <c r="F17" s="53">
        <v>0.2602815042885418</v>
      </c>
      <c r="G17" s="51">
        <v>0.1122761386111788</v>
      </c>
      <c r="H17" s="52">
        <v>0.14066705675833813</v>
      </c>
      <c r="I17" s="52">
        <v>0.13093997498957899</v>
      </c>
      <c r="J17" s="53">
        <v>-0.13493350632500811</v>
      </c>
      <c r="K17" s="51">
        <v>0.30315371343738717</v>
      </c>
      <c r="L17" s="52">
        <v>5.306591977593289E-2</v>
      </c>
      <c r="M17" s="52">
        <v>-9.9923270089285698E-2</v>
      </c>
      <c r="N17" s="53">
        <v>-0.1102486514932246</v>
      </c>
      <c r="O17" s="53">
        <v>0.11750680877932007</v>
      </c>
      <c r="P17" s="10"/>
      <c r="Q17" s="10"/>
      <c r="R17" s="10"/>
      <c r="S17" s="10"/>
    </row>
    <row r="18" spans="1:19" x14ac:dyDescent="0.35">
      <c r="A18" s="11">
        <v>40575</v>
      </c>
      <c r="B18" s="54">
        <v>1.6286191536748262E-2</v>
      </c>
      <c r="C18" s="55">
        <v>-5.3409789064099988E-2</v>
      </c>
      <c r="D18" s="55">
        <v>0.12328111709668277</v>
      </c>
      <c r="E18" s="55">
        <v>7.8679937139863876E-2</v>
      </c>
      <c r="F18" s="56">
        <v>9.780996422650734E-2</v>
      </c>
      <c r="G18" s="54">
        <v>5.3175163812632542E-2</v>
      </c>
      <c r="H18" s="55">
        <v>5.7966553811429122E-2</v>
      </c>
      <c r="I18" s="55">
        <v>7.8292252169239074E-2</v>
      </c>
      <c r="J18" s="56">
        <v>0.20509936257967754</v>
      </c>
      <c r="K18" s="54">
        <v>-3.8425419893160062E-2</v>
      </c>
      <c r="L18" s="55">
        <v>0.16266919971503202</v>
      </c>
      <c r="M18" s="55">
        <v>0.23877242608594562</v>
      </c>
      <c r="N18" s="56">
        <v>0.19251811326334467</v>
      </c>
      <c r="O18" s="56">
        <v>7.0778027019277712E-2</v>
      </c>
      <c r="P18" s="10"/>
      <c r="Q18" s="10"/>
      <c r="R18" s="10"/>
      <c r="S18" s="10"/>
    </row>
    <row r="19" spans="1:19" x14ac:dyDescent="0.35">
      <c r="A19" s="11">
        <v>40603</v>
      </c>
      <c r="B19" s="54">
        <v>-6.1498424873305035E-2</v>
      </c>
      <c r="C19" s="55">
        <v>-8.8918696724503477E-2</v>
      </c>
      <c r="D19" s="55">
        <v>1.4482007919355055E-2</v>
      </c>
      <c r="E19" s="55">
        <v>9.3094405594405627E-2</v>
      </c>
      <c r="F19" s="56">
        <v>1.1683357176919484E-2</v>
      </c>
      <c r="G19" s="54">
        <v>1.2813396243870789E-2</v>
      </c>
      <c r="H19" s="55">
        <v>-1.8425135764158496E-3</v>
      </c>
      <c r="I19" s="55">
        <v>3.2757466566013527E-4</v>
      </c>
      <c r="J19" s="56">
        <v>-2.4891101431238294E-2</v>
      </c>
      <c r="K19" s="54">
        <v>-3.4709658827108081E-2</v>
      </c>
      <c r="L19" s="55">
        <v>4.9795751633986862E-2</v>
      </c>
      <c r="M19" s="55">
        <v>4.31355375520035E-2</v>
      </c>
      <c r="N19" s="56">
        <v>5.9516429014259131E-3</v>
      </c>
      <c r="O19" s="56">
        <v>3.7645205749163857E-3</v>
      </c>
      <c r="P19" s="10"/>
      <c r="Q19" s="10"/>
      <c r="R19" s="10"/>
      <c r="S19" s="10"/>
    </row>
    <row r="20" spans="1:19" x14ac:dyDescent="0.35">
      <c r="A20" s="11">
        <v>40634</v>
      </c>
      <c r="B20" s="54">
        <v>-3.1523642732048995E-2</v>
      </c>
      <c r="C20" s="55">
        <v>-4.5735182370820637E-2</v>
      </c>
      <c r="D20" s="55">
        <v>-5.1751753308349024E-2</v>
      </c>
      <c r="E20" s="55">
        <v>-0.13407970145275228</v>
      </c>
      <c r="F20" s="56">
        <v>-0.10684264278419353</v>
      </c>
      <c r="G20" s="54">
        <v>-6.5380223795387105E-2</v>
      </c>
      <c r="H20" s="55">
        <v>-6.4218400854950008E-2</v>
      </c>
      <c r="I20" s="55">
        <v>-7.0661768893444998E-2</v>
      </c>
      <c r="J20" s="56">
        <v>-0.12699425654116148</v>
      </c>
      <c r="K20" s="54">
        <v>-4.688769840611684E-2</v>
      </c>
      <c r="L20" s="55">
        <v>-0.11307832989610489</v>
      </c>
      <c r="M20" s="55">
        <v>-8.7261604893846711E-2</v>
      </c>
      <c r="N20" s="56">
        <v>-2.9828670035745075E-2</v>
      </c>
      <c r="O20" s="56">
        <v>-6.9711972256439658E-2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0.17842073538276071</v>
      </c>
      <c r="C21" s="55">
        <v>0.35166475887124871</v>
      </c>
      <c r="D21" s="55">
        <v>0.26464848554420373</v>
      </c>
      <c r="E21" s="55">
        <v>0.25627212559642909</v>
      </c>
      <c r="F21" s="56">
        <v>0.22587738587386763</v>
      </c>
      <c r="G21" s="54">
        <v>0.27612578493415096</v>
      </c>
      <c r="H21" s="55">
        <v>0.27709717607973428</v>
      </c>
      <c r="I21" s="55">
        <v>0.26239026856433756</v>
      </c>
      <c r="J21" s="56">
        <v>0.3121345029239766</v>
      </c>
      <c r="K21" s="54">
        <v>0.35447046949500582</v>
      </c>
      <c r="L21" s="55">
        <v>0.19396305883385256</v>
      </c>
      <c r="M21" s="55">
        <v>0.17445298639858065</v>
      </c>
      <c r="N21" s="56">
        <v>0.23504002032778559</v>
      </c>
      <c r="O21" s="56">
        <v>0.26947405708116867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0.17046035805626603</v>
      </c>
      <c r="C22" s="55">
        <v>7.2388526823520705E-2</v>
      </c>
      <c r="D22" s="55">
        <v>-2.7542565193148127E-2</v>
      </c>
      <c r="E22" s="55">
        <v>-2.8628604100302213E-2</v>
      </c>
      <c r="F22" s="56">
        <v>7.8137332280978633E-2</v>
      </c>
      <c r="G22" s="54">
        <v>-6.3567435092287683E-3</v>
      </c>
      <c r="H22" s="55">
        <v>5.1215348345662992E-2</v>
      </c>
      <c r="I22" s="55">
        <v>1.8616504854368943E-2</v>
      </c>
      <c r="J22" s="56">
        <v>-7.4930362116991667E-2</v>
      </c>
      <c r="K22" s="54">
        <v>8.3303355773677978E-2</v>
      </c>
      <c r="L22" s="55">
        <v>-8.1538913794370504E-2</v>
      </c>
      <c r="M22" s="55">
        <v>-7.080116370146583E-2</v>
      </c>
      <c r="N22" s="56">
        <v>-1.7590782841271468E-2</v>
      </c>
      <c r="O22" s="56">
        <v>1.0384071113945792E-2</v>
      </c>
      <c r="P22" s="10"/>
      <c r="Q22" s="10"/>
      <c r="R22" s="10"/>
      <c r="S22" s="10"/>
    </row>
    <row r="23" spans="1:19" x14ac:dyDescent="0.35">
      <c r="A23" s="11">
        <v>40725</v>
      </c>
      <c r="B23" s="54">
        <v>1.0925379656945289E-4</v>
      </c>
      <c r="C23" s="55">
        <v>0.20387982832618023</v>
      </c>
      <c r="D23" s="55">
        <v>9.54222394090114E-2</v>
      </c>
      <c r="E23" s="55">
        <v>1.5808282531006856E-2</v>
      </c>
      <c r="F23" s="56">
        <v>0.16990549713829362</v>
      </c>
      <c r="G23" s="54">
        <v>9.3899337135810113E-2</v>
      </c>
      <c r="H23" s="55">
        <v>0.10795762122032326</v>
      </c>
      <c r="I23" s="55">
        <v>0.11296971429933045</v>
      </c>
      <c r="J23" s="56">
        <v>8.2204155374887122E-2</v>
      </c>
      <c r="K23" s="54">
        <v>0.15396110056926005</v>
      </c>
      <c r="L23" s="55">
        <v>1.3042608521704357E-2</v>
      </c>
      <c r="M23" s="55">
        <v>-2.5047415480025315E-2</v>
      </c>
      <c r="N23" s="56">
        <v>0.37151832460732992</v>
      </c>
      <c r="O23" s="56">
        <v>0.10536421141226437</v>
      </c>
      <c r="P23" s="10"/>
      <c r="Q23" s="10"/>
      <c r="R23" s="10"/>
      <c r="S23" s="10"/>
    </row>
    <row r="24" spans="1:19" x14ac:dyDescent="0.35">
      <c r="A24" s="11">
        <v>40756</v>
      </c>
      <c r="B24" s="54">
        <v>-2.3923967664408963E-2</v>
      </c>
      <c r="C24" s="55">
        <v>-2.2074551521546915E-2</v>
      </c>
      <c r="D24" s="55">
        <v>8.9690684001022536E-2</v>
      </c>
      <c r="E24" s="55">
        <v>8.9731385290343857E-2</v>
      </c>
      <c r="F24" s="56">
        <v>-0.10831105296091925</v>
      </c>
      <c r="G24" s="54">
        <v>6.0367454068241511E-2</v>
      </c>
      <c r="H24" s="55">
        <v>7.8872059747330248E-3</v>
      </c>
      <c r="I24" s="55">
        <v>3.0658559561531185E-2</v>
      </c>
      <c r="J24" s="56">
        <v>6.5386755703951138E-2</v>
      </c>
      <c r="K24" s="54">
        <v>-1.7851637170870127E-2</v>
      </c>
      <c r="L24" s="55">
        <v>0.11200189565972907</v>
      </c>
      <c r="M24" s="55">
        <v>0.18604292110544995</v>
      </c>
      <c r="N24" s="56">
        <v>-3.7028553977706546E-2</v>
      </c>
      <c r="O24" s="56">
        <v>3.9492938978977543E-2</v>
      </c>
      <c r="P24" s="10"/>
      <c r="Q24" s="10"/>
      <c r="R24" s="10"/>
      <c r="S24" s="10"/>
    </row>
    <row r="25" spans="1:19" x14ac:dyDescent="0.35">
      <c r="A25" s="11">
        <v>40787</v>
      </c>
      <c r="B25" s="57">
        <v>3.7381085618354737E-2</v>
      </c>
      <c r="C25" s="58">
        <v>-9.6532415643501013E-3</v>
      </c>
      <c r="D25" s="58">
        <v>-6.5953952880458466E-2</v>
      </c>
      <c r="E25" s="58">
        <v>-4.5577120285616668E-2</v>
      </c>
      <c r="F25" s="59">
        <v>-3.2663476874003172E-2</v>
      </c>
      <c r="G25" s="57">
        <v>-6.1980862515781832E-2</v>
      </c>
      <c r="H25" s="58">
        <v>-8.1925207756232687E-2</v>
      </c>
      <c r="I25" s="58">
        <v>-2.0596177814707128E-2</v>
      </c>
      <c r="J25" s="59">
        <v>-0.18699399320971533</v>
      </c>
      <c r="K25" s="57">
        <v>-4.0851776277926022E-2</v>
      </c>
      <c r="L25" s="58">
        <v>-9.1771140391376904E-2</v>
      </c>
      <c r="M25" s="58">
        <v>-0.14915386618068216</v>
      </c>
      <c r="N25" s="59">
        <v>0.36502021723618494</v>
      </c>
      <c r="O25" s="59">
        <v>-4.3566339523305353E-2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-0.12719818750674294</v>
      </c>
      <c r="C26" s="55">
        <v>-0.12091407032216273</v>
      </c>
      <c r="D26" s="55">
        <v>-9.5260306411682372E-2</v>
      </c>
      <c r="E26" s="55">
        <v>-5.0220860360539632E-2</v>
      </c>
      <c r="F26" s="56">
        <v>-0.10650926597638988</v>
      </c>
      <c r="G26" s="54">
        <v>-9.8928539803418092E-2</v>
      </c>
      <c r="H26" s="55">
        <v>-0.11714565889718642</v>
      </c>
      <c r="I26" s="55">
        <v>-0.10062886412080974</v>
      </c>
      <c r="J26" s="56">
        <v>0.16093800192740115</v>
      </c>
      <c r="K26" s="54">
        <v>-6.5142208791088896E-2</v>
      </c>
      <c r="L26" s="55">
        <v>-0.14061705705235994</v>
      </c>
      <c r="M26" s="55">
        <v>-0.12481258223432579</v>
      </c>
      <c r="N26" s="56">
        <v>-0.14410175988848228</v>
      </c>
      <c r="O26" s="56">
        <v>-9.6492592681234002E-2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-5.0803461063040789E-2</v>
      </c>
      <c r="C27" s="55">
        <v>-9.5470990218410878E-2</v>
      </c>
      <c r="D27" s="55">
        <v>-4.7364107445008408E-2</v>
      </c>
      <c r="E27" s="55">
        <v>-6.339296937193617E-2</v>
      </c>
      <c r="F27" s="56">
        <v>-8.7762031296132248E-2</v>
      </c>
      <c r="G27" s="54">
        <v>-1.7492482163564693E-3</v>
      </c>
      <c r="H27" s="55">
        <v>-3.9730006835269949E-2</v>
      </c>
      <c r="I27" s="55">
        <v>-0.10003773228940671</v>
      </c>
      <c r="J27" s="56">
        <v>-0.14056447149972329</v>
      </c>
      <c r="K27" s="54">
        <v>-3.9596218928696469E-2</v>
      </c>
      <c r="L27" s="55">
        <v>1.574373208354185E-2</v>
      </c>
      <c r="M27" s="55">
        <v>4.1605482134117189E-3</v>
      </c>
      <c r="N27" s="56">
        <v>-0.44910423452768733</v>
      </c>
      <c r="O27" s="56">
        <v>-6.3216449786430928E-2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-0.27360333376741763</v>
      </c>
      <c r="C28" s="61">
        <v>-0.27823864898896378</v>
      </c>
      <c r="D28" s="61">
        <v>-0.26449732880038856</v>
      </c>
      <c r="E28" s="61">
        <v>-0.29055202648295608</v>
      </c>
      <c r="F28" s="62">
        <v>-0.32559268549235376</v>
      </c>
      <c r="G28" s="60">
        <v>-0.31783815711754282</v>
      </c>
      <c r="H28" s="61">
        <v>-0.31799982204822497</v>
      </c>
      <c r="I28" s="61">
        <v>-0.25005240815470886</v>
      </c>
      <c r="J28" s="62">
        <v>-0.12620734063103667</v>
      </c>
      <c r="K28" s="60">
        <v>-0.35490965648808581</v>
      </c>
      <c r="L28" s="61">
        <v>-0.20225776105362181</v>
      </c>
      <c r="M28" s="61">
        <v>-0.15079558511193902</v>
      </c>
      <c r="N28" s="62">
        <v>-0.14042867701404282</v>
      </c>
      <c r="O28" s="62">
        <v>-0.27706968096763018</v>
      </c>
      <c r="P28" s="10"/>
      <c r="Q28" s="10"/>
      <c r="R28" s="10"/>
      <c r="S28" s="10"/>
    </row>
    <row r="29" spans="1:19" x14ac:dyDescent="0.35">
      <c r="A29" s="6">
        <v>40909</v>
      </c>
      <c r="B29" s="51">
        <v>0.46808892076012909</v>
      </c>
      <c r="C29" s="52">
        <v>0.4511262763610242</v>
      </c>
      <c r="D29" s="52">
        <v>0.38459361557618288</v>
      </c>
      <c r="E29" s="52">
        <v>0.45557727473358978</v>
      </c>
      <c r="F29" s="53">
        <v>0.71061787642471508</v>
      </c>
      <c r="G29" s="51">
        <v>0.39100066383813892</v>
      </c>
      <c r="H29" s="52">
        <v>0.61722113502935416</v>
      </c>
      <c r="I29" s="52">
        <v>0.46036793095616635</v>
      </c>
      <c r="J29" s="53">
        <v>0.11311717022844503</v>
      </c>
      <c r="K29" s="51">
        <v>0.81758933112320831</v>
      </c>
      <c r="L29" s="52">
        <v>0.11141060197663966</v>
      </c>
      <c r="M29" s="52">
        <v>-2.4887248872488721E-2</v>
      </c>
      <c r="N29" s="53">
        <v>2.2069360848380626E-2</v>
      </c>
      <c r="O29" s="53">
        <v>0.43940742189409865</v>
      </c>
      <c r="P29" s="10"/>
      <c r="Q29" s="10"/>
      <c r="R29" s="10"/>
      <c r="S29" s="10"/>
    </row>
    <row r="30" spans="1:19" x14ac:dyDescent="0.35">
      <c r="A30" s="11">
        <v>40940</v>
      </c>
      <c r="B30" s="54">
        <v>-9.8791061179631212E-2</v>
      </c>
      <c r="C30" s="55">
        <v>-0.1944414978253951</v>
      </c>
      <c r="D30" s="55">
        <v>-7.1700118546376146E-2</v>
      </c>
      <c r="E30" s="55">
        <v>-2.4432507364408274E-2</v>
      </c>
      <c r="F30" s="56">
        <v>-6.3052321503717201E-2</v>
      </c>
      <c r="G30" s="54">
        <v>-0.10192140100427438</v>
      </c>
      <c r="H30" s="55">
        <v>-0.11890932558889966</v>
      </c>
      <c r="I30" s="55">
        <v>-7.8514176336882402E-2</v>
      </c>
      <c r="J30" s="56">
        <v>-2.7805362462760663E-2</v>
      </c>
      <c r="K30" s="54">
        <v>-0.15810309449292181</v>
      </c>
      <c r="L30" s="55">
        <v>3.3144704931285407E-2</v>
      </c>
      <c r="M30" s="55">
        <v>3.2586301139469365E-2</v>
      </c>
      <c r="N30" s="56">
        <v>0.11104879416713409</v>
      </c>
      <c r="O30" s="56">
        <v>-8.8538800687495312E-2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0.22032520325203242</v>
      </c>
      <c r="C31" s="55">
        <v>0.29207268896497229</v>
      </c>
      <c r="D31" s="55">
        <v>0.23487016894916857</v>
      </c>
      <c r="E31" s="55">
        <v>0.19911190053285965</v>
      </c>
      <c r="F31" s="56">
        <v>0.21169249195299056</v>
      </c>
      <c r="G31" s="54">
        <v>0.24892565038584169</v>
      </c>
      <c r="H31" s="55">
        <v>0.24208020509064276</v>
      </c>
      <c r="I31" s="55">
        <v>0.23280148519350363</v>
      </c>
      <c r="J31" s="56">
        <v>8.2737487231869355E-2</v>
      </c>
      <c r="K31" s="54">
        <v>0.24824589477830572</v>
      </c>
      <c r="L31" s="55">
        <v>0.16192292644757433</v>
      </c>
      <c r="M31" s="55">
        <v>0.21891033471781096</v>
      </c>
      <c r="N31" s="56">
        <v>0.3456587582029278</v>
      </c>
      <c r="O31" s="56">
        <v>0.23547343628883199</v>
      </c>
      <c r="P31" s="10"/>
      <c r="Q31" s="10"/>
      <c r="R31" s="10"/>
      <c r="S31" s="10"/>
    </row>
    <row r="32" spans="1:19" x14ac:dyDescent="0.35">
      <c r="A32" s="11">
        <v>41000</v>
      </c>
      <c r="B32" s="54">
        <v>-0.13679769042860312</v>
      </c>
      <c r="C32" s="55">
        <v>-0.13001087104226117</v>
      </c>
      <c r="D32" s="55">
        <v>-0.19586820083682011</v>
      </c>
      <c r="E32" s="55">
        <v>-0.16608650570285888</v>
      </c>
      <c r="F32" s="56">
        <v>-0.17804410947056282</v>
      </c>
      <c r="G32" s="54">
        <v>-0.15463593310640822</v>
      </c>
      <c r="H32" s="55">
        <v>-0.18796992481203012</v>
      </c>
      <c r="I32" s="55">
        <v>-0.18172053201908189</v>
      </c>
      <c r="J32" s="56">
        <v>-0.23238993710691824</v>
      </c>
      <c r="K32" s="54">
        <v>-0.16437059316601743</v>
      </c>
      <c r="L32" s="55">
        <v>-0.22989183046424511</v>
      </c>
      <c r="M32" s="55">
        <v>-0.19355916349301794</v>
      </c>
      <c r="N32" s="56">
        <v>-9.1906592891306427E-2</v>
      </c>
      <c r="O32" s="56">
        <v>-0.17437153492075941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0.18690506817597119</v>
      </c>
      <c r="C33" s="55">
        <v>0.16384864696005308</v>
      </c>
      <c r="D33" s="55">
        <v>0.22128603104212852</v>
      </c>
      <c r="E33" s="55">
        <v>0.21475198721079969</v>
      </c>
      <c r="F33" s="56">
        <v>0.20187899285982702</v>
      </c>
      <c r="G33" s="54">
        <v>0.20187320830689104</v>
      </c>
      <c r="H33" s="55">
        <v>0.22567175018155416</v>
      </c>
      <c r="I33" s="55">
        <v>0.19511473173493954</v>
      </c>
      <c r="J33" s="56">
        <v>0.51986890618598935</v>
      </c>
      <c r="K33" s="54">
        <v>0.20328781996058387</v>
      </c>
      <c r="L33" s="55">
        <v>0.22036399409739293</v>
      </c>
      <c r="M33" s="55">
        <v>0.18699254349627181</v>
      </c>
      <c r="N33" s="56">
        <v>0.24465558194774339</v>
      </c>
      <c r="O33" s="56">
        <v>0.20562338791585377</v>
      </c>
      <c r="P33" s="10"/>
      <c r="Q33" s="10"/>
      <c r="R33" s="10"/>
      <c r="S33" s="10"/>
    </row>
    <row r="34" spans="1:19" x14ac:dyDescent="0.35">
      <c r="A34" s="11">
        <v>41061</v>
      </c>
      <c r="B34" s="54">
        <v>-7.1529207759835289E-2</v>
      </c>
      <c r="C34" s="55">
        <v>-0.16866297601073643</v>
      </c>
      <c r="D34" s="55">
        <v>-0.11831275720164613</v>
      </c>
      <c r="E34" s="55">
        <v>-0.13646499725827088</v>
      </c>
      <c r="F34" s="56">
        <v>-0.10968669876805703</v>
      </c>
      <c r="G34" s="54">
        <v>-0.15278030661665631</v>
      </c>
      <c r="H34" s="55">
        <v>-0.1578284698563176</v>
      </c>
      <c r="I34" s="55">
        <v>-0.10508916264645074</v>
      </c>
      <c r="J34" s="56">
        <v>-0.18005390835579516</v>
      </c>
      <c r="K34" s="54">
        <v>-2.8235732569657612E-2</v>
      </c>
      <c r="L34" s="55">
        <v>-0.73818800662815165</v>
      </c>
      <c r="M34" s="55">
        <v>-8.7108257136874423E-2</v>
      </c>
      <c r="N34" s="56">
        <v>7.5423166279455778E-2</v>
      </c>
      <c r="O34" s="56">
        <v>-0.12696517533545859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0.19878603945371776</v>
      </c>
      <c r="C35" s="55">
        <v>0.24263459520542408</v>
      </c>
      <c r="D35" s="55">
        <v>4.2144278948452296E-2</v>
      </c>
      <c r="E35" s="55">
        <v>0.11319955973245288</v>
      </c>
      <c r="F35" s="56">
        <v>0.10065322750579475</v>
      </c>
      <c r="G35" s="54">
        <v>0.13229889750918744</v>
      </c>
      <c r="H35" s="55">
        <v>0.19813560812593445</v>
      </c>
      <c r="I35" s="55">
        <v>7.6818482642440289E-2</v>
      </c>
      <c r="J35" s="56">
        <v>3.2544378698224907E-2</v>
      </c>
      <c r="K35" s="54">
        <v>-0.52015461628517223</v>
      </c>
      <c r="L35" s="55">
        <v>11.580910023947999</v>
      </c>
      <c r="M35" s="55">
        <v>7.5655631164462056E-2</v>
      </c>
      <c r="N35" s="56">
        <v>-0.25075225677031088</v>
      </c>
      <c r="O35" s="56">
        <v>0.10338148824358373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-0.21947419668938661</v>
      </c>
      <c r="C36" s="55">
        <v>-0.14160441701851245</v>
      </c>
      <c r="D36" s="55">
        <v>5.4771784232365173E-2</v>
      </c>
      <c r="E36" s="55">
        <v>-1.2017036811682424E-2</v>
      </c>
      <c r="F36" s="56">
        <v>-0.11416719846841095</v>
      </c>
      <c r="G36" s="54">
        <v>-2.7426120295328982E-2</v>
      </c>
      <c r="H36" s="55">
        <v>-6.4591896652965386E-2</v>
      </c>
      <c r="I36" s="55">
        <v>-2.3410698521606044E-2</v>
      </c>
      <c r="J36" s="56">
        <v>-4.4890162368672382E-2</v>
      </c>
      <c r="K36" s="54">
        <v>1.0235566305605217</v>
      </c>
      <c r="L36" s="55">
        <v>-0.71566867895795938</v>
      </c>
      <c r="M36" s="55">
        <v>-8.3164516472971073E-3</v>
      </c>
      <c r="N36" s="56">
        <v>-3.665945834620532E-2</v>
      </c>
      <c r="O36" s="56">
        <v>-2.8696182860306618E-2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-0.20034930139720564</v>
      </c>
      <c r="C37" s="58">
        <v>-0.14381384790011353</v>
      </c>
      <c r="D37" s="58">
        <v>-0.17068175290047827</v>
      </c>
      <c r="E37" s="58">
        <v>-0.20331023864511166</v>
      </c>
      <c r="F37" s="59">
        <v>-0.20596498811324837</v>
      </c>
      <c r="G37" s="57">
        <v>-0.17347098083603296</v>
      </c>
      <c r="H37" s="58">
        <v>-0.189030131826742</v>
      </c>
      <c r="I37" s="58">
        <v>-0.17615625786667277</v>
      </c>
      <c r="J37" s="59">
        <v>-0.17400000000000004</v>
      </c>
      <c r="K37" s="57">
        <v>-0.15941170356511802</v>
      </c>
      <c r="L37" s="58">
        <v>-0.19519892884468248</v>
      </c>
      <c r="M37" s="58">
        <v>-0.22270006809303655</v>
      </c>
      <c r="N37" s="59">
        <v>-0.16910742918225552</v>
      </c>
      <c r="O37" s="59">
        <v>-0.17628578831454855</v>
      </c>
      <c r="P37" s="10"/>
      <c r="Q37" s="10"/>
      <c r="R37" s="10"/>
      <c r="S37" s="10"/>
    </row>
    <row r="38" spans="1:19" x14ac:dyDescent="0.35">
      <c r="A38" s="11">
        <v>41183</v>
      </c>
      <c r="B38" s="54">
        <v>0.1592823712948519</v>
      </c>
      <c r="C38" s="55">
        <v>0.13297096645896866</v>
      </c>
      <c r="D38" s="55">
        <v>0.14888714875161879</v>
      </c>
      <c r="E38" s="55">
        <v>0.16624794666151321</v>
      </c>
      <c r="F38" s="56">
        <v>0.14942841589548173</v>
      </c>
      <c r="G38" s="54">
        <v>0.17158170613651924</v>
      </c>
      <c r="H38" s="55">
        <v>8.6502177068214836E-2</v>
      </c>
      <c r="I38" s="55">
        <v>0.14084917846081191</v>
      </c>
      <c r="J38" s="56">
        <v>0.28369652945924129</v>
      </c>
      <c r="K38" s="54">
        <v>0.16830091625140642</v>
      </c>
      <c r="L38" s="55">
        <v>0.11509209744503868</v>
      </c>
      <c r="M38" s="55">
        <v>9.7099912397989874E-2</v>
      </c>
      <c r="N38" s="56">
        <v>0.17380676701402287</v>
      </c>
      <c r="O38" s="56">
        <v>0.14945150001965946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-0.12353653613241822</v>
      </c>
      <c r="C39" s="55">
        <v>-7.3757703409002229E-2</v>
      </c>
      <c r="D39" s="55">
        <v>-0.20714875545593958</v>
      </c>
      <c r="E39" s="55">
        <v>-0.18936161398566631</v>
      </c>
      <c r="F39" s="56">
        <v>-0.21375009866603523</v>
      </c>
      <c r="G39" s="54">
        <v>-0.13611446997178556</v>
      </c>
      <c r="H39" s="55">
        <v>-0.20883426841214714</v>
      </c>
      <c r="I39" s="55">
        <v>-0.19763817871925982</v>
      </c>
      <c r="J39" s="56">
        <v>-0.17573090223200249</v>
      </c>
      <c r="K39" s="54">
        <v>-0.19223360568985226</v>
      </c>
      <c r="L39" s="55">
        <v>-0.11355038098790426</v>
      </c>
      <c r="M39" s="55">
        <v>-0.15990754360159698</v>
      </c>
      <c r="N39" s="56">
        <v>-0.1965146865409908</v>
      </c>
      <c r="O39" s="56">
        <v>-0.17713621126086065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-0.18977429755872866</v>
      </c>
      <c r="C40" s="61">
        <v>-0.22415463005853375</v>
      </c>
      <c r="D40" s="61">
        <v>-0.25404619021640296</v>
      </c>
      <c r="E40" s="61">
        <v>-0.29221177432542922</v>
      </c>
      <c r="F40" s="62">
        <v>-0.18492119265134022</v>
      </c>
      <c r="G40" s="60">
        <v>-0.2860075584379228</v>
      </c>
      <c r="H40" s="61">
        <v>-0.28208014407924353</v>
      </c>
      <c r="I40" s="61">
        <v>-0.21491214760416355</v>
      </c>
      <c r="J40" s="62">
        <v>-0.21205186880244087</v>
      </c>
      <c r="K40" s="60">
        <v>-0.29824032703974002</v>
      </c>
      <c r="L40" s="61">
        <v>-0.16211829766770858</v>
      </c>
      <c r="M40" s="61">
        <v>-0.15057528764382189</v>
      </c>
      <c r="N40" s="62">
        <v>-0.13872595825944622</v>
      </c>
      <c r="O40" s="62">
        <v>-0.24514873875521703</v>
      </c>
      <c r="P40" s="10"/>
      <c r="Q40" s="10"/>
      <c r="R40" s="10"/>
      <c r="S40" s="10"/>
    </row>
    <row r="41" spans="1:19" x14ac:dyDescent="0.35">
      <c r="A41" s="6">
        <v>41275</v>
      </c>
      <c r="B41" s="51">
        <v>0.53685806329353802</v>
      </c>
      <c r="C41" s="52">
        <v>0.55796786799826315</v>
      </c>
      <c r="D41" s="52">
        <v>0.6103231239750011</v>
      </c>
      <c r="E41" s="52">
        <v>0.71292418772563182</v>
      </c>
      <c r="F41" s="53">
        <v>0.74134745658332313</v>
      </c>
      <c r="G41" s="51">
        <v>0.51591191269685677</v>
      </c>
      <c r="H41" s="52">
        <v>0.7919410473502666</v>
      </c>
      <c r="I41" s="52">
        <v>0.67631711182405008</v>
      </c>
      <c r="J41" s="53">
        <v>0.34365924491771538</v>
      </c>
      <c r="K41" s="51">
        <v>0.8711140984708452</v>
      </c>
      <c r="L41" s="52">
        <v>0.32233302245498252</v>
      </c>
      <c r="M41" s="52">
        <v>0.21719670200235575</v>
      </c>
      <c r="N41" s="53">
        <v>0.270509977827051</v>
      </c>
      <c r="O41" s="63">
        <v>0.62279716274561636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-4.8335388409371127E-2</v>
      </c>
      <c r="C42" s="55">
        <v>-0.14172240802675584</v>
      </c>
      <c r="D42" s="55">
        <v>-8.093750430079405E-2</v>
      </c>
      <c r="E42" s="55">
        <v>-1.6523351879952797E-2</v>
      </c>
      <c r="F42" s="56">
        <v>-1.9663318715518407E-2</v>
      </c>
      <c r="G42" s="54">
        <v>-8.0653504612466564E-2</v>
      </c>
      <c r="H42" s="55">
        <v>-5.3023011637063577E-2</v>
      </c>
      <c r="I42" s="55">
        <v>-7.1769507470946348E-2</v>
      </c>
      <c r="J42" s="56">
        <v>-0.15778097982708938</v>
      </c>
      <c r="K42" s="54">
        <v>-7.4400039914184535E-2</v>
      </c>
      <c r="L42" s="55">
        <v>-5.387369791666663E-2</v>
      </c>
      <c r="M42" s="55">
        <v>-7.4075866073156527E-2</v>
      </c>
      <c r="N42" s="56">
        <v>-0.12852156569434059</v>
      </c>
      <c r="O42" s="64">
        <v>-7.473343423579959E-2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8.966053381705108E-2</v>
      </c>
      <c r="C43" s="55">
        <v>8.4348108459165516E-2</v>
      </c>
      <c r="D43" s="55">
        <v>3.3587900569032714E-2</v>
      </c>
      <c r="E43" s="55">
        <v>0.12197839876564376</v>
      </c>
      <c r="F43" s="56">
        <v>6.4430014430014504E-2</v>
      </c>
      <c r="G43" s="54">
        <v>8.1492943217517766E-2</v>
      </c>
      <c r="H43" s="55">
        <v>9.4613323477778843E-2</v>
      </c>
      <c r="I43" s="55">
        <v>5.4166511408378915E-2</v>
      </c>
      <c r="J43" s="56">
        <v>-4.6621043627031677E-2</v>
      </c>
      <c r="K43" s="54">
        <v>0.10201705494884594</v>
      </c>
      <c r="L43" s="55">
        <v>-0.10034979069900796</v>
      </c>
      <c r="M43" s="55">
        <v>4.7969901238438695E-2</v>
      </c>
      <c r="N43" s="56">
        <v>1.7307967386639866E-2</v>
      </c>
      <c r="O43" s="64">
        <v>6.4199052271760371E-2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0.11783590963139123</v>
      </c>
      <c r="C44" s="55">
        <v>8.3738863517256901E-2</v>
      </c>
      <c r="D44" s="55">
        <v>0.16958115410805097</v>
      </c>
      <c r="E44" s="55">
        <v>5.7873023149209279E-2</v>
      </c>
      <c r="F44" s="56">
        <v>9.5980478546736192E-2</v>
      </c>
      <c r="G44" s="54">
        <v>0.16338608280945155</v>
      </c>
      <c r="H44" s="55">
        <v>0.12441968430826367</v>
      </c>
      <c r="I44" s="55">
        <v>0.1018710528796305</v>
      </c>
      <c r="J44" s="56">
        <v>9.2866756393001237E-2</v>
      </c>
      <c r="K44" s="54">
        <v>5.7052297939778063E-2</v>
      </c>
      <c r="L44" s="55">
        <v>0.37707948243992617</v>
      </c>
      <c r="M44" s="55">
        <v>0.22702567938170026</v>
      </c>
      <c r="N44" s="56">
        <v>0.21976940382452193</v>
      </c>
      <c r="O44" s="64">
        <v>0.12313376252774377</v>
      </c>
      <c r="P44" s="10"/>
      <c r="Q44" s="10"/>
      <c r="R44" s="10"/>
      <c r="S44" s="10"/>
    </row>
    <row r="45" spans="1:19" x14ac:dyDescent="0.35">
      <c r="A45" s="11">
        <v>41395</v>
      </c>
      <c r="B45" s="54">
        <v>-5.1271141367939532E-2</v>
      </c>
      <c r="C45" s="55">
        <v>5.4505889261165397E-2</v>
      </c>
      <c r="D45" s="55">
        <v>2.6558319294420762E-2</v>
      </c>
      <c r="E45" s="55">
        <v>-3.7265735023291113E-2</v>
      </c>
      <c r="F45" s="56">
        <v>-4.3045333663182639E-2</v>
      </c>
      <c r="G45" s="54">
        <v>8.8881435519034824E-3</v>
      </c>
      <c r="H45" s="55">
        <v>2.2896178965543079E-2</v>
      </c>
      <c r="I45" s="55">
        <v>2.951303492375823E-3</v>
      </c>
      <c r="J45" s="56">
        <v>0.18637110016420366</v>
      </c>
      <c r="K45" s="54">
        <v>4.242323282803051E-2</v>
      </c>
      <c r="L45" s="55">
        <v>-6.0865540384170358E-2</v>
      </c>
      <c r="M45" s="55">
        <v>-9.5985045513654055E-2</v>
      </c>
      <c r="N45" s="56">
        <v>6.974063400576358E-2</v>
      </c>
      <c r="O45" s="64">
        <v>9.2793754833007114E-3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-4.0811750196210306E-2</v>
      </c>
      <c r="C46" s="55">
        <v>-0.20734383700743553</v>
      </c>
      <c r="D46" s="55">
        <v>-6.1963027319239306E-2</v>
      </c>
      <c r="E46" s="55">
        <v>-7.0177412700198838E-2</v>
      </c>
      <c r="F46" s="56">
        <v>-9.1902022878562639E-2</v>
      </c>
      <c r="G46" s="54">
        <v>-9.6317228132387744E-2</v>
      </c>
      <c r="H46" s="55">
        <v>-8.6158814031997655E-2</v>
      </c>
      <c r="I46" s="55">
        <v>-9.2596541356590012E-2</v>
      </c>
      <c r="J46" s="56">
        <v>-1.69550173010381E-2</v>
      </c>
      <c r="K46" s="54">
        <v>-0.12033239226548764</v>
      </c>
      <c r="L46" s="55">
        <v>-7.8708723509117839E-2</v>
      </c>
      <c r="M46" s="55">
        <v>1.0338937337048826E-3</v>
      </c>
      <c r="N46" s="56">
        <v>5.3879310344817632E-4</v>
      </c>
      <c r="O46" s="64">
        <v>-9.1958845634645514E-2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0.16516656925774398</v>
      </c>
      <c r="C47" s="55">
        <v>0.42431505434108852</v>
      </c>
      <c r="D47" s="55">
        <v>0.13631861275840329</v>
      </c>
      <c r="E47" s="55">
        <v>0.17450584913271472</v>
      </c>
      <c r="F47" s="56">
        <v>0.22859582947832902</v>
      </c>
      <c r="G47" s="54">
        <v>0.20848576508818906</v>
      </c>
      <c r="H47" s="55">
        <v>0.23072598779312559</v>
      </c>
      <c r="I47" s="55">
        <v>0.19484425853904996</v>
      </c>
      <c r="J47" s="56">
        <v>5.6318197817669891E-2</v>
      </c>
      <c r="K47" s="54">
        <v>0.23925154414436234</v>
      </c>
      <c r="L47" s="55">
        <v>0.13641470069009798</v>
      </c>
      <c r="M47" s="55">
        <v>0.12331043154160493</v>
      </c>
      <c r="N47" s="56">
        <v>8.7775982767905214E-2</v>
      </c>
      <c r="O47" s="64">
        <v>0.19967053056632578</v>
      </c>
      <c r="P47" s="10"/>
      <c r="Q47" s="10"/>
      <c r="R47" s="10"/>
      <c r="S47" s="10"/>
    </row>
    <row r="48" spans="1:19" x14ac:dyDescent="0.35">
      <c r="A48" s="11">
        <v>41487</v>
      </c>
      <c r="B48" s="54">
        <v>-0.1457664526484751</v>
      </c>
      <c r="C48" s="55">
        <v>-6.9892941074070847E-2</v>
      </c>
      <c r="D48" s="55">
        <v>1.9845133244277502E-2</v>
      </c>
      <c r="E48" s="55">
        <v>-4.9045198516279753E-2</v>
      </c>
      <c r="F48" s="56">
        <v>-6.5168278978161354E-2</v>
      </c>
      <c r="G48" s="54">
        <v>-2.4572974801285286E-2</v>
      </c>
      <c r="H48" s="55">
        <v>-6.9690048939641147E-2</v>
      </c>
      <c r="I48" s="55">
        <v>-2.108327105377017E-2</v>
      </c>
      <c r="J48" s="56">
        <v>9.9966677774077084E-4</v>
      </c>
      <c r="K48" s="54">
        <v>-4.6445150256535506E-2</v>
      </c>
      <c r="L48" s="55">
        <v>2.2925198889045761E-2</v>
      </c>
      <c r="M48" s="55">
        <v>-1.0393763741755047E-3</v>
      </c>
      <c r="N48" s="56">
        <v>5.7425742574257477E-2</v>
      </c>
      <c r="O48" s="64">
        <v>-2.6023176368142553E-2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-2.1491485613623018E-2</v>
      </c>
      <c r="C49" s="58">
        <v>-4.2298334269137206E-2</v>
      </c>
      <c r="D49" s="58">
        <v>-2.2078657297945337E-2</v>
      </c>
      <c r="E49" s="58">
        <v>-4.1750939034960965E-2</v>
      </c>
      <c r="F49" s="59">
        <v>-9.0655595488908114E-2</v>
      </c>
      <c r="G49" s="57">
        <v>-2.5192017615340623E-2</v>
      </c>
      <c r="H49" s="58">
        <v>-2.2234691730378064E-2</v>
      </c>
      <c r="I49" s="58">
        <v>-4.2130429541527681E-2</v>
      </c>
      <c r="J49" s="59">
        <v>-6.058588548601862E-2</v>
      </c>
      <c r="K49" s="57">
        <v>-7.0118800550018623E-3</v>
      </c>
      <c r="L49" s="58">
        <v>-0.17726645190980217</v>
      </c>
      <c r="M49" s="58">
        <v>-5.1022449877946241E-2</v>
      </c>
      <c r="N49" s="59">
        <v>-1.8539325842696575E-2</v>
      </c>
      <c r="O49" s="64">
        <v>-3.5223456323143387E-2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6.3370139222275634E-2</v>
      </c>
      <c r="C50" s="55">
        <v>2.5438082209628066E-2</v>
      </c>
      <c r="D50" s="55">
        <v>2.3280891734205111E-2</v>
      </c>
      <c r="E50" s="55">
        <v>2.3481079451228792E-2</v>
      </c>
      <c r="F50" s="56">
        <v>1.5332197614991383E-2</v>
      </c>
      <c r="G50" s="54">
        <v>5.3731502561183753E-2</v>
      </c>
      <c r="H50" s="55">
        <v>-1.9942611190817749E-2</v>
      </c>
      <c r="I50" s="55">
        <v>1.019359439562062E-2</v>
      </c>
      <c r="J50" s="56">
        <v>0.17434443656980858</v>
      </c>
      <c r="K50" s="54">
        <v>2.8563810572308279E-2</v>
      </c>
      <c r="L50" s="55">
        <v>4.9390312115449087E-2</v>
      </c>
      <c r="M50" s="55">
        <v>-1.1259171797250556E-2</v>
      </c>
      <c r="N50" s="56">
        <v>2.5758443045220458E-2</v>
      </c>
      <c r="O50" s="64">
        <v>2.4991089461803506E-2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-0.14446952595936791</v>
      </c>
      <c r="C51" s="55">
        <v>-0.11358510942413369</v>
      </c>
      <c r="D51" s="55">
        <v>-0.17910348423166089</v>
      </c>
      <c r="E51" s="55">
        <v>-0.18990977720493463</v>
      </c>
      <c r="F51" s="56">
        <v>-0.16181208053691276</v>
      </c>
      <c r="G51" s="54">
        <v>-0.15997974512617097</v>
      </c>
      <c r="H51" s="55">
        <v>-0.16139657444005273</v>
      </c>
      <c r="I51" s="55">
        <v>-0.16644519652015033</v>
      </c>
      <c r="J51" s="56">
        <v>-0.25769462884731442</v>
      </c>
      <c r="K51" s="54">
        <v>-0.15806902088019603</v>
      </c>
      <c r="L51" s="55">
        <v>-0.1712062256809338</v>
      </c>
      <c r="M51" s="55">
        <v>-0.19017358297436771</v>
      </c>
      <c r="N51" s="56">
        <v>-0.18563988095238093</v>
      </c>
      <c r="O51" s="64">
        <v>-0.16557807437973426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-0.34894459102902375</v>
      </c>
      <c r="C52" s="61">
        <v>-0.34471637940301714</v>
      </c>
      <c r="D52" s="61">
        <v>-0.30725781387241058</v>
      </c>
      <c r="E52" s="61">
        <v>-0.38794435857805254</v>
      </c>
      <c r="F52" s="62">
        <v>-0.33773720874369451</v>
      </c>
      <c r="G52" s="60">
        <v>-0.36642755239415681</v>
      </c>
      <c r="H52" s="61">
        <v>-0.36824648686392603</v>
      </c>
      <c r="I52" s="61">
        <v>-0.30670170500541771</v>
      </c>
      <c r="J52" s="62">
        <v>-0.27439024390243905</v>
      </c>
      <c r="K52" s="60">
        <v>-0.37695165070914938</v>
      </c>
      <c r="L52" s="61">
        <v>-0.21210367226188176</v>
      </c>
      <c r="M52" s="61">
        <v>-0.23667579523909843</v>
      </c>
      <c r="N52" s="62">
        <v>-0.2296710826861581</v>
      </c>
      <c r="O52" s="65">
        <v>-0.33169186745105117</v>
      </c>
      <c r="P52" s="10"/>
      <c r="Q52" s="10"/>
      <c r="R52" s="10"/>
      <c r="S52" s="10"/>
    </row>
    <row r="53" spans="1:19" x14ac:dyDescent="0.35">
      <c r="A53" s="6">
        <v>41640</v>
      </c>
      <c r="B53" s="51">
        <v>0.74407294832826754</v>
      </c>
      <c r="C53" s="52">
        <v>0.70722371083283209</v>
      </c>
      <c r="D53" s="52">
        <v>0.57598751584901975</v>
      </c>
      <c r="E53" s="52">
        <v>0.84313725490196068</v>
      </c>
      <c r="F53" s="53">
        <v>0.80292588562447098</v>
      </c>
      <c r="G53" s="51">
        <v>0.56649012083346539</v>
      </c>
      <c r="H53" s="52">
        <v>0.83448466427189838</v>
      </c>
      <c r="I53" s="52">
        <v>0.70758258932581253</v>
      </c>
      <c r="J53" s="53">
        <v>0.46834733893557412</v>
      </c>
      <c r="K53" s="51">
        <v>0.89729161020866877</v>
      </c>
      <c r="L53" s="52">
        <v>0.23377683454411891</v>
      </c>
      <c r="M53" s="52">
        <v>0.20656823513177858</v>
      </c>
      <c r="N53" s="53">
        <v>0.29369903632320238</v>
      </c>
      <c r="O53" s="63">
        <v>0.66645534758524638</v>
      </c>
      <c r="P53" s="5"/>
      <c r="Q53" s="5"/>
      <c r="R53" s="5"/>
      <c r="S53" s="5"/>
    </row>
    <row r="54" spans="1:19" x14ac:dyDescent="0.35">
      <c r="A54" s="11">
        <v>41671</v>
      </c>
      <c r="B54" s="57">
        <v>-6.8548855582665214E-3</v>
      </c>
      <c r="C54" s="58">
        <v>-8.4977578475336268E-2</v>
      </c>
      <c r="D54" s="58">
        <v>-1.1201465473493988E-2</v>
      </c>
      <c r="E54" s="58">
        <v>2.4339136041263698E-2</v>
      </c>
      <c r="F54" s="59">
        <v>4.613733905579398E-2</v>
      </c>
      <c r="G54" s="57">
        <v>-2.0306521166966962E-2</v>
      </c>
      <c r="H54" s="58">
        <v>-4.8049405030878178E-2</v>
      </c>
      <c r="I54" s="58">
        <v>-4.6078101329742882E-3</v>
      </c>
      <c r="J54" s="59">
        <v>-9.3857306371613936E-2</v>
      </c>
      <c r="K54" s="57">
        <v>-5.0420521093270776E-2</v>
      </c>
      <c r="L54" s="58">
        <v>0.1159113463446908</v>
      </c>
      <c r="M54" s="58">
        <v>8.7946020128087721E-2</v>
      </c>
      <c r="N54" s="59">
        <v>4.4235617694247109E-2</v>
      </c>
      <c r="O54" s="64">
        <v>-1.4499713123955371E-2</v>
      </c>
      <c r="P54" s="5"/>
      <c r="Q54" s="5"/>
      <c r="R54" s="5"/>
      <c r="S54" s="5"/>
    </row>
    <row r="55" spans="1:19" x14ac:dyDescent="0.35">
      <c r="A55" s="11">
        <v>41699</v>
      </c>
      <c r="B55" s="57">
        <v>-5.1357042583060397E-2</v>
      </c>
      <c r="C55" s="58">
        <v>-8.6498407253124188E-2</v>
      </c>
      <c r="D55" s="58">
        <v>-4.2346785499699613E-2</v>
      </c>
      <c r="E55" s="58">
        <v>2.2777340676632507E-2</v>
      </c>
      <c r="F55" s="59">
        <v>-7.4102564102564106E-2</v>
      </c>
      <c r="G55" s="57">
        <v>-1.7875594131018802E-2</v>
      </c>
      <c r="H55" s="58">
        <v>-1.0047468354430378E-2</v>
      </c>
      <c r="I55" s="58">
        <v>-6.2271449407089507E-2</v>
      </c>
      <c r="J55" s="59">
        <v>5.8947368421051749E-3</v>
      </c>
      <c r="K55" s="57">
        <v>-4.980622555699088E-2</v>
      </c>
      <c r="L55" s="58">
        <v>-6.8951206497895323E-2</v>
      </c>
      <c r="M55" s="58">
        <v>-7.0955534531693676E-3</v>
      </c>
      <c r="N55" s="59">
        <v>6.2554872695346209E-3</v>
      </c>
      <c r="O55" s="64">
        <v>-4.3474684064977898E-2</v>
      </c>
      <c r="P55" s="5"/>
      <c r="Q55" s="5"/>
      <c r="R55" s="5"/>
      <c r="S55" s="5"/>
    </row>
    <row r="56" spans="1:19" x14ac:dyDescent="0.35">
      <c r="A56" s="11">
        <v>41730</v>
      </c>
      <c r="B56" s="57">
        <v>0.15599950672092744</v>
      </c>
      <c r="C56" s="58">
        <v>0.13320049049662774</v>
      </c>
      <c r="D56" s="58">
        <v>6.2675642114894403E-2</v>
      </c>
      <c r="E56" s="58">
        <v>2.0577714527481916E-2</v>
      </c>
      <c r="F56" s="59">
        <v>0.12454998615342006</v>
      </c>
      <c r="G56" s="57">
        <v>8.1073119410836503E-2</v>
      </c>
      <c r="H56" s="58">
        <v>0.15328058818828416</v>
      </c>
      <c r="I56" s="58">
        <v>6.982169826206519E-2</v>
      </c>
      <c r="J56" s="59">
        <v>-4.0184177480117156E-2</v>
      </c>
      <c r="K56" s="57">
        <v>0.10424717615398227</v>
      </c>
      <c r="L56" s="58">
        <v>3.5022924095771124E-3</v>
      </c>
      <c r="M56" s="58">
        <v>2.4032608120268861E-2</v>
      </c>
      <c r="N56" s="59">
        <v>1.8104482495364893E-2</v>
      </c>
      <c r="O56" s="64">
        <v>7.8529701692986675E-2</v>
      </c>
      <c r="P56" s="5"/>
      <c r="Q56" s="5"/>
      <c r="R56" s="5"/>
      <c r="S56" s="5"/>
    </row>
    <row r="57" spans="1:19" x14ac:dyDescent="0.35">
      <c r="A57" s="11">
        <v>41760</v>
      </c>
      <c r="B57" s="57">
        <v>-0.12684019628760401</v>
      </c>
      <c r="C57" s="58">
        <v>-4.7511159204653097E-2</v>
      </c>
      <c r="D57" s="58">
        <v>2.8991389913899157E-2</v>
      </c>
      <c r="E57" s="58">
        <v>2.2461747192281667E-2</v>
      </c>
      <c r="F57" s="59">
        <v>-3.700055408483649E-2</v>
      </c>
      <c r="G57" s="57">
        <v>7.6297247849272942E-3</v>
      </c>
      <c r="H57" s="58">
        <v>-5.3842422562539016E-2</v>
      </c>
      <c r="I57" s="58">
        <v>6.5422825296825859E-3</v>
      </c>
      <c r="J57" s="59">
        <v>-0.20846053205407766</v>
      </c>
      <c r="K57" s="57">
        <v>-2.6032179720704263E-2</v>
      </c>
      <c r="L57" s="58">
        <v>9.7531569262009121E-2</v>
      </c>
      <c r="M57" s="58">
        <v>7.0405789609718328E-2</v>
      </c>
      <c r="N57" s="59">
        <v>-5.784681306909456E-3</v>
      </c>
      <c r="O57" s="64">
        <v>-1.4844531139778239E-3</v>
      </c>
      <c r="P57" s="5"/>
      <c r="Q57" s="5"/>
      <c r="R57" s="5"/>
      <c r="S57" s="5"/>
    </row>
    <row r="58" spans="1:19" x14ac:dyDescent="0.35">
      <c r="A58" s="11">
        <v>41791</v>
      </c>
      <c r="B58" s="57">
        <v>-8.9554062309102012E-2</v>
      </c>
      <c r="C58" s="58">
        <v>-0.13682678311499274</v>
      </c>
      <c r="D58" s="58">
        <v>-5.3157536129672334E-2</v>
      </c>
      <c r="E58" s="58">
        <v>-8.6435680058975284E-2</v>
      </c>
      <c r="F58" s="59">
        <v>-0.13118527042577677</v>
      </c>
      <c r="G58" s="57">
        <v>-9.1636082673362984E-2</v>
      </c>
      <c r="H58" s="58">
        <v>-5.5661344660905221E-2</v>
      </c>
      <c r="I58" s="58">
        <v>-6.9749429570241328E-2</v>
      </c>
      <c r="J58" s="59">
        <v>-0.6958677685950414</v>
      </c>
      <c r="K58" s="57">
        <v>-5.1932084816055823E-2</v>
      </c>
      <c r="L58" s="58">
        <v>-0.14650786308973174</v>
      </c>
      <c r="M58" s="58">
        <v>-0.14053218718307814</v>
      </c>
      <c r="N58" s="59">
        <v>-0.21430880293071863</v>
      </c>
      <c r="O58" s="64">
        <v>-8.2509629502214632E-2</v>
      </c>
      <c r="P58" s="5"/>
      <c r="Q58" s="5"/>
      <c r="R58" s="5"/>
      <c r="S58" s="5"/>
    </row>
    <row r="59" spans="1:19" x14ac:dyDescent="0.35">
      <c r="A59" s="11">
        <v>41821</v>
      </c>
      <c r="B59" s="57">
        <v>0.14613526570048307</v>
      </c>
      <c r="C59" s="58">
        <v>0.29025624151688389</v>
      </c>
      <c r="D59" s="58">
        <v>0.10758742583007197</v>
      </c>
      <c r="E59" s="58">
        <v>0.12483356869074047</v>
      </c>
      <c r="F59" s="59">
        <v>0.13539367181751283</v>
      </c>
      <c r="G59" s="57">
        <v>0.16159146004338032</v>
      </c>
      <c r="H59" s="58">
        <v>0.12540716612377856</v>
      </c>
      <c r="I59" s="58">
        <v>0.13798690339566599</v>
      </c>
      <c r="J59" s="59">
        <v>0.22101449275362328</v>
      </c>
      <c r="K59" s="57">
        <v>0.1239280724024876</v>
      </c>
      <c r="L59" s="58">
        <v>0.17450209998645172</v>
      </c>
      <c r="M59" s="58">
        <v>0.2186323537674888</v>
      </c>
      <c r="N59" s="59">
        <v>0.21461876028524407</v>
      </c>
      <c r="O59" s="64">
        <v>0.14464010713090047</v>
      </c>
      <c r="P59" s="5"/>
      <c r="Q59" s="5"/>
      <c r="R59" s="5"/>
      <c r="S59" s="5"/>
    </row>
    <row r="60" spans="1:19" x14ac:dyDescent="0.35">
      <c r="A60" s="11">
        <v>41852</v>
      </c>
      <c r="B60" s="57">
        <v>-3.2431799555087237E-2</v>
      </c>
      <c r="C60" s="58">
        <v>-2.6330889384762468E-2</v>
      </c>
      <c r="D60" s="58">
        <v>-1.4555692335749826E-2</v>
      </c>
      <c r="E60" s="58">
        <v>-1.9620502887478075E-2</v>
      </c>
      <c r="F60" s="59">
        <v>-1.3998703823720038E-2</v>
      </c>
      <c r="G60" s="57">
        <v>-1.2155606407322606E-2</v>
      </c>
      <c r="H60" s="58">
        <v>-1.7986355178829849E-2</v>
      </c>
      <c r="I60" s="58">
        <v>-2.2196515789681848E-2</v>
      </c>
      <c r="J60" s="59">
        <v>4.0059347181008897E-2</v>
      </c>
      <c r="K60" s="57">
        <v>-1.026253565073254E-2</v>
      </c>
      <c r="L60" s="58">
        <v>-3.9220209943476747E-2</v>
      </c>
      <c r="M60" s="58">
        <v>-5.6943932128365904E-2</v>
      </c>
      <c r="N60" s="59">
        <v>3.9516766399458891E-3</v>
      </c>
      <c r="O60" s="64">
        <v>-1.8385277738780514E-2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-1.1858664085188764E-2</v>
      </c>
      <c r="C61" s="58">
        <v>3.149554740701932E-2</v>
      </c>
      <c r="D61" s="58">
        <v>4.3907234977734078E-2</v>
      </c>
      <c r="E61" s="58">
        <v>5.2063515293429008E-2</v>
      </c>
      <c r="F61" s="59">
        <v>4.108058367293288E-2</v>
      </c>
      <c r="G61" s="57">
        <v>5.4428198143103401E-2</v>
      </c>
      <c r="H61" s="58">
        <v>2.0350877192982564E-2</v>
      </c>
      <c r="I61" s="58">
        <v>3.5420690213049832E-2</v>
      </c>
      <c r="J61" s="59">
        <v>-3.1383737517831634E-2</v>
      </c>
      <c r="K61" s="57">
        <v>3.2198742262286029E-2</v>
      </c>
      <c r="L61" s="58">
        <v>6.5193900828430795E-2</v>
      </c>
      <c r="M61" s="58">
        <v>3.9994132890040612E-2</v>
      </c>
      <c r="N61" s="59">
        <v>9.919028340080982E-2</v>
      </c>
      <c r="O61" s="64">
        <v>3.9974018080079166E-2</v>
      </c>
      <c r="P61" s="5"/>
      <c r="Q61" s="5"/>
      <c r="R61" s="5"/>
      <c r="S61" s="5"/>
    </row>
    <row r="62" spans="1:19" x14ac:dyDescent="0.35">
      <c r="A62" s="11">
        <v>41913</v>
      </c>
      <c r="B62" s="57">
        <v>-8.1691625797018164E-2</v>
      </c>
      <c r="C62" s="58">
        <v>-0.10652201816100215</v>
      </c>
      <c r="D62" s="58">
        <v>-7.2009579407630531E-2</v>
      </c>
      <c r="E62" s="58">
        <v>-8.5075786071505233E-2</v>
      </c>
      <c r="F62" s="59">
        <v>-0.11670766462256565</v>
      </c>
      <c r="G62" s="57">
        <v>-6.9334598755668053E-2</v>
      </c>
      <c r="H62" s="58">
        <v>-9.9174690508940899E-2</v>
      </c>
      <c r="I62" s="58">
        <v>-9.2138671875000022E-2</v>
      </c>
      <c r="J62" s="59">
        <v>7.3637702503681624E-3</v>
      </c>
      <c r="K62" s="57">
        <v>-9.5810002545176909E-2</v>
      </c>
      <c r="L62" s="58">
        <v>-9.7779531109107309E-2</v>
      </c>
      <c r="M62" s="58">
        <v>-4.452070894645288E-2</v>
      </c>
      <c r="N62" s="59">
        <v>-9.1057908737466331E-3</v>
      </c>
      <c r="O62" s="64">
        <v>-8.490290344207152E-2</v>
      </c>
      <c r="P62" s="5"/>
      <c r="Q62" s="5"/>
      <c r="R62" s="5"/>
      <c r="S62" s="5"/>
    </row>
    <row r="63" spans="1:19" x14ac:dyDescent="0.35">
      <c r="A63" s="11">
        <v>41944</v>
      </c>
      <c r="B63" s="57">
        <v>-1.6895522580014699E-2</v>
      </c>
      <c r="C63" s="58">
        <v>-1.2150215734771375E-2</v>
      </c>
      <c r="D63" s="58">
        <v>-0.12048235113870576</v>
      </c>
      <c r="E63" s="58">
        <v>-0.11164079298001173</v>
      </c>
      <c r="F63" s="59">
        <v>-8.2592730836234529E-2</v>
      </c>
      <c r="G63" s="57">
        <v>-6.5435386097104975E-2</v>
      </c>
      <c r="H63" s="58">
        <v>-0.10024431210871887</v>
      </c>
      <c r="I63" s="58">
        <v>-0.10456623460442105</v>
      </c>
      <c r="J63" s="59">
        <v>-0.22368421052631582</v>
      </c>
      <c r="K63" s="57">
        <v>-5.5488115972625374E-2</v>
      </c>
      <c r="L63" s="58">
        <v>-0.11974514335686182</v>
      </c>
      <c r="M63" s="58">
        <v>-0.21221216296004719</v>
      </c>
      <c r="N63" s="59">
        <v>-0.21827568404749609</v>
      </c>
      <c r="O63" s="64">
        <v>-9.1747025673137084E-2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-0.31642146687580508</v>
      </c>
      <c r="C64" s="61">
        <v>-0.27946506954455519</v>
      </c>
      <c r="D64" s="61">
        <v>-0.28508344461324509</v>
      </c>
      <c r="E64" s="61">
        <v>-0.32565764277038722</v>
      </c>
      <c r="F64" s="62">
        <v>-0.3002872561388098</v>
      </c>
      <c r="G64" s="60">
        <v>-0.32805932751374067</v>
      </c>
      <c r="H64" s="61">
        <v>-0.35511243105642765</v>
      </c>
      <c r="I64" s="61">
        <v>-0.26556868963528901</v>
      </c>
      <c r="J64" s="62">
        <v>-7.9096045197740161E-2</v>
      </c>
      <c r="K64" s="60">
        <v>-0.36495799728053346</v>
      </c>
      <c r="L64" s="61">
        <v>-0.11545557763269942</v>
      </c>
      <c r="M64" s="61">
        <v>-0.10267940790706387</v>
      </c>
      <c r="N64" s="62">
        <v>-1.4661207238145568E-2</v>
      </c>
      <c r="O64" s="65">
        <v>-0.2934821576305775</v>
      </c>
      <c r="P64" s="5"/>
      <c r="Q64" s="5"/>
      <c r="R64" s="5"/>
      <c r="S64" s="5"/>
    </row>
    <row r="65" spans="1:19" x14ac:dyDescent="0.35">
      <c r="A65" s="6">
        <v>42005</v>
      </c>
      <c r="B65" s="51">
        <v>0.64003047436013949</v>
      </c>
      <c r="C65" s="52">
        <v>0.4733528784219263</v>
      </c>
      <c r="D65" s="52">
        <v>0.42564648851642195</v>
      </c>
      <c r="E65" s="52">
        <v>0.51954448730909064</v>
      </c>
      <c r="F65" s="53">
        <v>0.57519316445925694</v>
      </c>
      <c r="G65" s="51">
        <v>0.36975371267540669</v>
      </c>
      <c r="H65" s="52">
        <v>0.65606976011799412</v>
      </c>
      <c r="I65" s="52">
        <v>0.51114283778398106</v>
      </c>
      <c r="J65" s="53">
        <v>-0.10693263413352039</v>
      </c>
      <c r="K65" s="51">
        <v>0.7533400794872922</v>
      </c>
      <c r="L65" s="52">
        <v>-3.4657039711191384E-2</v>
      </c>
      <c r="M65" s="52">
        <v>-0.10190018793067446</v>
      </c>
      <c r="N65" s="53">
        <v>-0.13310991957104557</v>
      </c>
      <c r="O65" s="63">
        <f>'Qtde. Mensal'!O65/'Qtde. Mensal'!O64-1</f>
        <v>0.4730627738365909</v>
      </c>
      <c r="P65" s="5"/>
      <c r="Q65" s="5"/>
      <c r="R65" s="5"/>
      <c r="S65" s="5"/>
    </row>
    <row r="66" spans="1:19" x14ac:dyDescent="0.35">
      <c r="A66" s="11">
        <v>42037</v>
      </c>
      <c r="B66" s="54">
        <v>-6.8830687590889617E-2</v>
      </c>
      <c r="C66" s="55">
        <v>-0.11685311105534579</v>
      </c>
      <c r="D66" s="55">
        <v>-3.3086779006840983E-2</v>
      </c>
      <c r="E66" s="55">
        <v>-5.7893557651486072E-3</v>
      </c>
      <c r="F66" s="56">
        <v>1.3020610453409409E-2</v>
      </c>
      <c r="G66" s="54">
        <v>-5.024148361601577E-2</v>
      </c>
      <c r="H66" s="55">
        <v>-6.8418979050244966E-2</v>
      </c>
      <c r="I66" s="55">
        <v>-3.6246973163359675E-2</v>
      </c>
      <c r="J66" s="56">
        <v>9.4548014892509302E-2</v>
      </c>
      <c r="K66" s="54">
        <v>-9.2919576763832556E-2</v>
      </c>
      <c r="L66" s="55">
        <v>0.1571511676223718</v>
      </c>
      <c r="M66" s="55">
        <v>0.1243121754630705</v>
      </c>
      <c r="N66" s="56">
        <v>0.17890830369568556</v>
      </c>
      <c r="O66" s="64">
        <f>'Qtde. Mensal'!O66/'Qtde. Mensal'!O65-1</f>
        <v>-4.2773486665165117E-2</v>
      </c>
      <c r="P66" s="5"/>
      <c r="Q66" s="5"/>
      <c r="R66" s="5"/>
      <c r="S66" s="5"/>
    </row>
    <row r="67" spans="1:19" x14ac:dyDescent="0.35">
      <c r="A67" s="11">
        <v>42066</v>
      </c>
      <c r="B67" s="54">
        <v>0.21929036019971826</v>
      </c>
      <c r="C67" s="55">
        <v>0.22718997234911931</v>
      </c>
      <c r="D67" s="55">
        <v>0.30539002743568489</v>
      </c>
      <c r="E67" s="55">
        <v>0.31368923519952574</v>
      </c>
      <c r="F67" s="56">
        <v>0.22016260051824865</v>
      </c>
      <c r="G67" s="54">
        <v>0.29531844536002327</v>
      </c>
      <c r="H67" s="55">
        <v>0.24888308395263259</v>
      </c>
      <c r="I67" s="55">
        <v>0.27636607526595403</v>
      </c>
      <c r="J67" s="56">
        <v>0.21608218588027506</v>
      </c>
      <c r="K67" s="54">
        <v>0.24304262029028267</v>
      </c>
      <c r="L67" s="55">
        <v>0.34738580867566782</v>
      </c>
      <c r="M67" s="55">
        <v>0.4201420004135934</v>
      </c>
      <c r="N67" s="56">
        <v>0.40857817418677866</v>
      </c>
      <c r="O67" s="64">
        <f>'Qtde. Mensal'!O67/'Qtde. Mensal'!O66-1</f>
        <v>0.27961052172649326</v>
      </c>
      <c r="P67" s="5"/>
      <c r="Q67" s="5"/>
      <c r="R67" s="5"/>
      <c r="S67" s="5"/>
    </row>
    <row r="68" spans="1:19" x14ac:dyDescent="0.35">
      <c r="A68" s="11">
        <v>42095</v>
      </c>
      <c r="B68" s="54">
        <v>-4.467412884028088E-2</v>
      </c>
      <c r="C68" s="55">
        <v>-3.1720809913360015E-2</v>
      </c>
      <c r="D68" s="55">
        <v>-0.12719649635073749</v>
      </c>
      <c r="E68" s="55">
        <v>-8.0774086155791847E-2</v>
      </c>
      <c r="F68" s="56">
        <v>-4.3861823730098615E-2</v>
      </c>
      <c r="G68" s="54">
        <v>-9.4883839384187318E-2</v>
      </c>
      <c r="H68" s="55">
        <v>-3.3626121525080821E-2</v>
      </c>
      <c r="I68" s="55">
        <v>-9.6257286331886127E-2</v>
      </c>
      <c r="J68" s="56">
        <v>-5.6046576481662447E-2</v>
      </c>
      <c r="K68" s="54">
        <v>-5.8388908258718231E-2</v>
      </c>
      <c r="L68" s="55">
        <v>-0.2023346303501945</v>
      </c>
      <c r="M68" s="55">
        <v>-0.153334627706048</v>
      </c>
      <c r="N68" s="56">
        <v>-0.18204674550703048</v>
      </c>
      <c r="O68" s="64">
        <f>'Qtde. Mensal'!O68/'Qtde. Mensal'!O67-1</f>
        <v>-9.0754711879073025E-2</v>
      </c>
      <c r="P68" s="5"/>
      <c r="Q68" s="5"/>
      <c r="R68" s="5"/>
      <c r="S68" s="5"/>
    </row>
    <row r="69" spans="1:19" x14ac:dyDescent="0.35">
      <c r="A69" s="11">
        <v>42126</v>
      </c>
      <c r="B69" s="54">
        <v>9.7962995001983355E-3</v>
      </c>
      <c r="C69" s="55">
        <v>2.0736789871819594E-2</v>
      </c>
      <c r="D69" s="55">
        <v>7.4582024627939836E-2</v>
      </c>
      <c r="E69" s="55">
        <v>4.8507530487855721E-3</v>
      </c>
      <c r="F69" s="56">
        <v>-6.7666019098407304E-2</v>
      </c>
      <c r="G69" s="54">
        <v>4.3517685468561051E-2</v>
      </c>
      <c r="H69" s="55">
        <v>-1.0527933406077494E-2</v>
      </c>
      <c r="I69" s="55">
        <v>3.8421105021452684E-2</v>
      </c>
      <c r="J69" s="56">
        <v>-0.17724033560650243</v>
      </c>
      <c r="K69" s="54">
        <v>4.5134402672297069E-2</v>
      </c>
      <c r="L69" s="55">
        <v>3.1473438022051381E-2</v>
      </c>
      <c r="M69" s="55">
        <v>-1.3357793957461395E-2</v>
      </c>
      <c r="N69" s="56">
        <v>-6.8306010928961269E-3</v>
      </c>
      <c r="O69" s="64">
        <f>'Qtde. Mensal'!O69/'Qtde. Mensal'!O68-1</f>
        <v>3.5134781470819165E-2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-8.115477383906089E-2</v>
      </c>
      <c r="C70" s="55">
        <v>-0.11820366644481706</v>
      </c>
      <c r="D70" s="55">
        <v>-2.0722333773168788E-3</v>
      </c>
      <c r="E70" s="55">
        <v>-3.0214082062761327E-2</v>
      </c>
      <c r="F70" s="56">
        <v>-3.6191255449009585E-3</v>
      </c>
      <c r="G70" s="54">
        <v>-2.8946347535764749E-2</v>
      </c>
      <c r="H70" s="55">
        <v>-1.0770015657194487E-2</v>
      </c>
      <c r="I70" s="55">
        <v>-3.7613185873432653E-2</v>
      </c>
      <c r="J70" s="56">
        <v>0.2399538234361851</v>
      </c>
      <c r="K70" s="54">
        <v>-5.0406675662025724E-2</v>
      </c>
      <c r="L70" s="55">
        <v>3.9453226224410498E-2</v>
      </c>
      <c r="M70" s="55">
        <v>1.3190005810575167E-2</v>
      </c>
      <c r="N70" s="56">
        <v>3.0375974323704646E-2</v>
      </c>
      <c r="O70" s="64">
        <f>'Qtde. Mensal'!O70/'Qtde. Mensal'!O69-1</f>
        <v>-3.2097729714820944E-2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4.9846218342001869E-2</v>
      </c>
      <c r="C71" s="55">
        <v>0.22220319537386701</v>
      </c>
      <c r="D71" s="55">
        <v>9.3250788603385315E-2</v>
      </c>
      <c r="E71" s="55">
        <v>0.11234414369573753</v>
      </c>
      <c r="F71" s="56">
        <v>5.910589831926627E-2</v>
      </c>
      <c r="G71" s="54">
        <v>0.11912055358134443</v>
      </c>
      <c r="H71" s="55">
        <v>0.11346470207374226</v>
      </c>
      <c r="I71" s="55">
        <v>0.10893759700260452</v>
      </c>
      <c r="J71" s="56">
        <v>0.1285186546303918</v>
      </c>
      <c r="K71" s="54">
        <v>0.11503961134837337</v>
      </c>
      <c r="L71" s="55">
        <v>5.7276410096603225E-2</v>
      </c>
      <c r="M71" s="55">
        <v>0.1194586224694616</v>
      </c>
      <c r="N71" s="56">
        <v>0.161642006897319</v>
      </c>
      <c r="O71" s="64">
        <f>'Qtde. Mensal'!O71/'Qtde. Mensal'!O70-1</f>
        <v>0.11248181899136211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-8.4222819821908601E-2</v>
      </c>
      <c r="C72" s="55">
        <v>-9.2055219194734028E-2</v>
      </c>
      <c r="D72" s="55">
        <v>-7.4447941577957089E-2</v>
      </c>
      <c r="E72" s="55">
        <v>-0.1107724617982272</v>
      </c>
      <c r="F72" s="56">
        <v>-9.8553971449437672E-2</v>
      </c>
      <c r="G72" s="54">
        <v>-9.4527461572300742E-2</v>
      </c>
      <c r="H72" s="55">
        <v>-8.7366695954446127E-2</v>
      </c>
      <c r="I72" s="55">
        <v>-8.0936233975660854E-2</v>
      </c>
      <c r="J72" s="56">
        <v>-0.26663760439715589</v>
      </c>
      <c r="K72" s="54">
        <v>-2.3970213432431997E-2</v>
      </c>
      <c r="L72" s="55">
        <v>-0.50725064843197365</v>
      </c>
      <c r="M72" s="55">
        <v>-0.14672131147540979</v>
      </c>
      <c r="N72" s="56">
        <v>-0.12727446849262591</v>
      </c>
      <c r="O72" s="64">
        <f>'Qtde. Mensal'!O72/'Qtde. Mensal'!O71-1</f>
        <v>-8.626302083333337E-2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2.2448532459566461E-2</v>
      </c>
      <c r="C73" s="55">
        <v>-2.0862953234788151E-3</v>
      </c>
      <c r="D73" s="55">
        <v>1.7340583060691417E-2</v>
      </c>
      <c r="E73" s="55">
        <v>1.9108874604896853E-2</v>
      </c>
      <c r="F73" s="56">
        <v>-1.5364621329593264E-3</v>
      </c>
      <c r="G73" s="54">
        <v>1.8190001131226818E-2</v>
      </c>
      <c r="H73" s="55">
        <v>2.8457046680410159E-2</v>
      </c>
      <c r="I73" s="55">
        <v>7.0841731314423839E-3</v>
      </c>
      <c r="J73" s="56">
        <v>0.19226497009570176</v>
      </c>
      <c r="K73" s="54">
        <v>-2.6601215180271143E-2</v>
      </c>
      <c r="L73" s="55">
        <v>0.65115444431152047</v>
      </c>
      <c r="M73" s="55">
        <v>6.4841498559078392E-3</v>
      </c>
      <c r="N73" s="56">
        <v>3.0066937342258404E-2</v>
      </c>
      <c r="O73" s="64">
        <f>'Qtde. Mensal'!O73/'Qtde. Mensal'!O72-1</f>
        <v>1.2719956548908673E-2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-3.7792021012599042E-2</v>
      </c>
      <c r="C74" s="55">
        <v>-3.9348048243989076E-2</v>
      </c>
      <c r="D74" s="55">
        <v>-1.0245902425302655E-2</v>
      </c>
      <c r="E74" s="55">
        <v>-5.5233203593939684E-2</v>
      </c>
      <c r="F74" s="56">
        <v>-4.876680753066498E-2</v>
      </c>
      <c r="G74" s="54">
        <v>-2.765473970904575E-2</v>
      </c>
      <c r="H74" s="55">
        <v>-1.4673670576552E-2</v>
      </c>
      <c r="I74" s="55">
        <v>-2.8548031230329785E-2</v>
      </c>
      <c r="J74" s="56">
        <v>-9.88606237718197E-2</v>
      </c>
      <c r="K74" s="54">
        <v>-1.9752420345892197E-2</v>
      </c>
      <c r="L74" s="55">
        <v>-4.2385161570786867E-2</v>
      </c>
      <c r="M74" s="55">
        <v>-5.4402290622763028E-2</v>
      </c>
      <c r="N74" s="56">
        <v>-6.4819944928099948E-2</v>
      </c>
      <c r="O74" s="64">
        <f>'Qtde. Mensal'!O74/'Qtde. Mensal'!O73-1</f>
        <v>-2.7343299345694017E-2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-4.1211984363376253E-3</v>
      </c>
      <c r="C75" s="55">
        <v>-2.7622071553252914E-2</v>
      </c>
      <c r="D75" s="55">
        <v>-7.157381663329887E-2</v>
      </c>
      <c r="E75" s="55">
        <v>-1.844688648260695E-2</v>
      </c>
      <c r="F75" s="56">
        <v>-8.1067408575332567E-2</v>
      </c>
      <c r="G75" s="54">
        <v>-3.5788737555386807E-2</v>
      </c>
      <c r="H75" s="55">
        <v>-8.6999742334956442E-2</v>
      </c>
      <c r="I75" s="55">
        <v>-5.8679913243559478E-2</v>
      </c>
      <c r="J75" s="56">
        <v>0.2756999425422586</v>
      </c>
      <c r="K75" s="54">
        <v>-6.9479268590998067E-2</v>
      </c>
      <c r="L75" s="55">
        <v>-1.2029961413331347E-2</v>
      </c>
      <c r="M75" s="55">
        <v>-7.7592732778197782E-3</v>
      </c>
      <c r="N75" s="56">
        <v>4.7555180292009336E-2</v>
      </c>
      <c r="O75" s="64">
        <f>'Qtde. Mensal'!O75/'Qtde. Mensal'!O74-1</f>
        <v>-5.308518624115155E-2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-0.29679519132823506</v>
      </c>
      <c r="C76" s="55">
        <v>-0.29909831073989424</v>
      </c>
      <c r="D76" s="55">
        <v>-0.28530843661694516</v>
      </c>
      <c r="E76" s="55">
        <v>-0.33167286991640066</v>
      </c>
      <c r="F76" s="56">
        <v>-0.27381647308016277</v>
      </c>
      <c r="G76" s="54">
        <v>-0.30800726438609183</v>
      </c>
      <c r="H76" s="55">
        <v>-0.3536227141989372</v>
      </c>
      <c r="I76" s="55">
        <v>-0.28203387423731296</v>
      </c>
      <c r="J76" s="56">
        <v>-4.9829638407866139E-2</v>
      </c>
      <c r="K76" s="54">
        <v>-0.34645559325375641</v>
      </c>
      <c r="L76" s="55">
        <v>-0.1420585081942104</v>
      </c>
      <c r="M76" s="55">
        <v>-0.1328120033059953</v>
      </c>
      <c r="N76" s="56">
        <v>-0.10906916050456716</v>
      </c>
      <c r="O76" s="64">
        <f>'Qtde. Mensal'!O76/'Qtde. Mensal'!O75-1</f>
        <v>-0.29503475048525452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v>0.5775871490353186</v>
      </c>
      <c r="C77" s="52">
        <v>0.46391125023147661</v>
      </c>
      <c r="D77" s="52">
        <v>0.46711649885062823</v>
      </c>
      <c r="E77" s="52">
        <v>0.48202824276215228</v>
      </c>
      <c r="F77" s="53">
        <v>0.53367260189233945</v>
      </c>
      <c r="G77" s="51">
        <v>0.39199512317352325</v>
      </c>
      <c r="H77" s="52">
        <v>0.66304161456176613</v>
      </c>
      <c r="I77" s="52">
        <v>0.50876410723392063</v>
      </c>
      <c r="J77" s="53">
        <v>-0.38668086052976336</v>
      </c>
      <c r="K77" s="51">
        <v>0.72588430500037715</v>
      </c>
      <c r="L77" s="52">
        <v>-5.2842988485227171E-2</v>
      </c>
      <c r="M77" s="52">
        <v>-0.13841642228739004</v>
      </c>
      <c r="N77" s="53">
        <v>-0.15183693396802145</v>
      </c>
      <c r="O77" s="63">
        <f>'Qtde. Mensal'!O77/'Qtde. Mensal'!O76-1</f>
        <v>0.47982058797406513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v>-3.8301970185100953E-2</v>
      </c>
      <c r="C78" s="55">
        <v>-9.4254069765687065E-2</v>
      </c>
      <c r="D78" s="55">
        <v>-2.1047197418095798E-2</v>
      </c>
      <c r="E78" s="55">
        <v>9.8301720915863422E-2</v>
      </c>
      <c r="F78" s="56">
        <v>5.8193649178757134E-2</v>
      </c>
      <c r="G78" s="54">
        <v>-3.0064157888541665E-2</v>
      </c>
      <c r="H78" s="55">
        <v>-2.3180355137917386E-2</v>
      </c>
      <c r="I78" s="55">
        <v>1.3012444058531081E-3</v>
      </c>
      <c r="J78" s="56">
        <v>0.11727489455594409</v>
      </c>
      <c r="K78" s="54">
        <v>-7.0793366399370727E-2</v>
      </c>
      <c r="L78" s="55">
        <v>0.42220337385731788</v>
      </c>
      <c r="M78" s="55">
        <v>0.17001361470388021</v>
      </c>
      <c r="N78" s="56">
        <v>0.23845113263051698</v>
      </c>
      <c r="O78" s="64">
        <f>'Qtde. Mensal'!O78/'Qtde. Mensal'!O77-1</f>
        <v>-9.5130816884069214E-3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v>-2.4581750446397432E-2</v>
      </c>
      <c r="C79" s="55">
        <v>3.4409135242008615E-2</v>
      </c>
      <c r="D79" s="55">
        <v>-1.4357541831444554E-2</v>
      </c>
      <c r="E79" s="55">
        <v>-1.4759118142617433E-2</v>
      </c>
      <c r="F79" s="56">
        <v>-3.8394671551680637E-2</v>
      </c>
      <c r="G79" s="54">
        <v>0.13016924651442796</v>
      </c>
      <c r="H79" s="55">
        <v>0.13285345858353259</v>
      </c>
      <c r="I79" s="55">
        <v>0.11141414526784854</v>
      </c>
      <c r="J79" s="56">
        <v>6.6064006915840467E-2</v>
      </c>
      <c r="K79" s="54">
        <v>0.16532242261778785</v>
      </c>
      <c r="L79" s="55">
        <v>-0.14843284076601948</v>
      </c>
      <c r="M79" s="55">
        <v>5.3963636363636436E-2</v>
      </c>
      <c r="N79" s="56">
        <v>-7.1819867219492517E-3</v>
      </c>
      <c r="O79" s="64">
        <f>'Qtde. Mensal'!O79/'Qtde. Mensal'!O78-1</f>
        <v>0.11835683768117522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v>-3.1894832027600573E-2</v>
      </c>
      <c r="C80" s="55">
        <v>-3.2091204730456679E-3</v>
      </c>
      <c r="D80" s="55">
        <v>-3.6490295950541096E-2</v>
      </c>
      <c r="E80" s="55">
        <v>-3.1709368644971869E-2</v>
      </c>
      <c r="F80" s="56">
        <v>-2.6734638447405645E-2</v>
      </c>
      <c r="G80" s="54">
        <v>-0.13946716755027389</v>
      </c>
      <c r="H80" s="55">
        <v>-0.15415160908295999</v>
      </c>
      <c r="I80" s="55">
        <v>-0.13856718166768012</v>
      </c>
      <c r="J80" s="56">
        <v>3.4505068536526684E-2</v>
      </c>
      <c r="K80" s="54">
        <v>-0.14431672193337053</v>
      </c>
      <c r="L80" s="55">
        <v>-0.45827821440614525</v>
      </c>
      <c r="M80" s="55">
        <v>3.5398840739718551E-2</v>
      </c>
      <c r="N80" s="56">
        <v>0.12240029612212622</v>
      </c>
      <c r="O80" s="64">
        <f>'Qtde. Mensal'!O80/'Qtde. Mensal'!O79-1</f>
        <v>-0.13971876747047796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v>0.12219472037857004</v>
      </c>
      <c r="C81" s="55">
        <v>0.12862017928121028</v>
      </c>
      <c r="D81" s="55">
        <v>0.10099694697115824</v>
      </c>
      <c r="E81" s="55">
        <v>0.11023287466364295</v>
      </c>
      <c r="F81" s="56">
        <v>0.10915731811549056</v>
      </c>
      <c r="G81" s="54">
        <v>0.11594762210509368</v>
      </c>
      <c r="H81" s="55">
        <v>9.8686037193111753E-2</v>
      </c>
      <c r="I81" s="55">
        <v>0.10755930159561133</v>
      </c>
      <c r="J81" s="56">
        <v>9.3862284438910315E-2</v>
      </c>
      <c r="K81" s="54">
        <v>0.12411863194384409</v>
      </c>
      <c r="L81" s="55">
        <v>8.9059133349298492E-2</v>
      </c>
      <c r="M81" s="55">
        <v>-9.4635121626124308E-3</v>
      </c>
      <c r="N81" s="56">
        <v>0.11115745568300328</v>
      </c>
      <c r="O81" s="64">
        <f>'Qtde. Mensal'!O81/'Qtde. Mensal'!O80-1</f>
        <v>0.109174275331132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v>-4.2692935255587261E-2</v>
      </c>
      <c r="C82" s="55">
        <v>-0.14452157285253686</v>
      </c>
      <c r="D82" s="55">
        <v>4.2657081725456791E-3</v>
      </c>
      <c r="E82" s="55">
        <v>-4.7381539678425399E-2</v>
      </c>
      <c r="F82" s="56">
        <v>-3.27354158672023E-2</v>
      </c>
      <c r="G82" s="54">
        <v>-3.5809768945827325E-2</v>
      </c>
      <c r="H82" s="55">
        <v>-4.0230567362104841E-2</v>
      </c>
      <c r="I82" s="55">
        <v>-3.6287280231212971E-2</v>
      </c>
      <c r="J82" s="56">
        <v>-9.0094876293923765E-2</v>
      </c>
      <c r="K82" s="54">
        <v>-7.050004545232047E-2</v>
      </c>
      <c r="L82" s="55">
        <v>6.172785227522537E-2</v>
      </c>
      <c r="M82" s="55">
        <v>0.14445266769831133</v>
      </c>
      <c r="N82" s="56">
        <v>9.5392533955036996E-2</v>
      </c>
      <c r="O82" s="64">
        <f>'Qtde. Mensal'!O82/'Qtde. Mensal'!O81-1</f>
        <v>-3.6628145044840688E-2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v>-5.8658296342752103E-2</v>
      </c>
      <c r="C83" s="55">
        <v>0.15185986664290496</v>
      </c>
      <c r="D83" s="55">
        <v>4.237017449898417E-2</v>
      </c>
      <c r="E83" s="55">
        <v>4.3788436114760021E-2</v>
      </c>
      <c r="F83" s="56">
        <v>2.1571710312101144E-2</v>
      </c>
      <c r="G83" s="54">
        <v>4.2367053141491251E-2</v>
      </c>
      <c r="H83" s="55">
        <v>8.3160606029525574E-2</v>
      </c>
      <c r="I83" s="55">
        <v>5.2612351101532173E-2</v>
      </c>
      <c r="J83" s="56">
        <v>0.32837802874717559</v>
      </c>
      <c r="K83" s="54">
        <v>2.581154786533757E-2</v>
      </c>
      <c r="L83" s="55">
        <v>0.7770922191395111</v>
      </c>
      <c r="M83" s="55">
        <v>-2.6396237507348652E-2</v>
      </c>
      <c r="N83" s="56">
        <v>-2.2403322181071661E-2</v>
      </c>
      <c r="O83" s="64">
        <f>'Qtde. Mensal'!O83/'Qtde. Mensal'!O82-1</f>
        <v>5.2905695158725452E-2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v>1.6589622990057729E-2</v>
      </c>
      <c r="C84" s="55">
        <v>5.135567144676445E-3</v>
      </c>
      <c r="D84" s="55">
        <v>1.8057310865253751E-3</v>
      </c>
      <c r="E84" s="55">
        <v>4.750698651468932E-2</v>
      </c>
      <c r="F84" s="56">
        <v>6.1338424436061523E-3</v>
      </c>
      <c r="G84" s="54">
        <v>1.3897864286462447E-2</v>
      </c>
      <c r="H84" s="55">
        <v>3.6966675927736281E-2</v>
      </c>
      <c r="I84" s="55">
        <v>7.4786558945834081E-3</v>
      </c>
      <c r="J84" s="56">
        <v>-0.19235218481733951</v>
      </c>
      <c r="K84" s="54">
        <v>6.3906245416409879E-2</v>
      </c>
      <c r="L84" s="55">
        <v>-3.9007340090877363E-2</v>
      </c>
      <c r="M84" s="55">
        <v>-0.23440613489523576</v>
      </c>
      <c r="N84" s="56">
        <v>-0.200858820436421</v>
      </c>
      <c r="O84" s="64">
        <f>'Qtde. Mensal'!O84/'Qtde. Mensal'!O83-1</f>
        <v>1.1095374314936235E-2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v>-0.12976832794187787</v>
      </c>
      <c r="C85" s="55">
        <v>-0.15103521994228486</v>
      </c>
      <c r="D85" s="55">
        <v>-6.6679836200818965E-2</v>
      </c>
      <c r="E85" s="55">
        <v>-0.11781695023113559</v>
      </c>
      <c r="F85" s="56">
        <v>-0.12176135158863755</v>
      </c>
      <c r="G85" s="54">
        <v>-9.6026854475325329E-2</v>
      </c>
      <c r="H85" s="55">
        <v>-0.12931364871264639</v>
      </c>
      <c r="I85" s="55">
        <v>-9.5616923009955279E-2</v>
      </c>
      <c r="J85" s="56">
        <v>0.26964640320829347</v>
      </c>
      <c r="K85" s="54">
        <v>-0.15627628041635078</v>
      </c>
      <c r="L85" s="55">
        <v>-0.10525932930821269</v>
      </c>
      <c r="M85" s="55">
        <v>0.35878223834687284</v>
      </c>
      <c r="N85" s="56">
        <v>0.21197499725847124</v>
      </c>
      <c r="O85" s="64">
        <f>'Qtde. Mensal'!O85/'Qtde. Mensal'!O84-1</f>
        <v>-9.7644160230324184E-2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v>5.0833264720248295E-2</v>
      </c>
      <c r="C86" s="55">
        <v>-5.0785950380433098E-3</v>
      </c>
      <c r="D86" s="55">
        <v>-3.3687835021375179E-2</v>
      </c>
      <c r="E86" s="55">
        <v>2.1718712069013657E-2</v>
      </c>
      <c r="F86" s="56">
        <v>-6.1267636883829968E-2</v>
      </c>
      <c r="G86" s="54">
        <v>2.625020073208062E-2</v>
      </c>
      <c r="H86" s="55">
        <v>1.7892068199067968E-3</v>
      </c>
      <c r="I86" s="55">
        <v>-4.015077311568882E-2</v>
      </c>
      <c r="J86" s="56">
        <v>-0.19278243201278622</v>
      </c>
      <c r="K86" s="54">
        <v>1.3161872237518191E-2</v>
      </c>
      <c r="L86" s="55">
        <v>-4.5609756097561016E-2</v>
      </c>
      <c r="M86" s="55">
        <v>-0.14807290457394939</v>
      </c>
      <c r="N86" s="56">
        <v>-0.13454578356858482</v>
      </c>
      <c r="O86" s="64">
        <f>'Qtde. Mensal'!O86/'Qtde. Mensal'!O85-1</f>
        <v>-1.8333650347590824E-2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v>1.2249006366805926E-2</v>
      </c>
      <c r="C87" s="55">
        <v>-2.9943236395211237E-3</v>
      </c>
      <c r="D87" s="55">
        <v>-5.4037778159383487E-2</v>
      </c>
      <c r="E87" s="55">
        <v>-8.2538523757925364E-2</v>
      </c>
      <c r="F87" s="56">
        <v>-9.2612852809709212E-3</v>
      </c>
      <c r="G87" s="54">
        <v>-1.672409076929493E-2</v>
      </c>
      <c r="H87" s="55">
        <v>-9.6433197106196689E-2</v>
      </c>
      <c r="I87" s="55">
        <v>-5.0708715058339626E-2</v>
      </c>
      <c r="J87" s="56">
        <v>7.8229132978495208E-2</v>
      </c>
      <c r="K87" s="54">
        <v>-3.4327876784130296E-2</v>
      </c>
      <c r="L87" s="55">
        <v>-0.21032455916176851</v>
      </c>
      <c r="M87" s="55">
        <v>-3.5020780813517782E-2</v>
      </c>
      <c r="N87" s="56">
        <v>2.0073183481442713E-2</v>
      </c>
      <c r="O87" s="64">
        <f>'Qtde. Mensal'!O87/'Qtde. Mensal'!O86-1</f>
        <v>-4.4052477951884828E-2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v>-0.19121239998640638</v>
      </c>
      <c r="C88" s="55">
        <v>-0.13980116909987672</v>
      </c>
      <c r="D88" s="55">
        <v>-0.22365812613273484</v>
      </c>
      <c r="E88" s="55">
        <v>-0.26102659569491127</v>
      </c>
      <c r="F88" s="56">
        <v>-0.18922504102815585</v>
      </c>
      <c r="G88" s="54">
        <v>-0.24890008800915941</v>
      </c>
      <c r="H88" s="55">
        <v>-0.28304158555180836</v>
      </c>
      <c r="I88" s="55">
        <v>-0.18444712981741662</v>
      </c>
      <c r="J88" s="56">
        <v>4.9594740819376648E-2</v>
      </c>
      <c r="K88" s="54">
        <v>-0.29306155169390324</v>
      </c>
      <c r="L88" s="55">
        <v>0.30776699029126209</v>
      </c>
      <c r="M88" s="55">
        <v>-2.9019275577208181E-2</v>
      </c>
      <c r="N88" s="56">
        <v>3.515424823203861E-2</v>
      </c>
      <c r="O88" s="64">
        <f>'Qtde. Mensal'!O88/'Qtde. Mensal'!O87-1</f>
        <v>-0.21125517349600831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Mensal'!B88-1</f>
        <v>0.64537405191566011</v>
      </c>
      <c r="C89" s="52">
        <f>'Qtde. Mensal'!C89/'Qtde. Mensal'!C88-1</f>
        <v>0.58242968216656243</v>
      </c>
      <c r="D89" s="52">
        <f>'Qtde. Mensal'!D89/'Qtde. Mensal'!D88-1</f>
        <v>0.57349926549541941</v>
      </c>
      <c r="E89" s="52">
        <f>'Qtde. Mensal'!E89/'Qtde. Mensal'!E88-1</f>
        <v>0.65931576060664532</v>
      </c>
      <c r="F89" s="53">
        <f>'Qtde. Mensal'!F89/'Qtde. Mensal'!F88-1</f>
        <v>0.78429480329031409</v>
      </c>
      <c r="G89" s="51">
        <f>'Qtde. Mensal'!G89/'Qtde. Mensal'!G88-1</f>
        <v>0.5223704622462535</v>
      </c>
      <c r="H89" s="52">
        <f>'Qtde. Mensal'!H89/'Qtde. Mensal'!H88-1</f>
        <v>0.80604950387038943</v>
      </c>
      <c r="I89" s="52">
        <f>'Qtde. Mensal'!I89/'Qtde. Mensal'!I88-1</f>
        <v>0.63380911749618041</v>
      </c>
      <c r="J89" s="53">
        <f>'Qtde. Mensal'!J89/'Qtde. Mensal'!J88-1</f>
        <v>-0.21722133504192553</v>
      </c>
      <c r="K89" s="51">
        <f>'Qtde. Mensal'!K89/'Qtde. Mensal'!K88-1</f>
        <v>0.88431099246379552</v>
      </c>
      <c r="L89" s="52">
        <f>'Qtde. Mensal'!L89/'Qtde. Mensal'!L88-1</f>
        <v>6.5412851604388367E-2</v>
      </c>
      <c r="M89" s="52">
        <f>'Qtde. Mensal'!M89/'Qtde. Mensal'!M88-1</f>
        <v>-7.2134962187318186E-2</v>
      </c>
      <c r="N89" s="53">
        <f>'Qtde. Mensal'!N89/'Qtde. Mensal'!N88-1</f>
        <v>-0.1088118811881188</v>
      </c>
      <c r="O89" s="63">
        <f>'Qtde. Mensal'!O89/'Qtde. Mensal'!O88-1</f>
        <v>0.60983313023799468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Mensal'!B89-1</f>
        <v>-4.5374727010898397E-2</v>
      </c>
      <c r="C90" s="55">
        <f>'Qtde. Mensal'!C90/'Qtde. Mensal'!C89-1</f>
        <v>-0.16089078272880852</v>
      </c>
      <c r="D90" s="55">
        <f>'Qtde. Mensal'!D90/'Qtde. Mensal'!D89-1</f>
        <v>-9.0436925150142455E-2</v>
      </c>
      <c r="E90" s="55">
        <f>'Qtde. Mensal'!E90/'Qtde. Mensal'!E89-1</f>
        <v>-3.5167397222580332E-2</v>
      </c>
      <c r="F90" s="56">
        <f>'Qtde. Mensal'!F90/'Qtde. Mensal'!F89-1</f>
        <v>-9.1604374734618355E-2</v>
      </c>
      <c r="G90" s="54">
        <f>'Qtde. Mensal'!G90/'Qtde. Mensal'!G89-1</f>
        <v>-0.11170748612387094</v>
      </c>
      <c r="H90" s="55">
        <f>'Qtde. Mensal'!H90/'Qtde. Mensal'!H89-1</f>
        <v>-0.11611512459221918</v>
      </c>
      <c r="I90" s="55">
        <f>'Qtde. Mensal'!I90/'Qtde. Mensal'!I89-1</f>
        <v>-8.1894136888118974E-2</v>
      </c>
      <c r="J90" s="56">
        <f>'Qtde. Mensal'!J90/'Qtde. Mensal'!J89-1</f>
        <v>0.28711244122390012</v>
      </c>
      <c r="K90" s="54">
        <f>'Qtde. Mensal'!K90/'Qtde. Mensal'!K89-1</f>
        <v>-0.13374330813304747</v>
      </c>
      <c r="L90" s="55">
        <f>'Qtde. Mensal'!L90/'Qtde. Mensal'!L89-1</f>
        <v>8.2688138742644801E-2</v>
      </c>
      <c r="M90" s="55">
        <f>'Qtde. Mensal'!M90/'Qtde. Mensal'!M89-1</f>
        <v>8.1269592476489017E-2</v>
      </c>
      <c r="N90" s="56">
        <f>'Qtde. Mensal'!N90/'Qtde. Mensal'!N89-1</f>
        <v>0.14998333518497953</v>
      </c>
      <c r="O90" s="64">
        <f>'Qtde. Mensal'!O90/'Qtde. Mensal'!O89-1</f>
        <v>-9.2070504997451064E-2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Mensal'!B90-1</f>
        <v>0.13889862553984078</v>
      </c>
      <c r="C91" s="55">
        <f>'Qtde. Mensal'!C91/'Qtde. Mensal'!C90-1</f>
        <v>0.14955729592573075</v>
      </c>
      <c r="D91" s="55">
        <f>'Qtde. Mensal'!D91/'Qtde. Mensal'!D90-1</f>
        <v>0.20413273227541184</v>
      </c>
      <c r="E91" s="55">
        <f>'Qtde. Mensal'!E91/'Qtde. Mensal'!E90-1</f>
        <v>0.21789339947463104</v>
      </c>
      <c r="F91" s="56">
        <f>'Qtde. Mensal'!F91/'Qtde. Mensal'!F90-1</f>
        <v>0.21932886362049997</v>
      </c>
      <c r="G91" s="54">
        <f>'Qtde. Mensal'!G91/'Qtde. Mensal'!G90-1</f>
        <v>0.21669727010006601</v>
      </c>
      <c r="H91" s="55">
        <f>'Qtde. Mensal'!H91/'Qtde. Mensal'!H90-1</f>
        <v>0.18762893987369766</v>
      </c>
      <c r="I91" s="55">
        <f>'Qtde. Mensal'!I91/'Qtde. Mensal'!I90-1</f>
        <v>0.18854221736913201</v>
      </c>
      <c r="J91" s="56">
        <f>'Qtde. Mensal'!J91/'Qtde. Mensal'!J90-1</f>
        <v>-0.10289220146454503</v>
      </c>
      <c r="K91" s="54">
        <f>'Qtde. Mensal'!K91/'Qtde. Mensal'!K90-1</f>
        <v>0.17734663897472269</v>
      </c>
      <c r="L91" s="55">
        <f>'Qtde. Mensal'!L91/'Qtde. Mensal'!L90-1</f>
        <v>0.26787757437070936</v>
      </c>
      <c r="M91" s="55">
        <f>'Qtde. Mensal'!M91/'Qtde. Mensal'!M90-1</f>
        <v>0.26955135174313249</v>
      </c>
      <c r="N91" s="56">
        <f>'Qtde. Mensal'!N91/'Qtde. Mensal'!N90-1</f>
        <v>0.23504975364699088</v>
      </c>
      <c r="O91" s="64">
        <f>'Qtde. Mensal'!O91/'Qtde. Mensal'!O90-1</f>
        <v>0.19512928272052354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Mensal'!B91-1</f>
        <v>-0.20737501682720261</v>
      </c>
      <c r="C92" s="55">
        <f>'Qtde. Mensal'!C92/'Qtde. Mensal'!C91-1</f>
        <v>-0.22259136909638544</v>
      </c>
      <c r="D92" s="55">
        <f>'Qtde. Mensal'!D92/'Qtde. Mensal'!D91-1</f>
        <v>-0.20745906671295322</v>
      </c>
      <c r="E92" s="55">
        <f>'Qtde. Mensal'!E92/'Qtde. Mensal'!E91-1</f>
        <v>-0.23652456940533573</v>
      </c>
      <c r="F92" s="56">
        <f>'Qtde. Mensal'!F92/'Qtde. Mensal'!F91-1</f>
        <v>-0.22908284993150763</v>
      </c>
      <c r="G92" s="54">
        <f>'Qtde. Mensal'!G92/'Qtde. Mensal'!G91-1</f>
        <v>-0.19914429534569633</v>
      </c>
      <c r="H92" s="55">
        <f>'Qtde. Mensal'!H92/'Qtde. Mensal'!H91-1</f>
        <v>-0.1973059789501479</v>
      </c>
      <c r="I92" s="55">
        <f>'Qtde. Mensal'!I92/'Qtde. Mensal'!I91-1</f>
        <v>-0.22797861786830209</v>
      </c>
      <c r="J92" s="56">
        <f>'Qtde. Mensal'!J92/'Qtde. Mensal'!J91-1</f>
        <v>-6.7957734425398986E-3</v>
      </c>
      <c r="K92" s="54">
        <f>'Qtde. Mensal'!K92/'Qtde. Mensal'!K91-1</f>
        <v>-0.20642433033793506</v>
      </c>
      <c r="L92" s="55">
        <f>'Qtde. Mensal'!L92/'Qtde. Mensal'!L91-1</f>
        <v>-0.29898477157360404</v>
      </c>
      <c r="M92" s="55">
        <f>'Qtde. Mensal'!M92/'Qtde. Mensal'!M91-1</f>
        <v>-0.2204841287965289</v>
      </c>
      <c r="N92" s="56">
        <f>'Qtde. Mensal'!N92/'Qtde. Mensal'!N91-1</f>
        <v>-0.23474655819774726</v>
      </c>
      <c r="O92" s="64">
        <f>'Qtde. Mensal'!O92/'Qtde. Mensal'!O91-1</f>
        <v>-0.2170991439038743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Mensal'!B92-1</f>
        <v>0.27194065879907781</v>
      </c>
      <c r="C93" s="55">
        <f>'Qtde. Mensal'!C93/'Qtde. Mensal'!C92-1</f>
        <v>0.32391312634983049</v>
      </c>
      <c r="D93" s="55">
        <f>'Qtde. Mensal'!D93/'Qtde. Mensal'!D92-1</f>
        <v>0.24980726596848468</v>
      </c>
      <c r="E93" s="55">
        <f>'Qtde. Mensal'!E93/'Qtde. Mensal'!E92-1</f>
        <v>0.2770403942027162</v>
      </c>
      <c r="F93" s="56">
        <f>'Qtde. Mensal'!F93/'Qtde. Mensal'!F92-1</f>
        <v>0.25072884700734233</v>
      </c>
      <c r="G93" s="54">
        <f>'Qtde. Mensal'!G93/'Qtde. Mensal'!G92-1</f>
        <v>0.28410726857141366</v>
      </c>
      <c r="H93" s="55">
        <f>'Qtde. Mensal'!H93/'Qtde. Mensal'!H92-1</f>
        <v>0.26235095880850889</v>
      </c>
      <c r="I93" s="55">
        <f>'Qtde. Mensal'!I93/'Qtde. Mensal'!I92-1</f>
        <v>0.26240034566734272</v>
      </c>
      <c r="J93" s="56">
        <f>'Qtde. Mensal'!J93/'Qtde. Mensal'!J92-1</f>
        <v>2.2179606417806141E-2</v>
      </c>
      <c r="K93" s="54">
        <f>'Qtde. Mensal'!K93/'Qtde. Mensal'!K92-1</f>
        <v>0.29216172256215622</v>
      </c>
      <c r="L93" s="55">
        <f>'Qtde. Mensal'!L93/'Qtde. Mensal'!L92-1</f>
        <v>0.21924531337999831</v>
      </c>
      <c r="M93" s="55">
        <f>'Qtde. Mensal'!M93/'Qtde. Mensal'!M92-1</f>
        <v>0.17716420096674956</v>
      </c>
      <c r="N93" s="56">
        <f>'Qtde. Mensal'!N93/'Qtde. Mensal'!N92-1</f>
        <v>0.13380353674741907</v>
      </c>
      <c r="O93" s="64">
        <f>'Qtde. Mensal'!O93/'Qtde. Mensal'!O92-1</f>
        <v>0.26776015905343797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Mensal'!B93-1</f>
        <v>-0.1456697688387395</v>
      </c>
      <c r="C94" s="55">
        <f>'Qtde. Mensal'!C94/'Qtde. Mensal'!C93-1</f>
        <v>-0.165391483199127</v>
      </c>
      <c r="D94" s="55">
        <f>'Qtde. Mensal'!D94/'Qtde. Mensal'!D93-1</f>
        <v>-8.0572026244733808E-2</v>
      </c>
      <c r="E94" s="55">
        <f>'Qtde. Mensal'!E94/'Qtde. Mensal'!E93-1</f>
        <v>-0.10570048286140143</v>
      </c>
      <c r="F94" s="56">
        <f>'Qtde. Mensal'!F94/'Qtde. Mensal'!F93-1</f>
        <v>-0.10139305089051831</v>
      </c>
      <c r="G94" s="54">
        <f>'Qtde. Mensal'!G94/'Qtde. Mensal'!G93-1</f>
        <v>-0.11838134238308662</v>
      </c>
      <c r="H94" s="55">
        <f>'Qtde. Mensal'!H94/'Qtde. Mensal'!H93-1</f>
        <v>-0.11704082127648185</v>
      </c>
      <c r="I94" s="55">
        <f>'Qtde. Mensal'!I94/'Qtde. Mensal'!I93-1</f>
        <v>-9.9477537961800366E-2</v>
      </c>
      <c r="J94" s="56">
        <f>'Qtde. Mensal'!J94/'Qtde. Mensal'!J93-1</f>
        <v>0.57660579615694485</v>
      </c>
      <c r="K94" s="54">
        <f>'Qtde. Mensal'!K94/'Qtde. Mensal'!K93-1</f>
        <v>-0.12518656604587874</v>
      </c>
      <c r="L94" s="55">
        <f>'Qtde. Mensal'!L94/'Qtde. Mensal'!L93-1</f>
        <v>-8.5258017685099663E-2</v>
      </c>
      <c r="M94" s="55">
        <f>'Qtde. Mensal'!M94/'Qtde. Mensal'!M93-1</f>
        <v>-7.3415043862378182E-3</v>
      </c>
      <c r="N94" s="56">
        <f>'Qtde. Mensal'!N94/'Qtde. Mensal'!N93-1</f>
        <v>3.7684817886765254E-2</v>
      </c>
      <c r="O94" s="64">
        <f>'Qtde. Mensal'!O94/'Qtde. Mensal'!O93-1</f>
        <v>-0.1045995696868276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Mensal'!B94-1</f>
        <v>-5.6945183608302252E-2</v>
      </c>
      <c r="C95" s="55">
        <f>'Qtde. Mensal'!C95/'Qtde. Mensal'!C94-1</f>
        <v>0.10525066946883155</v>
      </c>
      <c r="D95" s="55">
        <f>'Qtde. Mensal'!D95/'Qtde. Mensal'!D94-1</f>
        <v>3.2111346346701319E-2</v>
      </c>
      <c r="E95" s="55">
        <f>'Qtde. Mensal'!E95/'Qtde. Mensal'!E94-1</f>
        <v>4.4998927137295697E-2</v>
      </c>
      <c r="F95" s="56">
        <f>'Qtde. Mensal'!F95/'Qtde. Mensal'!F94-1</f>
        <v>1.6906369239800378E-2</v>
      </c>
      <c r="G95" s="54">
        <f>'Qtde. Mensal'!G95/'Qtde. Mensal'!G94-1</f>
        <v>3.7827130395032604E-2</v>
      </c>
      <c r="H95" s="55">
        <f>'Qtde. Mensal'!H95/'Qtde. Mensal'!H94-1</f>
        <v>3.677558155170102E-2</v>
      </c>
      <c r="I95" s="55">
        <f>'Qtde. Mensal'!I95/'Qtde. Mensal'!I94-1</f>
        <v>4.3500167954316327E-2</v>
      </c>
      <c r="J95" s="56">
        <f>'Qtde. Mensal'!J95/'Qtde. Mensal'!J94-1</f>
        <v>-0.26560587515299883</v>
      </c>
      <c r="K95" s="54">
        <f>'Qtde. Mensal'!K95/'Qtde. Mensal'!K94-1</f>
        <v>4.9162018828881937E-2</v>
      </c>
      <c r="L95" s="55">
        <f>'Qtde. Mensal'!L95/'Qtde. Mensal'!L94-1</f>
        <v>-7.1418265762516198E-3</v>
      </c>
      <c r="M95" s="55">
        <f>'Qtde. Mensal'!M95/'Qtde. Mensal'!M94-1</f>
        <v>3.3218426825447622E-3</v>
      </c>
      <c r="N95" s="56">
        <f>'Qtde. Mensal'!N95/'Qtde. Mensal'!N94-1</f>
        <v>3.1885317115551759E-2</v>
      </c>
      <c r="O95" s="64">
        <f>'Qtde. Mensal'!O95/'Qtde. Mensal'!O94-1</f>
        <v>4.0027126174088101E-2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Mensal'!B95-1</f>
        <v>7.381489841986455E-2</v>
      </c>
      <c r="C96" s="55">
        <f>'Qtde. Mensal'!C96/'Qtde. Mensal'!C95-1</f>
        <v>5.8915537017726782E-2</v>
      </c>
      <c r="D96" s="55">
        <f>'Qtde. Mensal'!D96/'Qtde. Mensal'!D95-1</f>
        <v>7.427690918548624E-2</v>
      </c>
      <c r="E96" s="55">
        <f>'Qtde. Mensal'!E96/'Qtde. Mensal'!E95-1</f>
        <v>5.5498518670616948E-2</v>
      </c>
      <c r="F96" s="56">
        <f>'Qtde. Mensal'!F96/'Qtde. Mensal'!F95-1</f>
        <v>6.6154823067597901E-2</v>
      </c>
      <c r="G96" s="54">
        <f>'Qtde. Mensal'!G96/'Qtde. Mensal'!G95-1</f>
        <v>6.6932168550873694E-2</v>
      </c>
      <c r="H96" s="55">
        <f>'Qtde. Mensal'!H96/'Qtde. Mensal'!H95-1</f>
        <v>5.8880747033266401E-2</v>
      </c>
      <c r="I96" s="55">
        <f>'Qtde. Mensal'!I96/'Qtde. Mensal'!I95-1</f>
        <v>6.8147432802188934E-2</v>
      </c>
      <c r="J96" s="56">
        <f>'Qtde. Mensal'!J96/'Qtde. Mensal'!J95-1</f>
        <v>0.26333333333333342</v>
      </c>
      <c r="K96" s="54">
        <f>'Qtde. Mensal'!K96/'Qtde. Mensal'!K95-1</f>
        <v>3.0675087022681513E-2</v>
      </c>
      <c r="L96" s="55">
        <f>'Qtde. Mensal'!L96/'Qtde. Mensal'!L95-1</f>
        <v>0.47613165734214924</v>
      </c>
      <c r="M96" s="55">
        <f>'Qtde. Mensal'!M96/'Qtde. Mensal'!M95-1</f>
        <v>8.3020989505247389E-2</v>
      </c>
      <c r="N96" s="56">
        <f>'Qtde. Mensal'!N96/'Qtde. Mensal'!N95-1</f>
        <v>5.0686200218910571E-2</v>
      </c>
      <c r="O96" s="64">
        <f>'Qtde. Mensal'!O96/'Qtde. Mensal'!O95-1</f>
        <v>6.7675040689226806E-2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Mensal'!B96-1</f>
        <v>-9.3861677527853682E-2</v>
      </c>
      <c r="C97" s="55">
        <f>'Qtde. Mensal'!C97/'Qtde. Mensal'!C96-1</f>
        <v>-8.6685782141512457E-2</v>
      </c>
      <c r="D97" s="55">
        <f>'Qtde. Mensal'!D97/'Qtde. Mensal'!D96-1</f>
        <v>-0.1189234128470541</v>
      </c>
      <c r="E97" s="55">
        <f>'Qtde. Mensal'!E97/'Qtde. Mensal'!E96-1</f>
        <v>-0.10007503543339913</v>
      </c>
      <c r="F97" s="56">
        <f>'Qtde. Mensal'!F97/'Qtde. Mensal'!F96-1</f>
        <v>-0.16043099247387516</v>
      </c>
      <c r="G97" s="54">
        <f>'Qtde. Mensal'!G97/'Qtde. Mensal'!G96-1</f>
        <v>-9.4211748516384253E-2</v>
      </c>
      <c r="H97" s="55">
        <f>'Qtde. Mensal'!H97/'Qtde. Mensal'!H96-1</f>
        <v>-0.1164186416804458</v>
      </c>
      <c r="I97" s="55">
        <f>'Qtde. Mensal'!I97/'Qtde. Mensal'!I96-1</f>
        <v>-0.12041166897715627</v>
      </c>
      <c r="J97" s="56">
        <f>'Qtde. Mensal'!J97/'Qtde. Mensal'!J96-1</f>
        <v>-0.14116094986807393</v>
      </c>
      <c r="K97" s="54">
        <f>'Qtde. Mensal'!K97/'Qtde. Mensal'!K96-1</f>
        <v>-8.0339378271173101E-2</v>
      </c>
      <c r="L97" s="55">
        <f>'Qtde. Mensal'!L97/'Qtde. Mensal'!L96-1</f>
        <v>-0.37300649734199642</v>
      </c>
      <c r="M97" s="55">
        <f>'Qtde. Mensal'!M97/'Qtde. Mensal'!M96-1</f>
        <v>-0.10947684143738823</v>
      </c>
      <c r="N97" s="56">
        <f>'Qtde. Mensal'!N97/'Qtde. Mensal'!N96-1</f>
        <v>-0.10513662953762326</v>
      </c>
      <c r="O97" s="64">
        <f>'Qtde. Mensal'!O97/'Qtde. Mensal'!O96-1</f>
        <v>-0.11284924260639573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Mensal'!B97-1</f>
        <v>-3.758264702470715E-2</v>
      </c>
      <c r="C98" s="55">
        <f>'Qtde. Mensal'!C98/'Qtde. Mensal'!C97-1</f>
        <v>-2.9174858882476062E-2</v>
      </c>
      <c r="D98" s="55">
        <f>'Qtde. Mensal'!D98/'Qtde. Mensal'!D97-1</f>
        <v>-9.2389050186644228E-3</v>
      </c>
      <c r="E98" s="55">
        <f>'Qtde. Mensal'!E98/'Qtde. Mensal'!E97-1</f>
        <v>-5.9601012908405693E-3</v>
      </c>
      <c r="F98" s="56">
        <f>'Qtde. Mensal'!F98/'Qtde. Mensal'!F97-1</f>
        <v>-3.0568812072746088E-2</v>
      </c>
      <c r="G98" s="54">
        <f>'Qtde. Mensal'!G98/'Qtde. Mensal'!G97-1</f>
        <v>-1.2286832010330762E-2</v>
      </c>
      <c r="H98" s="55">
        <f>'Qtde. Mensal'!H98/'Qtde. Mensal'!H97-1</f>
        <v>-1.4000554477405003E-2</v>
      </c>
      <c r="I98" s="55">
        <f>'Qtde. Mensal'!I98/'Qtde. Mensal'!I97-1</f>
        <v>-1.5889195347163931E-2</v>
      </c>
      <c r="J98" s="56">
        <f>'Qtde. Mensal'!J98/'Qtde. Mensal'!J97-1</f>
        <v>-0.15053763440860213</v>
      </c>
      <c r="K98" s="54">
        <f>'Qtde. Mensal'!K98/'Qtde. Mensal'!K97-1</f>
        <v>-1.0314250477128861E-2</v>
      </c>
      <c r="L98" s="55">
        <f>'Qtde. Mensal'!L98/'Qtde. Mensal'!L97-1</f>
        <v>-3.1716124980373683E-2</v>
      </c>
      <c r="M98" s="55">
        <f>'Qtde. Mensal'!M98/'Qtde. Mensal'!M97-1</f>
        <v>-2.2022151693762426E-3</v>
      </c>
      <c r="N98" s="56">
        <f>'Qtde. Mensal'!N98/'Qtde. Mensal'!N97-1</f>
        <v>-7.763947344855382E-2</v>
      </c>
      <c r="O98" s="64">
        <f>'Qtde. Mensal'!O98/'Qtde. Mensal'!O97-1</f>
        <v>-1.5188391342291663E-2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Mensal'!B98-1</f>
        <v>-3.1095576714475159E-2</v>
      </c>
      <c r="C99" s="55">
        <f>'Qtde. Mensal'!C99/'Qtde. Mensal'!C98-1</f>
        <v>-4.3411511073365161E-2</v>
      </c>
      <c r="D99" s="55">
        <f>'Qtde. Mensal'!D99/'Qtde. Mensal'!D98-1</f>
        <v>-6.0879758029911302E-2</v>
      </c>
      <c r="E99" s="55">
        <f>'Qtde. Mensal'!E99/'Qtde. Mensal'!E98-1</f>
        <v>-5.3403336543539681E-2</v>
      </c>
      <c r="F99" s="56">
        <f>'Qtde. Mensal'!F99/'Qtde. Mensal'!F98-1</f>
        <v>-5.1490154337413552E-2</v>
      </c>
      <c r="G99" s="54">
        <f>'Qtde. Mensal'!G99/'Qtde. Mensal'!G98-1</f>
        <v>-5.0412412758839453E-2</v>
      </c>
      <c r="H99" s="55">
        <f>'Qtde. Mensal'!H99/'Qtde. Mensal'!H98-1</f>
        <v>-7.0434415858287691E-2</v>
      </c>
      <c r="I99" s="55">
        <f>'Qtde. Mensal'!I99/'Qtde. Mensal'!I98-1</f>
        <v>-5.630554177437741E-2</v>
      </c>
      <c r="J99" s="56">
        <f>'Qtde. Mensal'!J99/'Qtde. Mensal'!J98-1</f>
        <v>0.35443037974683533</v>
      </c>
      <c r="K99" s="54">
        <f>'Qtde. Mensal'!K99/'Qtde. Mensal'!K98-1</f>
        <v>-5.135684549087316E-2</v>
      </c>
      <c r="L99" s="55">
        <f>'Qtde. Mensal'!L99/'Qtde. Mensal'!L98-1</f>
        <v>-0.18420625912112853</v>
      </c>
      <c r="M99" s="55">
        <f>'Qtde. Mensal'!M99/'Qtde. Mensal'!M98-1</f>
        <v>-5.4138266796494694E-2</v>
      </c>
      <c r="N99" s="56">
        <f>'Qtde. Mensal'!N99/'Qtde. Mensal'!N98-1</f>
        <v>5.6893203883495058E-2</v>
      </c>
      <c r="O99" s="64">
        <f>'Qtde. Mensal'!O99/'Qtde. Mensal'!O98-1</f>
        <v>-5.4474601086519803E-2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Mensal'!B99-1</f>
        <v>-0.47854210722726709</v>
      </c>
      <c r="C100" s="55">
        <f>'Qtde. Mensal'!C100/'Qtde. Mensal'!C99-1</f>
        <v>-0.45890387570428548</v>
      </c>
      <c r="D100" s="55">
        <f>'Qtde. Mensal'!D100/'Qtde. Mensal'!D99-1</f>
        <v>-0.24507422101368515</v>
      </c>
      <c r="E100" s="55">
        <f>'Qtde. Mensal'!E100/'Qtde. Mensal'!E99-1</f>
        <v>-0.29478175254348538</v>
      </c>
      <c r="F100" s="56">
        <f>'Qtde. Mensal'!F100/'Qtde. Mensal'!F99-1</f>
        <v>-0.29534296535278437</v>
      </c>
      <c r="G100" s="54">
        <f>'Qtde. Mensal'!G100/'Qtde. Mensal'!G99-1</f>
        <v>-0.37447609791654013</v>
      </c>
      <c r="H100" s="55">
        <f>'Qtde. Mensal'!H100/'Qtde. Mensal'!H99-1</f>
        <v>-0.35095281306715065</v>
      </c>
      <c r="I100" s="55">
        <f>'Qtde. Mensal'!I100/'Qtde. Mensal'!I99-1</f>
        <v>-0.26816513253767682</v>
      </c>
      <c r="J100" s="56">
        <f>'Qtde. Mensal'!J100/'Qtde. Mensal'!J99-1</f>
        <v>-0.34579439252336452</v>
      </c>
      <c r="K100" s="54">
        <f>'Qtde. Mensal'!K100/'Qtde. Mensal'!K99-1</f>
        <v>-0.30439951564965329</v>
      </c>
      <c r="L100" s="55">
        <f>'Qtde. Mensal'!L100/'Qtde. Mensal'!L99-1</f>
        <v>-0.71427151659709798</v>
      </c>
      <c r="M100" s="55">
        <f>'Qtde. Mensal'!M100/'Qtde. Mensal'!M99-1</f>
        <v>-0.13609223800700021</v>
      </c>
      <c r="N100" s="56">
        <f>'Qtde. Mensal'!N100/'Qtde. Mensal'!N99-1</f>
        <v>-0.16727907404005149</v>
      </c>
      <c r="O100" s="64">
        <f>'Qtde. Mensal'!O100/'Qtde. Mensal'!O99-1</f>
        <v>-0.30544171750570481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Mensal'!B100-1</f>
        <v>1.2399809160305342</v>
      </c>
      <c r="C101" s="52">
        <f>'Qtde. Mensal'!C101/'Qtde. Mensal'!C100-1</f>
        <v>1.2654297614539947</v>
      </c>
      <c r="D101" s="52">
        <f>'Qtde. Mensal'!D101/'Qtde. Mensal'!D100-1</f>
        <v>0.62074666745397922</v>
      </c>
      <c r="E101" s="52">
        <f>'Qtde. Mensal'!E101/'Qtde. Mensal'!E100-1</f>
        <v>0.69969285182427399</v>
      </c>
      <c r="F101" s="53">
        <f>'Qtde. Mensal'!F101/'Qtde. Mensal'!F100-1</f>
        <v>0.84463023788195479</v>
      </c>
      <c r="G101" s="51">
        <f>'Qtde. Mensal'!G101/'Qtde. Mensal'!G100-1</f>
        <v>0.79873114520618893</v>
      </c>
      <c r="H101" s="52">
        <f>'Qtde. Mensal'!H101/'Qtde. Mensal'!H100-1</f>
        <v>0.98392170569730864</v>
      </c>
      <c r="I101" s="52">
        <f>'Qtde. Mensal'!I101/'Qtde. Mensal'!I100-1</f>
        <v>0.72656811221596285</v>
      </c>
      <c r="J101" s="53">
        <f>'Qtde. Mensal'!J101/'Qtde. Mensal'!J100-1</f>
        <v>0.10000000000000009</v>
      </c>
      <c r="K101" s="51">
        <f>'Qtde. Mensal'!K101/'Qtde. Mensal'!K100-1</f>
        <v>0.90055493427299393</v>
      </c>
      <c r="L101" s="52">
        <f>'Qtde. Mensal'!L101/'Qtde. Mensal'!L100-1</f>
        <v>2.0337391304347827</v>
      </c>
      <c r="M101" s="52">
        <f>'Qtde. Mensal'!M101/'Qtde. Mensal'!M100-1</f>
        <v>-2.7089291388624037E-2</v>
      </c>
      <c r="N101" s="53">
        <f>'Qtde. Mensal'!N101/'Qtde. Mensal'!N100-1</f>
        <v>-4.964147821290732E-3</v>
      </c>
      <c r="O101" s="63">
        <f>'Qtde. Mensal'!O101/'Qtde. Mensal'!O100-1</f>
        <v>0.76119315419816624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Mensal'!B101-1</f>
        <v>-7.4440894568690075E-2</v>
      </c>
      <c r="C102" s="55">
        <f>'Qtde. Mensal'!C102/'Qtde. Mensal'!C101-1</f>
        <v>-0.15711181681430719</v>
      </c>
      <c r="D102" s="55">
        <f>'Qtde. Mensal'!D102/'Qtde. Mensal'!D101-1</f>
        <v>-9.1482908435117638E-2</v>
      </c>
      <c r="E102" s="55">
        <f>'Qtde. Mensal'!E102/'Qtde. Mensal'!E101-1</f>
        <v>-3.992005037921309E-2</v>
      </c>
      <c r="F102" s="56">
        <f>'Qtde. Mensal'!F102/'Qtde. Mensal'!F101-1</f>
        <v>-4.2950412777208236E-2</v>
      </c>
      <c r="G102" s="54">
        <f>'Qtde. Mensal'!G102/'Qtde. Mensal'!G101-1</f>
        <v>-0.11875112470757598</v>
      </c>
      <c r="H102" s="55">
        <f>'Qtde. Mensal'!H102/'Qtde. Mensal'!H101-1</f>
        <v>-0.1131665492130608</v>
      </c>
      <c r="I102" s="55">
        <f>'Qtde. Mensal'!I102/'Qtde. Mensal'!I101-1</f>
        <v>-7.4205462853472293E-2</v>
      </c>
      <c r="J102" s="56">
        <f>'Qtde. Mensal'!J102/'Qtde. Mensal'!J101-1</f>
        <v>0.1020408163265305</v>
      </c>
      <c r="K102" s="54">
        <f>'Qtde. Mensal'!K102/'Qtde. Mensal'!K101-1</f>
        <v>-0.12272268049248947</v>
      </c>
      <c r="L102" s="55">
        <f>'Qtde. Mensal'!L102/'Qtde. Mensal'!L101-1</f>
        <v>9.8257280440265937E-2</v>
      </c>
      <c r="M102" s="55">
        <f>'Qtde. Mensal'!M102/'Qtde. Mensal'!M101-1</f>
        <v>0.11962113170572386</v>
      </c>
      <c r="N102" s="56">
        <f>'Qtde. Mensal'!N102/'Qtde. Mensal'!N101-1</f>
        <v>0.12738359201773841</v>
      </c>
      <c r="O102" s="64">
        <f>'Qtde. Mensal'!O102/'Qtde. Mensal'!O101-1</f>
        <v>-8.869060365955217E-2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Mensal'!B102-1</f>
        <v>0.10838798757335177</v>
      </c>
      <c r="C103" s="55">
        <f>'Qtde. Mensal'!C103/'Qtde. Mensal'!C102-1</f>
        <v>0.14746513318791732</v>
      </c>
      <c r="D103" s="55">
        <f>'Qtde. Mensal'!D103/'Qtde. Mensal'!D102-1</f>
        <v>0.12939737535966001</v>
      </c>
      <c r="E103" s="55">
        <f>'Qtde. Mensal'!E103/'Qtde. Mensal'!E102-1</f>
        <v>9.4738343077142462E-2</v>
      </c>
      <c r="F103" s="56">
        <f>'Qtde. Mensal'!F103/'Qtde. Mensal'!F102-1</f>
        <v>0.10689519084399834</v>
      </c>
      <c r="G103" s="54">
        <f>'Qtde. Mensal'!G103/'Qtde. Mensal'!G102-1</f>
        <v>0.14192072859447435</v>
      </c>
      <c r="H103" s="55">
        <f>'Qtde. Mensal'!H103/'Qtde. Mensal'!H102-1</f>
        <v>9.9662274021588004E-2</v>
      </c>
      <c r="I103" s="55">
        <f>'Qtde. Mensal'!I103/'Qtde. Mensal'!I102-1</f>
        <v>0.11847956351709343</v>
      </c>
      <c r="J103" s="56">
        <f>'Qtde. Mensal'!J103/'Qtde. Mensal'!J102-1</f>
        <v>7.9124579124579153E-2</v>
      </c>
      <c r="K103" s="54">
        <f>'Qtde. Mensal'!K103/'Qtde. Mensal'!K102-1</f>
        <v>0.12903225806451624</v>
      </c>
      <c r="L103" s="55">
        <f>'Qtde. Mensal'!L103/'Qtde. Mensal'!L102-1</f>
        <v>-0.18603194487942376</v>
      </c>
      <c r="M103" s="55">
        <f>'Qtde. Mensal'!M103/'Qtde. Mensal'!M102-1</f>
        <v>0.21492123687281217</v>
      </c>
      <c r="N103" s="56">
        <f>'Qtde. Mensal'!N103/'Qtde. Mensal'!N102-1</f>
        <v>0.19392270626413599</v>
      </c>
      <c r="O103" s="64">
        <f>'Qtde. Mensal'!O103/'Qtde. Mensal'!O102-1</f>
        <v>0.1228681239490752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Mensal'!B103-1</f>
        <v>4.4845842416692649E-2</v>
      </c>
      <c r="C104" s="55">
        <f>'Qtde. Mensal'!C104/'Qtde. Mensal'!C103-1</f>
        <v>4.0581797235023087E-2</v>
      </c>
      <c r="D104" s="55">
        <f>'Qtde. Mensal'!D104/'Qtde. Mensal'!D103-1</f>
        <v>3.6776323965416191E-2</v>
      </c>
      <c r="E104" s="55">
        <f>'Qtde. Mensal'!E104/'Qtde. Mensal'!E103-1</f>
        <v>3.2042097585119889E-2</v>
      </c>
      <c r="F104" s="56">
        <f>'Qtde. Mensal'!F104/'Qtde. Mensal'!F103-1</f>
        <v>7.6911322772883484E-3</v>
      </c>
      <c r="G104" s="54">
        <f>'Qtde. Mensal'!G104/'Qtde. Mensal'!G103-1</f>
        <v>2.7628261297187207E-2</v>
      </c>
      <c r="H104" s="55">
        <f>'Qtde. Mensal'!H104/'Qtde. Mensal'!H103-1</f>
        <v>4.8175358304227478E-2</v>
      </c>
      <c r="I104" s="55">
        <f>'Qtde. Mensal'!I104/'Qtde. Mensal'!I103-1</f>
        <v>3.4999541798546474E-2</v>
      </c>
      <c r="J104" s="56">
        <f>'Qtde. Mensal'!J104/'Qtde. Mensal'!J103-1</f>
        <v>8.5803432137285585E-2</v>
      </c>
      <c r="K104" s="54">
        <f>'Qtde. Mensal'!K104/'Qtde. Mensal'!K103-1</f>
        <v>-5.8230118253657093E-3</v>
      </c>
      <c r="L104" s="55">
        <f>'Qtde. Mensal'!L104/'Qtde. Mensal'!L103-1</f>
        <v>0.86379376683339748</v>
      </c>
      <c r="M104" s="55">
        <f>'Qtde. Mensal'!M104/'Qtde. Mensal'!M103-1</f>
        <v>4.8982531964703702E-2</v>
      </c>
      <c r="N104" s="56">
        <f>'Qtde. Mensal'!N104/'Qtde. Mensal'!N103-1</f>
        <v>7.0257804134749913E-2</v>
      </c>
      <c r="O104" s="64">
        <f>'Qtde. Mensal'!O104/'Qtde. Mensal'!O103-1</f>
        <v>3.4251512600743217E-2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Mensal'!B104-1</f>
        <v>3.6462990561351161E-2</v>
      </c>
      <c r="C105" s="55">
        <f>'Qtde. Mensal'!C105/'Qtde. Mensal'!C104-1</f>
        <v>1.6385728915829345E-2</v>
      </c>
      <c r="D105" s="55">
        <f>'Qtde. Mensal'!D105/'Qtde. Mensal'!D104-1</f>
        <v>3.1267926402219315E-2</v>
      </c>
      <c r="E105" s="55">
        <f>'Qtde. Mensal'!E105/'Qtde. Mensal'!E104-1</f>
        <v>-4.1648787136835397E-3</v>
      </c>
      <c r="F105" s="56">
        <f>'Qtde. Mensal'!F105/'Qtde. Mensal'!F104-1</f>
        <v>-9.3509906995552505E-3</v>
      </c>
      <c r="G105" s="54">
        <f>'Qtde. Mensal'!G105/'Qtde. Mensal'!G104-1</f>
        <v>2.9565308182229577E-2</v>
      </c>
      <c r="H105" s="55">
        <f>'Qtde. Mensal'!H105/'Qtde. Mensal'!H104-1</f>
        <v>3.1253590715845103E-2</v>
      </c>
      <c r="I105" s="55">
        <f>'Qtde. Mensal'!I105/'Qtde. Mensal'!I104-1</f>
        <v>1.3696670844003611E-2</v>
      </c>
      <c r="J105" s="56">
        <f>'Qtde. Mensal'!J105/'Qtde. Mensal'!J104-1</f>
        <v>1.0057471264367734E-2</v>
      </c>
      <c r="K105" s="54">
        <f>'Qtde. Mensal'!K105/'Qtde. Mensal'!K104-1</f>
        <v>2.9093922465063038E-2</v>
      </c>
      <c r="L105" s="55">
        <f>'Qtde. Mensal'!L105/'Qtde. Mensal'!L104-1</f>
        <v>-1.3212221304706895E-2</v>
      </c>
      <c r="M105" s="55">
        <f>'Qtde. Mensal'!M105/'Qtde. Mensal'!M104-1</f>
        <v>-1.5221745350500693E-2</v>
      </c>
      <c r="N105" s="56">
        <f>'Qtde. Mensal'!N105/'Qtde. Mensal'!N104-1</f>
        <v>-3.4015699553640144E-2</v>
      </c>
      <c r="O105" s="64">
        <f>'Qtde. Mensal'!O105/'Qtde. Mensal'!O104-1</f>
        <v>1.9159861865534644E-2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Mensal'!B105-1</f>
        <v>-0.17503834355828218</v>
      </c>
      <c r="C106" s="55">
        <f>'Qtde. Mensal'!C106/'Qtde. Mensal'!C105-1</f>
        <v>-0.15963617548541709</v>
      </c>
      <c r="D106" s="55">
        <f>'Qtde. Mensal'!D106/'Qtde. Mensal'!D105-1</f>
        <v>-0.11959418509078534</v>
      </c>
      <c r="E106" s="55">
        <f>'Qtde. Mensal'!E106/'Qtde. Mensal'!E105-1</f>
        <v>-0.13588664706478759</v>
      </c>
      <c r="F106" s="56">
        <f>'Qtde. Mensal'!F106/'Qtde. Mensal'!F105-1</f>
        <v>-0.10046430940354101</v>
      </c>
      <c r="G106" s="54">
        <f>'Qtde. Mensal'!G106/'Qtde. Mensal'!G105-1</f>
        <v>-0.14958167835713687</v>
      </c>
      <c r="H106" s="55">
        <f>'Qtde. Mensal'!H106/'Qtde. Mensal'!H105-1</f>
        <v>-0.1433426183844011</v>
      </c>
      <c r="I106" s="55">
        <f>'Qtde. Mensal'!I106/'Qtde. Mensal'!I105-1</f>
        <v>-0.12051600765948867</v>
      </c>
      <c r="J106" s="56">
        <f>'Qtde. Mensal'!J106/'Qtde. Mensal'!J105-1</f>
        <v>-8.9615931721194864E-2</v>
      </c>
      <c r="K106" s="54">
        <f>'Qtde. Mensal'!K106/'Qtde. Mensal'!K105-1</f>
        <v>-0.14292913799903584</v>
      </c>
      <c r="L106" s="55">
        <f>'Qtde. Mensal'!L106/'Qtde. Mensal'!L105-1</f>
        <v>-7.4337517433751721E-2</v>
      </c>
      <c r="M106" s="55">
        <f>'Qtde. Mensal'!M106/'Qtde. Mensal'!M105-1</f>
        <v>-7.6239177174734163E-2</v>
      </c>
      <c r="N106" s="56">
        <f>'Qtde. Mensal'!N106/'Qtde. Mensal'!N105-1</f>
        <v>-7.5924155513065639E-2</v>
      </c>
      <c r="O106" s="64">
        <f>'Qtde. Mensal'!O106/'Qtde. Mensal'!O105-1</f>
        <v>-0.1298151800329137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Mensal'!B106-1</f>
        <v>5.6588426679061055E-2</v>
      </c>
      <c r="C107" s="55">
        <f>'Qtde. Mensal'!C107/'Qtde. Mensal'!C106-1</f>
        <v>0.16711494215625922</v>
      </c>
      <c r="D107" s="55">
        <f>'Qtde. Mensal'!D107/'Qtde. Mensal'!D106-1</f>
        <v>9.9062653238278342E-2</v>
      </c>
      <c r="E107" s="55">
        <f>'Qtde. Mensal'!E107/'Qtde. Mensal'!E106-1</f>
        <v>0.11099703734123367</v>
      </c>
      <c r="F107" s="56">
        <f>'Qtde. Mensal'!F107/'Qtde. Mensal'!F106-1</f>
        <v>7.2093023255813904E-2</v>
      </c>
      <c r="G107" s="54">
        <f>'Qtde. Mensal'!G107/'Qtde. Mensal'!G106-1</f>
        <v>9.7267216535824375E-2</v>
      </c>
      <c r="H107" s="55">
        <f>'Qtde. Mensal'!H107/'Qtde. Mensal'!H106-1</f>
        <v>0.1136112375625935</v>
      </c>
      <c r="I107" s="55">
        <f>'Qtde. Mensal'!I107/'Qtde. Mensal'!I106-1</f>
        <v>0.11010863420373118</v>
      </c>
      <c r="J107" s="56">
        <f>'Qtde. Mensal'!J107/'Qtde. Mensal'!J106-1</f>
        <v>0.234375</v>
      </c>
      <c r="K107" s="54">
        <f>'Qtde. Mensal'!K107/'Qtde. Mensal'!K106-1</f>
        <v>0.12696535855809787</v>
      </c>
      <c r="L107" s="55">
        <f>'Qtde. Mensal'!L107/'Qtde. Mensal'!L106-1</f>
        <v>2.8100045201145063E-2</v>
      </c>
      <c r="M107" s="55">
        <f>'Qtde. Mensal'!M107/'Qtde. Mensal'!M106-1</f>
        <v>2.5979744605900468E-2</v>
      </c>
      <c r="N107" s="56">
        <f>'Qtde. Mensal'!N107/'Qtde. Mensal'!N106-1</f>
        <v>4.7676523838261931E-2</v>
      </c>
      <c r="O107" s="64">
        <f>'Qtde. Mensal'!O107/'Qtde. Mensal'!O106-1</f>
        <v>0.10750899964508442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Mensal'!B107-1</f>
        <v>0.16177279225778074</v>
      </c>
      <c r="C108" s="55">
        <f>'Qtde. Mensal'!C108/'Qtde. Mensal'!C107-1</f>
        <v>0.11550422034651264</v>
      </c>
      <c r="D108" s="55">
        <f>'Qtde. Mensal'!D108/'Qtde. Mensal'!D107-1</f>
        <v>0.10478854387425041</v>
      </c>
      <c r="E108" s="55">
        <f>'Qtde. Mensal'!E108/'Qtde. Mensal'!E107-1</f>
        <v>0.13504950495049495</v>
      </c>
      <c r="F108" s="56">
        <f>'Qtde. Mensal'!F108/'Qtde. Mensal'!F107-1</f>
        <v>0.12306227183746898</v>
      </c>
      <c r="G108" s="54">
        <f>'Qtde. Mensal'!G108/'Qtde. Mensal'!G107-1</f>
        <v>0.12363926171457562</v>
      </c>
      <c r="H108" s="55">
        <f>'Qtde. Mensal'!H108/'Qtde. Mensal'!H107-1</f>
        <v>0.10832749357626725</v>
      </c>
      <c r="I108" s="55">
        <f>'Qtde. Mensal'!I108/'Qtde. Mensal'!I107-1</f>
        <v>0.1132536421881345</v>
      </c>
      <c r="J108" s="56">
        <f>'Qtde. Mensal'!J108/'Qtde. Mensal'!J107-1</f>
        <v>0.18607594936708871</v>
      </c>
      <c r="K108" s="54">
        <f>'Qtde. Mensal'!K108/'Qtde. Mensal'!K107-1</f>
        <v>0.14001417836381691</v>
      </c>
      <c r="L108" s="55">
        <f>'Qtde. Mensal'!L108/'Qtde. Mensal'!L107-1</f>
        <v>-0.3286436579468015</v>
      </c>
      <c r="M108" s="55">
        <f>'Qtde. Mensal'!M108/'Qtde. Mensal'!M107-1</f>
        <v>0.14383813611281426</v>
      </c>
      <c r="N108" s="56">
        <f>'Qtde. Mensal'!N108/'Qtde. Mensal'!N107-1</f>
        <v>0.2251481237656352</v>
      </c>
      <c r="O108" s="64">
        <f>'Qtde. Mensal'!O108/'Qtde. Mensal'!O107-1</f>
        <v>0.1157557889339571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Mensal'!B108-1</f>
        <v>-0.16575160923892462</v>
      </c>
      <c r="C109" s="55">
        <f>'Qtde. Mensal'!C109/'Qtde. Mensal'!C108-1</f>
        <v>-0.12288430904022307</v>
      </c>
      <c r="D109" s="55">
        <f>'Qtde. Mensal'!D109/'Qtde. Mensal'!D108-1</f>
        <v>-9.6557990711545361E-2</v>
      </c>
      <c r="E109" s="55">
        <f>'Qtde. Mensal'!E109/'Qtde. Mensal'!E108-1</f>
        <v>-0.14924401023493838</v>
      </c>
      <c r="F109" s="56">
        <f>'Qtde. Mensal'!F109/'Qtde. Mensal'!F108-1</f>
        <v>-0.15155226833749469</v>
      </c>
      <c r="G109" s="54">
        <f>'Qtde. Mensal'!G109/'Qtde. Mensal'!G108-1</f>
        <v>-0.11308132505843471</v>
      </c>
      <c r="H109" s="55">
        <f>'Qtde. Mensal'!H109/'Qtde. Mensal'!H108-1</f>
        <v>-0.11101744032878447</v>
      </c>
      <c r="I109" s="55">
        <f>'Qtde. Mensal'!I109/'Qtde. Mensal'!I108-1</f>
        <v>-0.1207717224667425</v>
      </c>
      <c r="J109" s="56">
        <f>'Qtde. Mensal'!J109/'Qtde. Mensal'!J108-1</f>
        <v>-0.1013874066168623</v>
      </c>
      <c r="K109" s="54">
        <f>'Qtde. Mensal'!K109/'Qtde. Mensal'!K108-1</f>
        <v>-0.12847925258565362</v>
      </c>
      <c r="L109" s="55">
        <f>'Qtde. Mensal'!L109/'Qtde. Mensal'!L108-1</f>
        <v>0.3476315215018555</v>
      </c>
      <c r="M109" s="55">
        <f>'Qtde. Mensal'!M109/'Qtde. Mensal'!M108-1</f>
        <v>-0.16873927958833623</v>
      </c>
      <c r="N109" s="56">
        <f>'Qtde. Mensal'!N109/'Qtde. Mensal'!N108-1</f>
        <v>-0.19915368081676521</v>
      </c>
      <c r="O109" s="64">
        <f>'Qtde. Mensal'!O109/'Qtde. Mensal'!O108-1</f>
        <v>-0.11798013285792242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Mensal'!B109-1</f>
        <v>0.1045047089526836</v>
      </c>
      <c r="C110" s="55">
        <f>'Qtde. Mensal'!C110/'Qtde. Mensal'!C109-1</f>
        <v>7.7556116802406372E-2</v>
      </c>
      <c r="D110" s="55">
        <f>'Qtde. Mensal'!D110/'Qtde. Mensal'!D109-1</f>
        <v>8.9178106920888123E-2</v>
      </c>
      <c r="E110" s="55">
        <f>'Qtde. Mensal'!E110/'Qtde. Mensal'!E109-1</f>
        <v>0.12659266145349157</v>
      </c>
      <c r="F110" s="56">
        <f>'Qtde. Mensal'!F110/'Qtde. Mensal'!F109-1</f>
        <v>8.1510272071071643E-2</v>
      </c>
      <c r="G110" s="54">
        <f>'Qtde. Mensal'!G110/'Qtde. Mensal'!G109-1</f>
        <v>8.9731006906579536E-2</v>
      </c>
      <c r="H110" s="55">
        <f>'Qtde. Mensal'!H110/'Qtde. Mensal'!H109-1</f>
        <v>4.6704599336178321E-2</v>
      </c>
      <c r="I110" s="55">
        <f>'Qtde. Mensal'!I110/'Qtde. Mensal'!I109-1</f>
        <v>0.10071644015720915</v>
      </c>
      <c r="J110" s="56">
        <f>'Qtde. Mensal'!J110/'Qtde. Mensal'!J109-1</f>
        <v>9.026128266033262E-2</v>
      </c>
      <c r="K110" s="54">
        <f>'Qtde. Mensal'!K110/'Qtde. Mensal'!K109-1</f>
        <v>8.850542563089725E-2</v>
      </c>
      <c r="L110" s="55">
        <f>'Qtde. Mensal'!L110/'Qtde. Mensal'!L109-1</f>
        <v>9.5650765368105573E-2</v>
      </c>
      <c r="M110" s="55">
        <f>'Qtde. Mensal'!M110/'Qtde. Mensal'!M109-1</f>
        <v>0.12851431519215883</v>
      </c>
      <c r="N110" s="56">
        <f>'Qtde. Mensal'!N110/'Qtde. Mensal'!N109-1</f>
        <v>0.12136207330369864</v>
      </c>
      <c r="O110" s="64">
        <f>'Qtde. Mensal'!O110/'Qtde. Mensal'!O109-1</f>
        <v>9.3624543530342219E-2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Mensal'!B110-1</f>
        <v>-6.7084446270803344E-2</v>
      </c>
      <c r="C111" s="55">
        <f>'Qtde. Mensal'!C111/'Qtde. Mensal'!C110-1</f>
        <v>-8.7801537975350286E-2</v>
      </c>
      <c r="D111" s="55">
        <f>'Qtde. Mensal'!D111/'Qtde. Mensal'!D110-1</f>
        <v>-0.14628698610135515</v>
      </c>
      <c r="E111" s="55">
        <f>'Qtde. Mensal'!E111/'Qtde. Mensal'!E110-1</f>
        <v>-0.12292495874186971</v>
      </c>
      <c r="F111" s="56">
        <f>'Qtde. Mensal'!F111/'Qtde. Mensal'!F110-1</f>
        <v>-0.11382072081322514</v>
      </c>
      <c r="G111" s="54">
        <f>'Qtde. Mensal'!G111/'Qtde. Mensal'!G110-1</f>
        <v>-9.5084810781059792E-2</v>
      </c>
      <c r="H111" s="55">
        <f>'Qtde. Mensal'!H111/'Qtde. Mensal'!H110-1</f>
        <v>-0.10849377123442805</v>
      </c>
      <c r="I111" s="55">
        <f>'Qtde. Mensal'!I111/'Qtde. Mensal'!I110-1</f>
        <v>-0.14144459490533734</v>
      </c>
      <c r="J111" s="56">
        <f>'Qtde. Mensal'!J111/'Qtde. Mensal'!J110-1</f>
        <v>-4.6840958605664507E-2</v>
      </c>
      <c r="K111" s="54">
        <f>'Qtde. Mensal'!K111/'Qtde. Mensal'!K110-1</f>
        <v>-0.12515469972521132</v>
      </c>
      <c r="L111" s="55">
        <f>'Qtde. Mensal'!L111/'Qtde. Mensal'!L110-1</f>
        <v>-0.11672087522176222</v>
      </c>
      <c r="M111" s="55">
        <f>'Qtde. Mensal'!M111/'Qtde. Mensal'!M110-1</f>
        <v>-0.14336323638649218</v>
      </c>
      <c r="N111" s="56">
        <f>'Qtde. Mensal'!N111/'Qtde. Mensal'!N110-1</f>
        <v>-0.1383694839192221</v>
      </c>
      <c r="O111" s="64">
        <f>'Qtde. Mensal'!O111/'Qtde. Mensal'!O110-1</f>
        <v>-0.12677643976162423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Mensal'!B111-1</f>
        <v>-0.30382116506992618</v>
      </c>
      <c r="C112" s="55">
        <f>'Qtde. Mensal'!C112/'Qtde. Mensal'!C111-1</f>
        <v>-0.23199953807956575</v>
      </c>
      <c r="D112" s="55">
        <f>'Qtde. Mensal'!D112/'Qtde. Mensal'!D111-1</f>
        <v>-0.23183381406700687</v>
      </c>
      <c r="E112" s="55">
        <f>'Qtde. Mensal'!E112/'Qtde. Mensal'!E111-1</f>
        <v>-0.3009767840836769</v>
      </c>
      <c r="F112" s="56">
        <f>'Qtde. Mensal'!F112/'Qtde. Mensal'!F111-1</f>
        <v>-0.24239615317768382</v>
      </c>
      <c r="G112" s="54">
        <f>'Qtde. Mensal'!G112/'Qtde. Mensal'!G111-1</f>
        <v>-0.2820517546446476</v>
      </c>
      <c r="H112" s="55">
        <f>'Qtde. Mensal'!H112/'Qtde. Mensal'!H111-1</f>
        <v>-0.27661331300813008</v>
      </c>
      <c r="I112" s="55">
        <f>'Qtde. Mensal'!I112/'Qtde. Mensal'!I111-1</f>
        <v>-0.23164598398952474</v>
      </c>
      <c r="J112" s="56">
        <f>'Qtde. Mensal'!J112/'Qtde. Mensal'!J111-1</f>
        <v>-0.15885714285714281</v>
      </c>
      <c r="K112" s="54">
        <f>'Qtde. Mensal'!K112/'Qtde. Mensal'!K111-1</f>
        <v>-0.27247551340918086</v>
      </c>
      <c r="L112" s="55">
        <f>'Qtde. Mensal'!L112/'Qtde. Mensal'!L111-1</f>
        <v>-0.17507741233576035</v>
      </c>
      <c r="M112" s="55">
        <f>'Qtde. Mensal'!M112/'Qtde. Mensal'!M111-1</f>
        <v>-0.1388740661686233</v>
      </c>
      <c r="N112" s="56">
        <f>'Qtde. Mensal'!N112/'Qtde. Mensal'!N111-1</f>
        <v>-0.11310763888888886</v>
      </c>
      <c r="O112" s="64">
        <f>'Qtde. Mensal'!O112/'Qtde. Mensal'!O111-1</f>
        <v>-0.24810630970300118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Mensal'!B112-1</f>
        <v>0.85874723188864288</v>
      </c>
      <c r="C113" s="52">
        <f>'Qtde. Mensal'!C113/'Qtde. Mensal'!C112-1</f>
        <v>0.67840763852341923</v>
      </c>
      <c r="D113" s="52">
        <f>'Qtde. Mensal'!D113/'Qtde. Mensal'!D112-1</f>
        <v>0.69657363613387724</v>
      </c>
      <c r="E113" s="52">
        <f>'Qtde. Mensal'!E113/'Qtde. Mensal'!E112-1</f>
        <v>0.69939038872614989</v>
      </c>
      <c r="F113" s="53">
        <f>'Qtde. Mensal'!F113/'Qtde. Mensal'!F112-1</f>
        <v>0.76768371950753234</v>
      </c>
      <c r="G113" s="51">
        <f>'Qtde. Mensal'!G113/'Qtde. Mensal'!G112-1</f>
        <v>0.64698482786948364</v>
      </c>
      <c r="H113" s="52">
        <f>'Qtde. Mensal'!H113/'Qtde. Mensal'!H112-1</f>
        <v>0.79638247431732379</v>
      </c>
      <c r="I113" s="52">
        <f>'Qtde. Mensal'!I113/'Qtde. Mensal'!I112-1</f>
        <v>0.72341105387505333</v>
      </c>
      <c r="J113" s="53">
        <f>'Qtde. Mensal'!J113/'Qtde. Mensal'!J112-1</f>
        <v>0.10733695652173902</v>
      </c>
      <c r="K113" s="51">
        <f>'Qtde. Mensal'!K113/'Qtde. Mensal'!K112-1</f>
        <v>0.86454642827716888</v>
      </c>
      <c r="L113" s="52">
        <f>'Qtde. Mensal'!L113/'Qtde. Mensal'!L112-1</f>
        <v>0.2108146494876737</v>
      </c>
      <c r="M113" s="52">
        <f>'Qtde. Mensal'!M113/'Qtde. Mensal'!M112-1</f>
        <v>7.6065065840433821E-2</v>
      </c>
      <c r="N113" s="53">
        <f>'Qtde. Mensal'!N113/'Qtde. Mensal'!N112-1</f>
        <v>0.10492316727023598</v>
      </c>
      <c r="O113" s="63">
        <f>'Qtde. Mensal'!O113/'Qtde. Mensal'!O112-1</f>
        <v>0.70657061041502001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Mensal'!B113-1</f>
        <v>2.3827759339629662E-3</v>
      </c>
      <c r="C114" s="55">
        <f>'Qtde. Mensal'!C114/'Qtde. Mensal'!C113-1</f>
        <v>-7.2789984098188043E-2</v>
      </c>
      <c r="D114" s="55">
        <f>'Qtde. Mensal'!D114/'Qtde. Mensal'!D113-1</f>
        <v>-4.4647797403702949E-2</v>
      </c>
      <c r="E114" s="55">
        <f>'Qtde. Mensal'!E114/'Qtde. Mensal'!E113-1</f>
        <v>3.7409736780805947E-2</v>
      </c>
      <c r="F114" s="56">
        <f>'Qtde. Mensal'!F114/'Qtde. Mensal'!F113-1</f>
        <v>-8.0031147257311197E-3</v>
      </c>
      <c r="G114" s="54">
        <f>'Qtde. Mensal'!G114/'Qtde. Mensal'!G113-1</f>
        <v>-5.4493024705790649E-2</v>
      </c>
      <c r="H114" s="55">
        <f>'Qtde. Mensal'!H114/'Qtde. Mensal'!H113-1</f>
        <v>-5.5281294295908889E-2</v>
      </c>
      <c r="I114" s="55">
        <f>'Qtde. Mensal'!I114/'Qtde. Mensal'!I113-1</f>
        <v>-1.9962132065824978E-2</v>
      </c>
      <c r="J114" s="56">
        <f>'Qtde. Mensal'!J114/'Qtde. Mensal'!J113-1</f>
        <v>0.10429447852760743</v>
      </c>
      <c r="K114" s="54">
        <f>'Qtde. Mensal'!K114/'Qtde. Mensal'!K113-1</f>
        <v>-7.4414494034467538E-2</v>
      </c>
      <c r="L114" s="55">
        <f>'Qtde. Mensal'!L114/'Qtde. Mensal'!L113-1</f>
        <v>0.28596564725596973</v>
      </c>
      <c r="M114" s="55">
        <f>'Qtde. Mensal'!M114/'Qtde. Mensal'!M113-1</f>
        <v>0.21465591707457521</v>
      </c>
      <c r="N114" s="56">
        <f>'Qtde. Mensal'!N114/'Qtde. Mensal'!N113-1</f>
        <v>0.20816724244840112</v>
      </c>
      <c r="O114" s="64">
        <f>'Qtde. Mensal'!O114/'Qtde. Mensal'!O113-1</f>
        <v>-3.0730859173322855E-2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Mensal'!B114-1</f>
        <v>-5.8069445623567417E-2</v>
      </c>
      <c r="C115" s="55">
        <f>'Qtde. Mensal'!C115/'Qtde. Mensal'!C114-1</f>
        <v>-0.11265972608034014</v>
      </c>
      <c r="D115" s="55">
        <f>'Qtde. Mensal'!D115/'Qtde. Mensal'!D114-1</f>
        <v>-5.2087974100804901E-2</v>
      </c>
      <c r="E115" s="55">
        <f>'Qtde. Mensal'!E115/'Qtde. Mensal'!E114-1</f>
        <v>-2.4923657266031962E-2</v>
      </c>
      <c r="F115" s="56">
        <f>'Qtde. Mensal'!F115/'Qtde. Mensal'!F114-1</f>
        <v>-5.7912869041908288E-2</v>
      </c>
      <c r="G115" s="54">
        <f>'Qtde. Mensal'!G115/'Qtde. Mensal'!G114-1</f>
        <v>-4.7264214708452212E-2</v>
      </c>
      <c r="H115" s="55">
        <f>'Qtde. Mensal'!H115/'Qtde. Mensal'!H114-1</f>
        <v>-3.2750413907284726E-2</v>
      </c>
      <c r="I115" s="55">
        <f>'Qtde. Mensal'!I115/'Qtde. Mensal'!I114-1</f>
        <v>-6.4494307302475407E-2</v>
      </c>
      <c r="J115" s="56">
        <f>'Qtde. Mensal'!J115/'Qtde. Mensal'!J114-1</f>
        <v>-5.6666666666666643E-2</v>
      </c>
      <c r="K115" s="54">
        <f>'Qtde. Mensal'!K115/'Qtde. Mensal'!K114-1</f>
        <v>-6.0756230306502457E-2</v>
      </c>
      <c r="L115" s="55">
        <f>'Qtde. Mensal'!L115/'Qtde. Mensal'!L114-1</f>
        <v>-7.0237164451394274E-2</v>
      </c>
      <c r="M115" s="55">
        <f>'Qtde. Mensal'!M115/'Qtde. Mensal'!M114-1</f>
        <v>-1.7363991940263168E-2</v>
      </c>
      <c r="N115" s="56">
        <f>'Qtde. Mensal'!N115/'Qtde. Mensal'!N114-1</f>
        <v>-5.1616687440428133E-2</v>
      </c>
      <c r="O115" s="64">
        <f>'Qtde. Mensal'!O115/'Qtde. Mensal'!O114-1</f>
        <v>-5.7970163049651191E-2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Mensal'!B115-1</f>
        <v>8.9409643983776377E-2</v>
      </c>
      <c r="C116" s="55">
        <f>'Qtde. Mensal'!C116/'Qtde. Mensal'!C115-1</f>
        <v>0.11822512590172862</v>
      </c>
      <c r="D116" s="55">
        <f>'Qtde. Mensal'!D116/'Qtde. Mensal'!D115-1</f>
        <v>9.5001605815401735E-2</v>
      </c>
      <c r="E116" s="55">
        <f>'Qtde. Mensal'!E116/'Qtde. Mensal'!E115-1</f>
        <v>6.9244231566342851E-2</v>
      </c>
      <c r="F116" s="56">
        <f>'Qtde. Mensal'!F116/'Qtde. Mensal'!F115-1</f>
        <v>5.3233347220293492E-2</v>
      </c>
      <c r="G116" s="54">
        <f>'Qtde. Mensal'!G116/'Qtde. Mensal'!G115-1</f>
        <v>9.3334717607973516E-2</v>
      </c>
      <c r="H116" s="55">
        <f>'Qtde. Mensal'!H116/'Qtde. Mensal'!H115-1</f>
        <v>7.8844610858518349E-2</v>
      </c>
      <c r="I116" s="55">
        <f>'Qtde. Mensal'!I116/'Qtde. Mensal'!I115-1</f>
        <v>8.9739190116678191E-2</v>
      </c>
      <c r="J116" s="56">
        <f>'Qtde. Mensal'!J116/'Qtde. Mensal'!J115-1</f>
        <v>0.12720848056537104</v>
      </c>
      <c r="K116" s="54">
        <f>'Qtde. Mensal'!K116/'Qtde. Mensal'!K115-1</f>
        <v>8.9450730427887315E-2</v>
      </c>
      <c r="L116" s="55">
        <f>'Qtde. Mensal'!L116/'Qtde. Mensal'!L115-1</f>
        <v>0.11906096706377012</v>
      </c>
      <c r="M116" s="55">
        <f>'Qtde. Mensal'!M116/'Qtde. Mensal'!M115-1</f>
        <v>7.9971051203184373E-2</v>
      </c>
      <c r="N116" s="56">
        <f>'Qtde. Mensal'!N116/'Qtde. Mensal'!N115-1</f>
        <v>7.7077696173173615E-2</v>
      </c>
      <c r="O116" s="64">
        <f>'Qtde. Mensal'!O116/'Qtde. Mensal'!O115-1</f>
        <v>8.9888574754698247E-2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Mensal'!B116-1</f>
        <v>3.8057417059651488E-3</v>
      </c>
      <c r="C117" s="55">
        <f>'Qtde. Mensal'!C117/'Qtde. Mensal'!C116-1</f>
        <v>8.2282486975997493E-3</v>
      </c>
      <c r="D117" s="55">
        <f>'Qtde. Mensal'!D117/'Qtde. Mensal'!D116-1</f>
        <v>-1.5151406763050046E-2</v>
      </c>
      <c r="E117" s="55">
        <f>'Qtde. Mensal'!E117/'Qtde. Mensal'!E116-1</f>
        <v>-3.941162535265863E-2</v>
      </c>
      <c r="F117" s="56">
        <f>'Qtde. Mensal'!F117/'Qtde. Mensal'!F116-1</f>
        <v>-1.2393970025930678E-2</v>
      </c>
      <c r="G117" s="54">
        <f>'Qtde. Mensal'!G117/'Qtde. Mensal'!G116-1</f>
        <v>-1.8073623904029334E-2</v>
      </c>
      <c r="H117" s="55">
        <f>'Qtde. Mensal'!H117/'Qtde. Mensal'!H116-1</f>
        <v>-3.098815013138978E-2</v>
      </c>
      <c r="I117" s="55">
        <f>'Qtde. Mensal'!I117/'Qtde. Mensal'!I116-1</f>
        <v>-1.3361225453809245E-2</v>
      </c>
      <c r="J117" s="56">
        <f>'Qtde. Mensal'!J117/'Qtde. Mensal'!J116-1</f>
        <v>0.31034482758620685</v>
      </c>
      <c r="K117" s="54">
        <f>'Qtde. Mensal'!K117/'Qtde. Mensal'!K116-1</f>
        <v>-3.7623873243379458E-2</v>
      </c>
      <c r="L117" s="55">
        <f>'Qtde. Mensal'!L117/'Qtde. Mensal'!L116-1</f>
        <v>-7.2014528148287571E-3</v>
      </c>
      <c r="M117" s="55">
        <f>'Qtde. Mensal'!M117/'Qtde. Mensal'!M116-1</f>
        <v>0.11492712347126832</v>
      </c>
      <c r="N117" s="56">
        <f>'Qtde. Mensal'!N117/'Qtde. Mensal'!N116-1</f>
        <v>0.16329313809933965</v>
      </c>
      <c r="O117" s="64">
        <f>'Qtde. Mensal'!O117/'Qtde. Mensal'!O116-1</f>
        <v>-1.4671549553673557E-2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Mensal'!B117-1</f>
        <v>-6.4452320118684625E-2</v>
      </c>
      <c r="C118" s="55">
        <f>'Qtde. Mensal'!C118/'Qtde. Mensal'!C117-1</f>
        <v>-0.13023952095808389</v>
      </c>
      <c r="D118" s="55">
        <f>'Qtde. Mensal'!D118/'Qtde. Mensal'!D117-1</f>
        <v>-8.3517952219421709E-2</v>
      </c>
      <c r="E118" s="55">
        <f>'Qtde. Mensal'!E118/'Qtde. Mensal'!E117-1</f>
        <v>-5.8381723202475144E-2</v>
      </c>
      <c r="F118" s="56">
        <f>'Qtde. Mensal'!F118/'Qtde. Mensal'!F117-1</f>
        <v>-8.8647590227404205E-2</v>
      </c>
      <c r="G118" s="54">
        <f>'Qtde. Mensal'!G118/'Qtde. Mensal'!G117-1</f>
        <v>-0.13247050480304301</v>
      </c>
      <c r="H118" s="55">
        <f>'Qtde. Mensal'!H118/'Qtde. Mensal'!H117-1</f>
        <v>-0.13472165370446176</v>
      </c>
      <c r="I118" s="55">
        <f>'Qtde. Mensal'!I118/'Qtde. Mensal'!I117-1</f>
        <v>-6.4564667259421338E-2</v>
      </c>
      <c r="J118" s="56">
        <f>'Qtde. Mensal'!J118/'Qtde. Mensal'!J117-1</f>
        <v>-7.1770334928229707E-2</v>
      </c>
      <c r="K118" s="54">
        <f>'Qtde. Mensal'!K118/'Qtde. Mensal'!K117-1</f>
        <v>-7.8441639032714727E-2</v>
      </c>
      <c r="L118" s="55">
        <f>'Qtde. Mensal'!L118/'Qtde. Mensal'!L117-1</f>
        <v>-5.0586602750094634E-2</v>
      </c>
      <c r="M118" s="55">
        <f>'Qtde. Mensal'!M118/'Qtde. Mensal'!M117-1</f>
        <v>-0.17044828449787131</v>
      </c>
      <c r="N118" s="56">
        <f>'Qtde. Mensal'!N118/'Qtde. Mensal'!N117-1</f>
        <v>-0.11630776824828781</v>
      </c>
      <c r="O118" s="64">
        <f>'Qtde. Mensal'!O118/'Qtde. Mensal'!O117-1</f>
        <v>-8.621957923916157E-2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Mensal'!B118-1</f>
        <v>0.15743106334243673</v>
      </c>
      <c r="C119" s="55">
        <f>'Qtde. Mensal'!C119/'Qtde. Mensal'!C118-1</f>
        <v>0.31697296096829719</v>
      </c>
      <c r="D119" s="55">
        <f>'Qtde. Mensal'!D119/'Qtde. Mensal'!D118-1</f>
        <v>0.1722238513786627</v>
      </c>
      <c r="E119" s="55">
        <f>'Qtde. Mensal'!E119/'Qtde. Mensal'!E118-1</f>
        <v>0.15209885949665458</v>
      </c>
      <c r="F119" s="56">
        <f>'Qtde. Mensal'!F119/'Qtde. Mensal'!F118-1</f>
        <v>0.20982469847160501</v>
      </c>
      <c r="G119" s="54">
        <f>'Qtde. Mensal'!G119/'Qtde. Mensal'!G118-1</f>
        <v>0.19955411054342775</v>
      </c>
      <c r="H119" s="55">
        <f>'Qtde. Mensal'!H119/'Qtde. Mensal'!H118-1</f>
        <v>0.2208030276151618</v>
      </c>
      <c r="I119" s="55">
        <f>'Qtde. Mensal'!I119/'Qtde. Mensal'!I118-1</f>
        <v>0.17749384611635111</v>
      </c>
      <c r="J119" s="56">
        <f>'Qtde. Mensal'!J119/'Qtde. Mensal'!J118-1</f>
        <v>1.7302405498281788</v>
      </c>
      <c r="K119" s="54">
        <f>'Qtde. Mensal'!K119/'Qtde. Mensal'!K118-1</f>
        <v>0.18710807625941661</v>
      </c>
      <c r="L119" s="55">
        <f>'Qtde. Mensal'!L119/'Qtde. Mensal'!L118-1</f>
        <v>0.1722694658517141</v>
      </c>
      <c r="M119" s="55">
        <f>'Qtde. Mensal'!M119/'Qtde. Mensal'!M118-1</f>
        <v>0.19943243569617186</v>
      </c>
      <c r="N119" s="56">
        <f>'Qtde. Mensal'!N119/'Qtde. Mensal'!N118-1</f>
        <v>0.29025275799469341</v>
      </c>
      <c r="O119" s="64">
        <f>'Qtde. Mensal'!O119/'Qtde. Mensal'!O118-1</f>
        <v>0.19328542860048126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Mensal'!B119-1</f>
        <v>-1.9485462018572042E-2</v>
      </c>
      <c r="C120" s="55">
        <f>'Qtde. Mensal'!C120/'Qtde. Mensal'!C119-1</f>
        <v>-2.5885328836424915E-2</v>
      </c>
      <c r="D120" s="55">
        <f>'Qtde. Mensal'!D120/'Qtde. Mensal'!D119-1</f>
        <v>2.7660020418788012E-2</v>
      </c>
      <c r="E120" s="55">
        <f>'Qtde. Mensal'!E120/'Qtde. Mensal'!E119-1</f>
        <v>-2.89333912001144E-4</v>
      </c>
      <c r="F120" s="56">
        <f>'Qtde. Mensal'!F120/'Qtde. Mensal'!F119-1</f>
        <v>-3.7939941879238104E-3</v>
      </c>
      <c r="G120" s="54">
        <f>'Qtde. Mensal'!G120/'Qtde. Mensal'!G119-1</f>
        <v>2.1048229718427569E-2</v>
      </c>
      <c r="H120" s="55">
        <f>'Qtde. Mensal'!H120/'Qtde. Mensal'!H119-1</f>
        <v>8.2344393315572084E-3</v>
      </c>
      <c r="I120" s="55">
        <f>'Qtde. Mensal'!I120/'Qtde. Mensal'!I119-1</f>
        <v>3.5083180254067425E-3</v>
      </c>
      <c r="J120" s="56">
        <f>'Qtde. Mensal'!J120/'Qtde. Mensal'!J119-1</f>
        <v>9.1881686595342904E-2</v>
      </c>
      <c r="K120" s="54">
        <f>'Qtde. Mensal'!K120/'Qtde. Mensal'!K119-1</f>
        <v>5.7193503356894437E-2</v>
      </c>
      <c r="L120" s="55">
        <f>'Qtde. Mensal'!L120/'Qtde. Mensal'!L119-1</f>
        <v>-0.67730235194105981</v>
      </c>
      <c r="M120" s="55">
        <f>'Qtde. Mensal'!M120/'Qtde. Mensal'!M119-1</f>
        <v>2.1696451044550757E-2</v>
      </c>
      <c r="N120" s="56">
        <f>'Qtde. Mensal'!N120/'Qtde. Mensal'!N119-1</f>
        <v>6.0230531955192346E-2</v>
      </c>
      <c r="O120" s="64">
        <f>'Qtde. Mensal'!O120/'Qtde. Mensal'!O119-1</f>
        <v>8.8729033815739822E-3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Mensal'!B120-1</f>
        <v>3.3379909951871678E-3</v>
      </c>
      <c r="C121" s="55">
        <f>'Qtde. Mensal'!C121/'Qtde. Mensal'!C120-1</f>
        <v>5.2453908075824396E-2</v>
      </c>
      <c r="D121" s="55">
        <f>'Qtde. Mensal'!D121/'Qtde. Mensal'!D120-1</f>
        <v>1.3033409213521585E-2</v>
      </c>
      <c r="E121" s="55">
        <f>'Qtde. Mensal'!E121/'Qtde. Mensal'!E120-1</f>
        <v>3.1215760858329666E-3</v>
      </c>
      <c r="F121" s="56">
        <f>'Qtde. Mensal'!F121/'Qtde. Mensal'!F120-1</f>
        <v>-1.9893039461956086E-2</v>
      </c>
      <c r="G121" s="54">
        <f>'Qtde. Mensal'!G121/'Qtde. Mensal'!G120-1</f>
        <v>1.8596890405764066E-2</v>
      </c>
      <c r="H121" s="55">
        <f>'Qtde. Mensal'!H121/'Qtde. Mensal'!H120-1</f>
        <v>3.1611818400192115E-2</v>
      </c>
      <c r="I121" s="55">
        <f>'Qtde. Mensal'!I121/'Qtde. Mensal'!I120-1</f>
        <v>4.4706161406258271E-3</v>
      </c>
      <c r="J121" s="56">
        <f>'Qtde. Mensal'!J121/'Qtde. Mensal'!J120-1</f>
        <v>0.39106628242074937</v>
      </c>
      <c r="K121" s="54">
        <f>'Qtde. Mensal'!K121/'Qtde. Mensal'!K120-1</f>
        <v>-6.0055918612011205E-2</v>
      </c>
      <c r="L121" s="55">
        <f>'Qtde. Mensal'!L121/'Qtde. Mensal'!L120-1</f>
        <v>1.982613277133825</v>
      </c>
      <c r="M121" s="55">
        <f>'Qtde. Mensal'!M121/'Qtde. Mensal'!M120-1</f>
        <v>0.19762514781237672</v>
      </c>
      <c r="N121" s="56">
        <f>'Qtde. Mensal'!N121/'Qtde. Mensal'!N120-1</f>
        <v>0.16001429154757041</v>
      </c>
      <c r="O121" s="64">
        <f>'Qtde. Mensal'!O121/'Qtde. Mensal'!O120-1</f>
        <v>1.4457509071136743E-2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Mensal'!B121-1</f>
        <v>0.10050290135396511</v>
      </c>
      <c r="C122" s="55">
        <f>'Qtde. Mensal'!C122/'Qtde. Mensal'!C121-1</f>
        <v>6.5116374701866819E-2</v>
      </c>
      <c r="D122" s="55">
        <f>'Qtde. Mensal'!D122/'Qtde. Mensal'!D121-1</f>
        <v>5.027439519402499E-2</v>
      </c>
      <c r="E122" s="55">
        <f>'Qtde. Mensal'!E122/'Qtde. Mensal'!E121-1</f>
        <v>0.11048141126040711</v>
      </c>
      <c r="F122" s="56">
        <f>'Qtde. Mensal'!F122/'Qtde. Mensal'!F121-1</f>
        <v>6.7132404613285956E-2</v>
      </c>
      <c r="G122" s="54">
        <f>'Qtde. Mensal'!G122/'Qtde. Mensal'!G121-1</f>
        <v>9.6007505472740506E-2</v>
      </c>
      <c r="H122" s="55">
        <f>'Qtde. Mensal'!H122/'Qtde. Mensal'!H121-1</f>
        <v>7.0926279513808144E-2</v>
      </c>
      <c r="I122" s="55">
        <f>'Qtde. Mensal'!I122/'Qtde. Mensal'!I121-1</f>
        <v>5.609856262833679E-2</v>
      </c>
      <c r="J122" s="56">
        <f>'Qtde. Mensal'!J122/'Qtde. Mensal'!J121-1</f>
        <v>6.0907395898073258E-2</v>
      </c>
      <c r="K122" s="54">
        <f>'Qtde. Mensal'!K122/'Qtde. Mensal'!K121-1</f>
        <v>8.4353844644433851E-2</v>
      </c>
      <c r="L122" s="55">
        <f>'Qtde. Mensal'!L122/'Qtde. Mensal'!L121-1</f>
        <v>-1.7017017017016967E-2</v>
      </c>
      <c r="M122" s="55">
        <f>'Qtde. Mensal'!M122/'Qtde. Mensal'!M121-1</f>
        <v>7.2612827580532446E-2</v>
      </c>
      <c r="N122" s="56">
        <f>'Qtde. Mensal'!N122/'Qtde. Mensal'!N121-1</f>
        <v>-5.2756633079596993E-2</v>
      </c>
      <c r="O122" s="64">
        <f>'Qtde. Mensal'!O122/'Qtde. Mensal'!O121-1</f>
        <v>6.6580861818345882E-2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Mensal'!B122-1</f>
        <v>-0.12999156355455566</v>
      </c>
      <c r="C123" s="55">
        <f>'Qtde. Mensal'!C123/'Qtde. Mensal'!C122-1</f>
        <v>-0.14906472598112075</v>
      </c>
      <c r="D123" s="55">
        <f>'Qtde. Mensal'!D123/'Qtde. Mensal'!D122-1</f>
        <v>-0.16963071062850921</v>
      </c>
      <c r="E123" s="55">
        <f>'Qtde. Mensal'!E123/'Qtde. Mensal'!E122-1</f>
        <v>-0.1632550802635242</v>
      </c>
      <c r="F123" s="56">
        <f>'Qtde. Mensal'!F123/'Qtde. Mensal'!F122-1</f>
        <v>-0.15285686616308347</v>
      </c>
      <c r="G123" s="54">
        <f>'Qtde. Mensal'!G123/'Qtde. Mensal'!G122-1</f>
        <v>-0.17594228104024567</v>
      </c>
      <c r="H123" s="55">
        <f>'Qtde. Mensal'!H123/'Qtde. Mensal'!H122-1</f>
        <v>-0.17189946077578711</v>
      </c>
      <c r="I123" s="55">
        <f>'Qtde. Mensal'!I123/'Qtde. Mensal'!I122-1</f>
        <v>-0.15236623114014625</v>
      </c>
      <c r="J123" s="56">
        <f>'Qtde. Mensal'!J123/'Qtde. Mensal'!J122-1</f>
        <v>-0.29252099199375126</v>
      </c>
      <c r="K123" s="54">
        <f>'Qtde. Mensal'!K123/'Qtde. Mensal'!K122-1</f>
        <v>-0.1497230093481775</v>
      </c>
      <c r="L123" s="55">
        <f>'Qtde. Mensal'!L123/'Qtde. Mensal'!L122-1</f>
        <v>-0.23128069965256981</v>
      </c>
      <c r="M123" s="55">
        <f>'Qtde. Mensal'!M123/'Qtde. Mensal'!M122-1</f>
        <v>-0.132325866830316</v>
      </c>
      <c r="N123" s="56">
        <f>'Qtde. Mensal'!N123/'Qtde. Mensal'!N122-1</f>
        <v>-0.28010033444816052</v>
      </c>
      <c r="O123" s="64">
        <f>'Qtde. Mensal'!O123/'Qtde. Mensal'!O122-1</f>
        <v>-0.16180560298982249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Mensal'!B123-1</f>
        <v>-0.30674747474747477</v>
      </c>
      <c r="C124" s="55">
        <f>'Qtde. Mensal'!C124/'Qtde. Mensal'!C123-1</f>
        <v>-0.28515687030693493</v>
      </c>
      <c r="D124" s="55">
        <f>'Qtde. Mensal'!D124/'Qtde. Mensal'!D123-1</f>
        <v>-0.27598969348544877</v>
      </c>
      <c r="E124" s="55">
        <f>'Qtde. Mensal'!E124/'Qtde. Mensal'!E123-1</f>
        <v>-0.29171841731724624</v>
      </c>
      <c r="F124" s="56">
        <f>'Qtde. Mensal'!F124/'Qtde. Mensal'!F123-1</f>
        <v>-0.29896200100599024</v>
      </c>
      <c r="G124" s="54">
        <f>'Qtde. Mensal'!G124/'Qtde. Mensal'!G123-1</f>
        <v>-0.30749064287951988</v>
      </c>
      <c r="H124" s="55">
        <f>'Qtde. Mensal'!H124/'Qtde. Mensal'!H123-1</f>
        <v>-0.31691435173029459</v>
      </c>
      <c r="I124" s="55">
        <f>'Qtde. Mensal'!I124/'Qtde. Mensal'!I123-1</f>
        <v>-0.27759172391645925</v>
      </c>
      <c r="J124" s="56">
        <f>'Qtde. Mensal'!J124/'Qtde. Mensal'!J123-1</f>
        <v>-7.4523875241512272E-3</v>
      </c>
      <c r="K124" s="54">
        <f>'Qtde. Mensal'!K124/'Qtde. Mensal'!K123-1</f>
        <v>-0.34227353635413849</v>
      </c>
      <c r="L124" s="55">
        <f>'Qtde. Mensal'!L124/'Qtde. Mensal'!L123-1</f>
        <v>-0.15351048079170893</v>
      </c>
      <c r="M124" s="55">
        <f>'Qtde. Mensal'!M124/'Qtde. Mensal'!M123-1</f>
        <v>-3.9784280788612847E-3</v>
      </c>
      <c r="N124" s="56">
        <f>'Qtde. Mensal'!N124/'Qtde. Mensal'!N123-1</f>
        <v>-1.9034714156665355E-2</v>
      </c>
      <c r="O124" s="64">
        <f>'Qtde. Mensal'!O124/'Qtde. Mensal'!O123-1</f>
        <v>-0.283736325995258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Mensal'!B124-1</f>
        <v>0.82142440843921194</v>
      </c>
      <c r="C125" s="52">
        <f>'Qtde. Mensal'!C125/'Qtde. Mensal'!C124-1</f>
        <v>0.67931833328044178</v>
      </c>
      <c r="D125" s="52">
        <f>'Qtde. Mensal'!D125/'Qtde. Mensal'!D124-1</f>
        <v>0.71209487466957411</v>
      </c>
      <c r="E125" s="52">
        <f>'Qtde. Mensal'!E125/'Qtde. Mensal'!E124-1</f>
        <v>0.76956317519962414</v>
      </c>
      <c r="F125" s="53">
        <f>'Qtde. Mensal'!F125/'Qtde. Mensal'!F124-1</f>
        <v>0.89178788076446414</v>
      </c>
      <c r="G125" s="51">
        <f>'Qtde. Mensal'!G125/'Qtde. Mensal'!G124-1</f>
        <v>0.68885714285714283</v>
      </c>
      <c r="H125" s="52">
        <f>'Qtde. Mensal'!H125/'Qtde. Mensal'!H124-1</f>
        <v>0.80834870848708484</v>
      </c>
      <c r="I125" s="52">
        <f>'Qtde. Mensal'!I125/'Qtde. Mensal'!I124-1</f>
        <v>0.76215122048025408</v>
      </c>
      <c r="J125" s="53">
        <f>'Qtde. Mensal'!J125/'Qtde. Mensal'!J124-1</f>
        <v>0.13181312569521686</v>
      </c>
      <c r="K125" s="51">
        <f>'Qtde. Mensal'!K125/'Qtde. Mensal'!K124-1</f>
        <v>0.89864760518013553</v>
      </c>
      <c r="L125" s="52">
        <f>'Qtde. Mensal'!L125/'Qtde. Mensal'!L124-1</f>
        <v>0.16827763969437548</v>
      </c>
      <c r="M125" s="52">
        <f>'Qtde. Mensal'!M125/'Qtde. Mensal'!M124-1</f>
        <v>0.10221018995206821</v>
      </c>
      <c r="N125" s="53">
        <f>'Qtde. Mensal'!N125/'Qtde. Mensal'!N124-1</f>
        <v>0.6316516477011116</v>
      </c>
      <c r="O125" s="63">
        <f>'Qtde. Mensal'!O125/'Qtde. Mensal'!O124-1</f>
        <v>0.73644889180242612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Mensal'!B125-1</f>
        <v>-0.1513503135799309</v>
      </c>
      <c r="C126" s="66">
        <f>'Qtde. Mensal'!C126/'Qtde. Mensal'!C125-1</f>
        <v>-0.21034828127066918</v>
      </c>
      <c r="D126" s="66">
        <f>'Qtde. Mensal'!D126/'Qtde. Mensal'!D125-1</f>
        <v>-0.16180949806253941</v>
      </c>
      <c r="E126" s="66">
        <f>'Qtde. Mensal'!E126/'Qtde. Mensal'!E125-1</f>
        <v>-0.10707649838084621</v>
      </c>
      <c r="F126" s="56">
        <f>'Qtde. Mensal'!F126/'Qtde. Mensal'!F125-1</f>
        <v>-0.13136572078750475</v>
      </c>
      <c r="G126" s="54">
        <f>'Qtde. Mensal'!G126/'Qtde. Mensal'!G125-1</f>
        <v>-0.16735746912535954</v>
      </c>
      <c r="H126" s="66">
        <f>'Qtde. Mensal'!H126/'Qtde. Mensal'!H125-1</f>
        <v>-0.16247927560260167</v>
      </c>
      <c r="I126" s="66">
        <f>'Qtde. Mensal'!I126/'Qtde. Mensal'!I125-1</f>
        <v>-0.15123408127502957</v>
      </c>
      <c r="J126" s="56">
        <f>'Qtde. Mensal'!J126/'Qtde. Mensal'!J125-1</f>
        <v>-0.2520884520884521</v>
      </c>
      <c r="K126" s="54">
        <f>'Qtde. Mensal'!K126/'Qtde. Mensal'!K125-1</f>
        <v>-0.17773646293283751</v>
      </c>
      <c r="L126" s="66">
        <f>'Qtde. Mensal'!L126/'Qtde. Mensal'!L125-1</f>
        <v>-3.0730438893704193E-2</v>
      </c>
      <c r="M126" s="66">
        <f>'Qtde. Mensal'!M126/'Qtde. Mensal'!M125-1</f>
        <v>-2.8749748339037651E-2</v>
      </c>
      <c r="N126" s="56">
        <f>'Qtde. Mensal'!N126/'Qtde. Mensal'!N125-1</f>
        <v>-0.13299201806014671</v>
      </c>
      <c r="O126" s="64">
        <f>'Qtde. Mensal'!O126/'Qtde. Mensal'!O125-1</f>
        <v>-0.15690832168530355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Mensal'!B126-1</f>
        <v>0.2337681924440087</v>
      </c>
      <c r="C127" s="66">
        <f>'Qtde. Mensal'!C127/'Qtde. Mensal'!C126-1</f>
        <v>0.14823146508399954</v>
      </c>
      <c r="D127" s="66">
        <f>'Qtde. Mensal'!D127/'Qtde. Mensal'!D126-1</f>
        <v>0.12226116498591599</v>
      </c>
      <c r="E127" s="66">
        <f>'Qtde. Mensal'!E127/'Qtde. Mensal'!E126-1</f>
        <v>-1.4665081252477341E-3</v>
      </c>
      <c r="F127" s="56">
        <f>'Qtde. Mensal'!F127/'Qtde. Mensal'!F126-1</f>
        <v>7.0297304806890892E-2</v>
      </c>
      <c r="G127" s="54">
        <f>'Qtde. Mensal'!G127/'Qtde. Mensal'!G126-1</f>
        <v>8.0052826738456817E-2</v>
      </c>
      <c r="H127" s="66">
        <f>'Qtde. Mensal'!H127/'Qtde. Mensal'!H126-1</f>
        <v>0.13654129232018675</v>
      </c>
      <c r="I127" s="66">
        <f>'Qtde. Mensal'!I127/'Qtde. Mensal'!I126-1</f>
        <v>0.10429636706207046</v>
      </c>
      <c r="J127" s="56">
        <f>'Qtde. Mensal'!J127/'Qtde. Mensal'!J126-1</f>
        <v>0.32194480946123516</v>
      </c>
      <c r="K127" s="54">
        <f>'Qtde. Mensal'!K127/'Qtde. Mensal'!K126-1</f>
        <v>0.11426714148437056</v>
      </c>
      <c r="L127" s="66">
        <f>'Qtde. Mensal'!L127/'Qtde. Mensal'!L126-1</f>
        <v>-0.10039834159824401</v>
      </c>
      <c r="M127" s="66">
        <f>'Qtde. Mensal'!M127/'Qtde. Mensal'!M126-1</f>
        <v>0.11865179718917118</v>
      </c>
      <c r="N127" s="56">
        <f>'Qtde. Mensal'!N127/'Qtde. Mensal'!N126-1</f>
        <v>0.10061840331055016</v>
      </c>
      <c r="O127" s="64">
        <f>'Qtde. Mensal'!O127/'Qtde. Mensal'!O126-1</f>
        <v>0.10380022278061296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Mensal'!B127-1</f>
        <v>-0.31483405659800745</v>
      </c>
      <c r="C128" s="66">
        <f>'Qtde. Mensal'!C128/'Qtde. Mensal'!C127-1</f>
        <v>-0.3576907044601918</v>
      </c>
      <c r="D128" s="66">
        <f>'Qtde. Mensal'!D128/'Qtde. Mensal'!D127-1</f>
        <v>-0.36362475172277253</v>
      </c>
      <c r="E128" s="66">
        <f>'Qtde. Mensal'!E128/'Qtde. Mensal'!E127-1</f>
        <v>-0.31762791251538125</v>
      </c>
      <c r="F128" s="56">
        <f>'Qtde. Mensal'!F128/'Qtde. Mensal'!F127-1</f>
        <v>-0.30169856104435544</v>
      </c>
      <c r="G128" s="54">
        <f>'Qtde. Mensal'!G128/'Qtde. Mensal'!G127-1</f>
        <v>-0.33742494787502553</v>
      </c>
      <c r="H128" s="66">
        <f>'Qtde. Mensal'!H128/'Qtde. Mensal'!H127-1</f>
        <v>-0.28140770845428964</v>
      </c>
      <c r="I128" s="66">
        <f>'Qtde. Mensal'!I128/'Qtde. Mensal'!I127-1</f>
        <v>-0.35496429017715536</v>
      </c>
      <c r="J128" s="56">
        <f>'Qtde. Mensal'!J128/'Qtde. Mensal'!J127-1</f>
        <v>-0.42420477137176937</v>
      </c>
      <c r="K128" s="54">
        <f>'Qtde. Mensal'!K128/'Qtde. Mensal'!K127-1</f>
        <v>-0.3023969562460368</v>
      </c>
      <c r="L128" s="66">
        <f>'Qtde. Mensal'!L128/'Qtde. Mensal'!L127-1</f>
        <v>-0.55819627688414963</v>
      </c>
      <c r="M128" s="66">
        <f>'Qtde. Mensal'!M128/'Qtde. Mensal'!M127-1</f>
        <v>-0.48437905347811583</v>
      </c>
      <c r="N128" s="56">
        <f>'Qtde. Mensal'!N128/'Qtde. Mensal'!N127-1</f>
        <v>-0.53267711545773311</v>
      </c>
      <c r="O128" s="64">
        <f>'Qtde. Mensal'!O128/'Qtde. Mensal'!O127-1</f>
        <v>-0.34662554061756123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Mensal'!B128-1</f>
        <v>-3.8715432649420123E-2</v>
      </c>
      <c r="C129" s="66">
        <f>'Qtde. Mensal'!C129/'Qtde. Mensal'!C128-1</f>
        <v>-2.2292166915439005E-2</v>
      </c>
      <c r="D129" s="66">
        <f>'Qtde. Mensal'!D129/'Qtde. Mensal'!D128-1</f>
        <v>0.11265216824061897</v>
      </c>
      <c r="E129" s="66">
        <f>'Qtde. Mensal'!E129/'Qtde. Mensal'!E128-1</f>
        <v>0.28727240998196724</v>
      </c>
      <c r="F129" s="56">
        <f>'Qtde. Mensal'!F129/'Qtde. Mensal'!F128-1</f>
        <v>0.25949333474958847</v>
      </c>
      <c r="G129" s="54">
        <f>'Qtde. Mensal'!G129/'Qtde. Mensal'!G128-1</f>
        <v>0.32402697267242409</v>
      </c>
      <c r="H129" s="66">
        <f>'Qtde. Mensal'!H129/'Qtde. Mensal'!H128-1</f>
        <v>7.1597265382224995E-2</v>
      </c>
      <c r="I129" s="66">
        <f>'Qtde. Mensal'!I129/'Qtde. Mensal'!I128-1</f>
        <v>6.8646151553535484E-2</v>
      </c>
      <c r="J129" s="56">
        <f>'Qtde. Mensal'!J129/'Qtde. Mensal'!J128-1</f>
        <v>0.34829520932239966</v>
      </c>
      <c r="K129" s="54">
        <f>'Qtde. Mensal'!K129/'Qtde. Mensal'!K128-1</f>
        <v>4.4170938927874603E-2</v>
      </c>
      <c r="L129" s="66">
        <f>'Qtde. Mensal'!L129/'Qtde. Mensal'!L128-1</f>
        <v>0.59541828594804658</v>
      </c>
      <c r="M129" s="66">
        <f>'Qtde. Mensal'!M129/'Qtde. Mensal'!M128-1</f>
        <v>0.57298929059153303</v>
      </c>
      <c r="N129" s="56">
        <f>'Qtde. Mensal'!N129/'Qtde. Mensal'!N128-1</f>
        <v>0.60522509491954435</v>
      </c>
      <c r="O129" s="64">
        <f>'Qtde. Mensal'!O129/'Qtde. Mensal'!O128-1</f>
        <v>0.12760029145842089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Mensal'!B129-1</f>
        <v>0.45777654046028204</v>
      </c>
      <c r="C130" s="66">
        <f>'Qtde. Mensal'!C130/'Qtde. Mensal'!C129-1</f>
        <v>0.33234874381865853</v>
      </c>
      <c r="D130" s="66">
        <f>'Qtde. Mensal'!D130/'Qtde. Mensal'!D129-1</f>
        <v>0.30989104159901859</v>
      </c>
      <c r="E130" s="66">
        <f>'Qtde. Mensal'!E130/'Qtde. Mensal'!E129-1</f>
        <v>0.12831288551481057</v>
      </c>
      <c r="F130" s="56">
        <f>'Qtde. Mensal'!F130/'Qtde. Mensal'!F129-1</f>
        <v>0.13177313936327217</v>
      </c>
      <c r="G130" s="54">
        <f>'Qtde. Mensal'!G130/'Qtde. Mensal'!G129-1</f>
        <v>0.35768406004288789</v>
      </c>
      <c r="H130" s="66">
        <f>'Qtde. Mensal'!H130/'Qtde. Mensal'!H129-1</f>
        <v>0.25959865444843988</v>
      </c>
      <c r="I130" s="66">
        <f>'Qtde. Mensal'!I130/'Qtde. Mensal'!I129-1</f>
        <v>0.22958660744789894</v>
      </c>
      <c r="J130" s="56">
        <f>'Qtde. Mensal'!J130/'Qtde. Mensal'!J129-1</f>
        <v>0.22023047375160054</v>
      </c>
      <c r="K130" s="54">
        <f>'Qtde. Mensal'!K130/'Qtde. Mensal'!K129-1</f>
        <v>0.25769121393791306</v>
      </c>
      <c r="L130" s="66">
        <f>'Qtde. Mensal'!L130/'Qtde. Mensal'!L129-1</f>
        <v>0.27243589743589736</v>
      </c>
      <c r="M130" s="66">
        <f>'Qtde. Mensal'!M130/'Qtde. Mensal'!M129-1</f>
        <v>0.29965729952021936</v>
      </c>
      <c r="N130" s="56">
        <f>'Qtde. Mensal'!N130/'Qtde. Mensal'!N129-1</f>
        <v>0.28287435940755756</v>
      </c>
      <c r="O130" s="64">
        <f>'Qtde. Mensal'!O130/'Qtde. Mensal'!O129-1</f>
        <v>0.26442896213407119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Mensal'!B130-1</f>
        <v>0.1024253612578776</v>
      </c>
      <c r="C131" s="66">
        <f>'Qtde. Mensal'!C131/'Qtde. Mensal'!C130-1</f>
        <v>0.318071989039731</v>
      </c>
      <c r="D131" s="66">
        <f>'Qtde. Mensal'!D131/'Qtde. Mensal'!D130-1</f>
        <v>0.18575314167670864</v>
      </c>
      <c r="E131" s="66">
        <f>'Qtde. Mensal'!E131/'Qtde. Mensal'!E130-1</f>
        <v>7.8957907805679017E-2</v>
      </c>
      <c r="F131" s="56">
        <f>'Qtde. Mensal'!F131/'Qtde. Mensal'!F130-1</f>
        <v>9.2213114754098324E-2</v>
      </c>
      <c r="G131" s="54">
        <f>'Qtde. Mensal'!G131/'Qtde. Mensal'!G130-1</f>
        <v>0.20630199010213746</v>
      </c>
      <c r="H131" s="66">
        <f>'Qtde. Mensal'!H131/'Qtde. Mensal'!H130-1</f>
        <v>0.15227000644626587</v>
      </c>
      <c r="I131" s="66">
        <f>'Qtde. Mensal'!I131/'Qtde. Mensal'!I130-1</f>
        <v>0.16230131952753313</v>
      </c>
      <c r="J131" s="56">
        <f>'Qtde. Mensal'!J131/'Qtde. Mensal'!J130-1</f>
        <v>4.433368310598107E-2</v>
      </c>
      <c r="K131" s="54">
        <f>'Qtde. Mensal'!K131/'Qtde. Mensal'!K130-1</f>
        <v>0.19771675380348763</v>
      </c>
      <c r="L131" s="66">
        <f>'Qtde. Mensal'!L131/'Qtde. Mensal'!L130-1</f>
        <v>-0.50579345088161209</v>
      </c>
      <c r="M131" s="66">
        <f>'Qtde. Mensal'!M131/'Qtde. Mensal'!M130-1</f>
        <v>0.22399184333579436</v>
      </c>
      <c r="N131" s="56">
        <f>'Qtde. Mensal'!N131/'Qtde. Mensal'!N130-1</f>
        <v>0.15689201053555757</v>
      </c>
      <c r="O131" s="64">
        <f>'Qtde. Mensal'!O131/'Qtde. Mensal'!O130-1</f>
        <v>0.17193016551679463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Mensal'!B131-1</f>
        <v>-2.8756207414251111E-2</v>
      </c>
      <c r="C132" s="66">
        <f>'Qtde. Mensal'!C132/'Qtde. Mensal'!C131-1</f>
        <v>3.0936992100389249E-2</v>
      </c>
      <c r="D132" s="66">
        <f>'Qtde. Mensal'!D132/'Qtde. Mensal'!D131-1</f>
        <v>-8.2345630977752604E-3</v>
      </c>
      <c r="E132" s="66">
        <f>'Qtde. Mensal'!E132/'Qtde. Mensal'!E131-1</f>
        <v>2.6521408288636028E-2</v>
      </c>
      <c r="F132" s="56">
        <f>'Qtde. Mensal'!F132/'Qtde. Mensal'!F131-1</f>
        <v>-4.5437489339928416E-2</v>
      </c>
      <c r="G132" s="54">
        <f>'Qtde. Mensal'!G132/'Qtde. Mensal'!G131-1</f>
        <v>-7.3540643753409185E-3</v>
      </c>
      <c r="H132" s="66">
        <f>'Qtde. Mensal'!H132/'Qtde. Mensal'!H131-1</f>
        <v>7.5524475524475498E-3</v>
      </c>
      <c r="I132" s="66">
        <f>'Qtde. Mensal'!I132/'Qtde. Mensal'!I131-1</f>
        <v>-2.3124996950817378E-3</v>
      </c>
      <c r="J132" s="56">
        <f>'Qtde. Mensal'!J132/'Qtde. Mensal'!J131-1</f>
        <v>0.19517709118311988</v>
      </c>
      <c r="K132" s="54">
        <f>'Qtde. Mensal'!K132/'Qtde. Mensal'!K131-1</f>
        <v>-3.3222117770346338E-2</v>
      </c>
      <c r="L132" s="66">
        <f>'Qtde. Mensal'!L132/'Qtde. Mensal'!L131-1</f>
        <v>1.8464831804281348</v>
      </c>
      <c r="M132" s="66">
        <f>'Qtde. Mensal'!M132/'Qtde. Mensal'!M131-1</f>
        <v>0.19716206123973112</v>
      </c>
      <c r="N132" s="56">
        <f>'Qtde. Mensal'!N132/'Qtde. Mensal'!N131-1</f>
        <v>-0.28382788191545871</v>
      </c>
      <c r="O132" s="64">
        <f>'Qtde. Mensal'!O132/'Qtde. Mensal'!O131-1</f>
        <v>-5.5891827816323403E-4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Mensal'!B132-1</f>
        <v>-3.4066587395957248E-2</v>
      </c>
      <c r="C133" s="66">
        <f>'Qtde. Mensal'!C133/'Qtde. Mensal'!C132-1</f>
        <v>-2.8560429689648226E-2</v>
      </c>
      <c r="D133" s="66">
        <f>'Qtde. Mensal'!D133/'Qtde. Mensal'!D132-1</f>
        <v>-1.7525163511590724E-2</v>
      </c>
      <c r="E133" s="66">
        <f>'Qtde. Mensal'!E133/'Qtde. Mensal'!E132-1</f>
        <v>4.9213523775085921E-2</v>
      </c>
      <c r="F133" s="56">
        <f>'Qtde. Mensal'!F133/'Qtde. Mensal'!F132-1</f>
        <v>-2.9374977665010849E-2</v>
      </c>
      <c r="G133" s="54">
        <f>'Qtde. Mensal'!G133/'Qtde. Mensal'!G132-1</f>
        <v>2.4391048188533215E-2</v>
      </c>
      <c r="H133" s="66">
        <f>'Qtde. Mensal'!H133/'Qtde. Mensal'!H132-1</f>
        <v>-3.7201554691837835E-2</v>
      </c>
      <c r="I133" s="66">
        <f>'Qtde. Mensal'!I133/'Qtde. Mensal'!I132-1</f>
        <v>-1.714922811358488E-2</v>
      </c>
      <c r="J133" s="56">
        <f>'Qtde. Mensal'!J133/'Qtde. Mensal'!J132-1</f>
        <v>-0.20975199663724253</v>
      </c>
      <c r="K133" s="54">
        <f>'Qtde. Mensal'!K133/'Qtde. Mensal'!K132-1</f>
        <v>2.9242865625485726E-2</v>
      </c>
      <c r="L133" s="66">
        <f>'Qtde. Mensal'!L133/'Qtde. Mensal'!L132-1</f>
        <v>0.25111015613808907</v>
      </c>
      <c r="M133" s="66">
        <f>'Qtde. Mensal'!M133/'Qtde. Mensal'!M132-1</f>
        <v>-0.23352848025337103</v>
      </c>
      <c r="N133" s="56">
        <f>'Qtde. Mensal'!N133/'Qtde. Mensal'!N132-1</f>
        <v>-0.22968104270424927</v>
      </c>
      <c r="O133" s="64">
        <f>'Qtde. Mensal'!O133/'Qtde. Mensal'!O132-1</f>
        <v>-9.906374924334882E-3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Mensal'!B133-1</f>
        <v>-5.6256539668861905E-2</v>
      </c>
      <c r="C134" s="66">
        <f>'Qtde. Mensal'!C134/'Qtde. Mensal'!C133-1</f>
        <v>-4.6704281697582672E-2</v>
      </c>
      <c r="D134" s="66">
        <f>'Qtde. Mensal'!D134/'Qtde. Mensal'!D133-1</f>
        <v>-2.5293521663984797E-2</v>
      </c>
      <c r="E134" s="66">
        <f>'Qtde. Mensal'!E134/'Qtde. Mensal'!E133-1</f>
        <v>-2.4469258340226063E-2</v>
      </c>
      <c r="F134" s="56">
        <f>'Qtde. Mensal'!F134/'Qtde. Mensal'!F133-1</f>
        <v>-5.8171643164831921E-2</v>
      </c>
      <c r="G134" s="54">
        <f>'Qtde. Mensal'!G134/'Qtde. Mensal'!G133-1</f>
        <v>-0.10625033531841832</v>
      </c>
      <c r="H134" s="66">
        <f>'Qtde. Mensal'!H134/'Qtde. Mensal'!H133-1</f>
        <v>-2.3644752018454396E-2</v>
      </c>
      <c r="I134" s="66">
        <f>'Qtde. Mensal'!I134/'Qtde. Mensal'!I133-1</f>
        <v>2.6767234516795746E-3</v>
      </c>
      <c r="J134" s="56">
        <f>'Qtde. Mensal'!J134/'Qtde. Mensal'!J133-1</f>
        <v>-0.18484042553191493</v>
      </c>
      <c r="K134" s="54">
        <f>'Qtde. Mensal'!K134/'Qtde. Mensal'!K133-1</f>
        <v>-1.897231977264191E-2</v>
      </c>
      <c r="L134" s="66">
        <f>'Qtde. Mensal'!L134/'Qtde. Mensal'!L133-1</f>
        <v>-0.73322647126173579</v>
      </c>
      <c r="M134" s="66">
        <f>'Qtde. Mensal'!M134/'Qtde. Mensal'!M133-1</f>
        <v>0.23853498200031309</v>
      </c>
      <c r="N134" s="56">
        <f>'Qtde. Mensal'!N134/'Qtde. Mensal'!N133-1</f>
        <v>-3.7485384139211764E-2</v>
      </c>
      <c r="O134" s="64">
        <f>'Qtde. Mensal'!O134/'Qtde. Mensal'!O133-1</f>
        <v>-3.2998885864758298E-2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Mensal'!B134-1</f>
        <v>-7.9632165916650344E-2</v>
      </c>
      <c r="C135" s="66">
        <f>'Qtde. Mensal'!C135/'Qtde. Mensal'!C134-1</f>
        <v>-5.8850310780315884E-2</v>
      </c>
      <c r="D135" s="66">
        <f>'Qtde. Mensal'!D135/'Qtde. Mensal'!D134-1</f>
        <v>-6.8353857630269133E-2</v>
      </c>
      <c r="E135" s="66">
        <f>'Qtde. Mensal'!E135/'Qtde. Mensal'!E134-1</f>
        <v>-5.7920582208718985E-2</v>
      </c>
      <c r="F135" s="56">
        <f>'Qtde. Mensal'!F135/'Qtde. Mensal'!F134-1</f>
        <v>-2.6191313865759791E-2</v>
      </c>
      <c r="G135" s="54">
        <f>'Qtde. Mensal'!G135/'Qtde. Mensal'!G134-1</f>
        <v>-7.3787713253214537E-2</v>
      </c>
      <c r="H135" s="66">
        <f>'Qtde. Mensal'!H135/'Qtde. Mensal'!H134-1</f>
        <v>-6.9276854273900956E-2</v>
      </c>
      <c r="I135" s="66">
        <f>'Qtde. Mensal'!I135/'Qtde. Mensal'!I134-1</f>
        <v>-6.0894159678459792E-2</v>
      </c>
      <c r="J135" s="56">
        <f>'Qtde. Mensal'!J135/'Qtde. Mensal'!J134-1</f>
        <v>0.24078303425774883</v>
      </c>
      <c r="K135" s="54">
        <f>'Qtde. Mensal'!K135/'Qtde. Mensal'!K134-1</f>
        <v>-8.4634784564926568E-2</v>
      </c>
      <c r="L135" s="66">
        <f>'Qtde. Mensal'!L135/'Qtde. Mensal'!L134-1</f>
        <v>-2.3605150214592308E-2</v>
      </c>
      <c r="M135" s="66">
        <f>'Qtde. Mensal'!M135/'Qtde. Mensal'!M134-1</f>
        <v>1.9461645393656024E-2</v>
      </c>
      <c r="N135" s="56">
        <f>'Qtde. Mensal'!N135/'Qtde. Mensal'!N134-1</f>
        <v>0.1044733457195941</v>
      </c>
      <c r="O135" s="64">
        <f>'Qtde. Mensal'!O135/'Qtde. Mensal'!O134-1</f>
        <v>-6.2010975962001336E-2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Mensal'!B135-1</f>
        <v>-0.16822562358276649</v>
      </c>
      <c r="C136" s="61">
        <f>'Qtde. Mensal'!C136/'Qtde. Mensal'!C135-1</f>
        <v>-0.1126091071616363</v>
      </c>
      <c r="D136" s="61">
        <f>'Qtde. Mensal'!D136/'Qtde. Mensal'!D135-1</f>
        <v>-0.21380613912461355</v>
      </c>
      <c r="E136" s="61">
        <f>'Qtde. Mensal'!E136/'Qtde. Mensal'!E135-1</f>
        <v>-0.26418915118219488</v>
      </c>
      <c r="F136" s="62">
        <f>'Qtde. Mensal'!F136/'Qtde. Mensal'!F135-1</f>
        <v>-0.18425595118622295</v>
      </c>
      <c r="G136" s="60">
        <f>'Qtde. Mensal'!G136/'Qtde. Mensal'!G135-1</f>
        <v>-0.23120795364693381</v>
      </c>
      <c r="H136" s="61">
        <f>'Qtde. Mensal'!H136/'Qtde. Mensal'!H135-1</f>
        <v>-0.25920217588395289</v>
      </c>
      <c r="I136" s="61">
        <f>'Qtde. Mensal'!I136/'Qtde. Mensal'!I135-1</f>
        <v>-0.18136617738748162</v>
      </c>
      <c r="J136" s="62">
        <f>'Qtde. Mensal'!J136/'Qtde. Mensal'!J135-1</f>
        <v>-0.29056008414409673</v>
      </c>
      <c r="K136" s="60">
        <f>'Qtde. Mensal'!K136/'Qtde. Mensal'!K135-1</f>
        <v>-0.23597942456031429</v>
      </c>
      <c r="L136" s="61">
        <f>'Qtde. Mensal'!L136/'Qtde. Mensal'!L135-1</f>
        <v>1.0795604395604395</v>
      </c>
      <c r="M136" s="61">
        <f>'Qtde. Mensal'!M136/'Qtde. Mensal'!M135-1</f>
        <v>-0.15373744886574936</v>
      </c>
      <c r="N136" s="62">
        <f>'Qtde. Mensal'!N136/'Qtde. Mensal'!N135-1</f>
        <v>-0.19189958592132506</v>
      </c>
      <c r="O136" s="65">
        <f>'Qtde. Mensal'!O136/'Qtde. Mensal'!O135-1</f>
        <v>-0.20181819426006264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Mensal'!B136-1</f>
        <v>0.54038166638268881</v>
      </c>
      <c r="C137" s="52">
        <f>'Qtde. Mensal'!C137/'Qtde. Mensal'!C136-1</f>
        <v>0.56194449053115592</v>
      </c>
      <c r="D137" s="52">
        <f>'Qtde. Mensal'!D137/'Qtde. Mensal'!D136-1</f>
        <v>0.57230987561566082</v>
      </c>
      <c r="E137" s="52">
        <f>'Qtde. Mensal'!E137/'Qtde. Mensal'!E136-1</f>
        <v>0.66139184058303391</v>
      </c>
      <c r="F137" s="53">
        <f>'Qtde. Mensal'!F137/'Qtde. Mensal'!F136-1</f>
        <v>0.6266423896461788</v>
      </c>
      <c r="G137" s="51">
        <f>'Qtde. Mensal'!G137/'Qtde. Mensal'!G136-1</f>
        <v>0.53493508683190027</v>
      </c>
      <c r="H137" s="52">
        <f>'Qtde. Mensal'!H137/'Qtde. Mensal'!H136-1</f>
        <v>0.80277811773344765</v>
      </c>
      <c r="I137" s="52">
        <f>'Qtde. Mensal'!I137/'Qtde. Mensal'!I136-1</f>
        <v>0.5933274383120446</v>
      </c>
      <c r="J137" s="53">
        <f>'Qtde. Mensal'!J137/'Qtde. Mensal'!J136-1</f>
        <v>0.194959229058562</v>
      </c>
      <c r="K137" s="51">
        <f>'Qtde. Mensal'!K137/'Qtde. Mensal'!K136-1</f>
        <v>0.76335942482096208</v>
      </c>
      <c r="L137" s="52">
        <f>'Qtde. Mensal'!L137/'Qtde. Mensal'!L136-1</f>
        <v>0.11783978017332486</v>
      </c>
      <c r="M137" s="52">
        <f>'Qtde. Mensal'!M137/'Qtde. Mensal'!M136-1</f>
        <v>3.761645280365622E-2</v>
      </c>
      <c r="N137" s="53">
        <f>'Qtde. Mensal'!N137/'Qtde. Mensal'!N136-1</f>
        <v>-2.9303442754203379E-2</v>
      </c>
      <c r="O137" s="63">
        <f>'Qtde. Mensal'!O137/'Qtde. Mensal'!O136-1</f>
        <v>0.58854695798665135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Mensal'!B137-1</f>
        <v>-0.10823516398429289</v>
      </c>
      <c r="C138" s="66">
        <f>'Qtde. Mensal'!C138/'Qtde. Mensal'!C137-1</f>
        <v>-0.13098634294385436</v>
      </c>
      <c r="D138" s="66">
        <f>'Qtde. Mensal'!D138/'Qtde. Mensal'!D137-1</f>
        <v>-4.8272603227022426E-2</v>
      </c>
      <c r="E138" s="66">
        <f>'Qtde. Mensal'!E138/'Qtde. Mensal'!E137-1</f>
        <v>-7.4143378631246315E-2</v>
      </c>
      <c r="F138" s="56">
        <f>'Qtde. Mensal'!F138/'Qtde. Mensal'!F137-1</f>
        <v>-6.8219633943427671E-2</v>
      </c>
      <c r="G138" s="54">
        <f>'Qtde. Mensal'!G138/'Qtde. Mensal'!G137-1</f>
        <v>-0.10614365587618224</v>
      </c>
      <c r="H138" s="66">
        <f>'Qtde. Mensal'!H138/'Qtde. Mensal'!H137-1</f>
        <v>-9.6364685516445503E-2</v>
      </c>
      <c r="I138" s="66">
        <f>'Qtde. Mensal'!I138/'Qtde. Mensal'!I137-1</f>
        <v>-6.0844449665598543E-2</v>
      </c>
      <c r="J138" s="56">
        <f>'Qtde. Mensal'!J138/'Qtde. Mensal'!J137-1</f>
        <v>0.23325062034739452</v>
      </c>
      <c r="K138" s="54">
        <f>'Qtde. Mensal'!K138/'Qtde. Mensal'!K137-1</f>
        <v>-0.11604931159629006</v>
      </c>
      <c r="L138" s="66">
        <f>'Qtde. Mensal'!L138/'Qtde. Mensal'!L137-1</f>
        <v>0.18228231067410428</v>
      </c>
      <c r="M138" s="66">
        <f>'Qtde. Mensal'!M138/'Qtde. Mensal'!M137-1</f>
        <v>0.16912304477949069</v>
      </c>
      <c r="N138" s="56">
        <f>'Qtde. Mensal'!N138/'Qtde. Mensal'!N137-1</f>
        <v>0.12974265918838657</v>
      </c>
      <c r="O138" s="64">
        <f>'Qtde. Mensal'!O138/'Qtde. Mensal'!O137-1</f>
        <v>-7.2237918295865122E-2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Mensal'!B138-1</f>
        <v>0.22419995038452001</v>
      </c>
      <c r="C139" s="66">
        <f>'Qtde. Mensal'!C139/'Qtde. Mensal'!C138-1</f>
        <v>1.3986868757421167E-2</v>
      </c>
      <c r="D139" s="66">
        <f>'Qtde. Mensal'!D139/'Qtde. Mensal'!D138-1</f>
        <v>-5.0096231625338383E-3</v>
      </c>
      <c r="E139" s="66">
        <f>'Qtde. Mensal'!E139/'Qtde. Mensal'!E138-1</f>
        <v>5.6606586707308892E-2</v>
      </c>
      <c r="F139" s="56">
        <f>'Qtde. Mensal'!F139/'Qtde. Mensal'!F138-1</f>
        <v>3.1428571428571361E-2</v>
      </c>
      <c r="G139" s="54">
        <f>'Qtde. Mensal'!G139/'Qtde. Mensal'!G138-1</f>
        <v>6.3410917492072727E-3</v>
      </c>
      <c r="H139" s="66">
        <f>'Qtde. Mensal'!H139/'Qtde. Mensal'!H138-1</f>
        <v>-7.625272331154731E-3</v>
      </c>
      <c r="I139" s="66">
        <f>'Qtde. Mensal'!I139/'Qtde. Mensal'!I138-1</f>
        <v>3.5917166654445554E-2</v>
      </c>
      <c r="J139" s="56">
        <f>'Qtde. Mensal'!J139/'Qtde. Mensal'!J138-1</f>
        <v>-0.18536217303822933</v>
      </c>
      <c r="K139" s="54">
        <f>'Qtde. Mensal'!K139/'Qtde. Mensal'!K138-1</f>
        <v>2.1795721232001242E-2</v>
      </c>
      <c r="L139" s="66">
        <f>'Qtde. Mensal'!L139/'Qtde. Mensal'!L138-1</f>
        <v>-0.16969212315073967</v>
      </c>
      <c r="M139" s="66">
        <f>'Qtde. Mensal'!M139/'Qtde. Mensal'!M138-1</f>
        <v>9.0248261205564173E-2</v>
      </c>
      <c r="N139" s="56">
        <f>'Qtde. Mensal'!N139/'Qtde. Mensal'!N138-1</f>
        <v>1.9566328393078702E-2</v>
      </c>
      <c r="O139" s="64">
        <f>'Qtde. Mensal'!O139/'Qtde. Mensal'!O138-1</f>
        <v>2.2986466401598626E-2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Mensal'!B139-1</f>
        <v>-0.12872992552814222</v>
      </c>
      <c r="C140" s="66">
        <f>'Qtde. Mensal'!C140/'Qtde. Mensal'!C139-1</f>
        <v>-9.7711343401815087E-2</v>
      </c>
      <c r="D140" s="66">
        <f>'Qtde. Mensal'!D140/'Qtde. Mensal'!D139-1</f>
        <v>-0.10152671327730334</v>
      </c>
      <c r="E140" s="66">
        <f>'Qtde. Mensal'!E140/'Qtde. Mensal'!E139-1</f>
        <v>-7.5790595945500971E-2</v>
      </c>
      <c r="F140" s="56">
        <f>'Qtde. Mensal'!F140/'Qtde. Mensal'!F139-1</f>
        <v>-0.12144296147066225</v>
      </c>
      <c r="G140" s="54">
        <f>'Qtde. Mensal'!G140/'Qtde. Mensal'!G139-1</f>
        <v>-5.8212235926242473E-2</v>
      </c>
      <c r="H140" s="66">
        <f>'Qtde. Mensal'!H140/'Qtde. Mensal'!H139-1</f>
        <v>-9.7354176918127089E-2</v>
      </c>
      <c r="I140" s="66">
        <f>'Qtde. Mensal'!I140/'Qtde. Mensal'!I139-1</f>
        <v>-0.11640282138187752</v>
      </c>
      <c r="J140" s="56">
        <f>'Qtde. Mensal'!J140/'Qtde. Mensal'!J139-1</f>
        <v>8.644643408459407E-2</v>
      </c>
      <c r="K140" s="54">
        <f>'Qtde. Mensal'!K140/'Qtde. Mensal'!K139-1</f>
        <v>-0.11541664156813281</v>
      </c>
      <c r="L140" s="66">
        <f>'Qtde. Mensal'!L140/'Qtde. Mensal'!L139-1</f>
        <v>8.032360589425025E-2</v>
      </c>
      <c r="M140" s="66">
        <f>'Qtde. Mensal'!M140/'Qtde. Mensal'!M139-1</f>
        <v>-6.6098128253405664E-2</v>
      </c>
      <c r="N140" s="56">
        <f>'Qtde. Mensal'!N140/'Qtde. Mensal'!N139-1</f>
        <v>-2.0909416398138148E-2</v>
      </c>
      <c r="O140" s="64">
        <f>'Qtde. Mensal'!O140/'Qtde. Mensal'!O139-1</f>
        <v>-9.9555320516101165E-2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Mensal'!B140-1</f>
        <v>8.5300616350738379E-2</v>
      </c>
      <c r="C141" s="66">
        <f>'Qtde. Mensal'!C141/'Qtde. Mensal'!C140-1</f>
        <v>8.2889588701211991E-2</v>
      </c>
      <c r="D141" s="66">
        <f>'Qtde. Mensal'!D141/'Qtde. Mensal'!D140-1</f>
        <v>7.5357724541182725E-2</v>
      </c>
      <c r="E141" s="66">
        <f>'Qtde. Mensal'!E141/'Qtde. Mensal'!E140-1</f>
        <v>7.6848694590054833E-3</v>
      </c>
      <c r="F141" s="56">
        <f>'Qtde. Mensal'!F141/'Qtde. Mensal'!F140-1</f>
        <v>9.7169473307058496E-2</v>
      </c>
      <c r="G141" s="54">
        <f>'Qtde. Mensal'!G141/'Qtde. Mensal'!G140-1</f>
        <v>9.9775682999883264E-2</v>
      </c>
      <c r="H141" s="66">
        <f>'Qtde. Mensal'!H141/'Qtde. Mensal'!H140-1</f>
        <v>6.969430116995845E-2</v>
      </c>
      <c r="I141" s="66">
        <f>'Qtde. Mensal'!I141/'Qtde. Mensal'!I140-1</f>
        <v>5.5718392158710772E-2</v>
      </c>
      <c r="J141" s="56">
        <f>'Qtde. Mensal'!J141/'Qtde. Mensal'!J140-1</f>
        <v>-3.6942313157146911E-2</v>
      </c>
      <c r="K141" s="54">
        <f>'Qtde. Mensal'!K141/'Qtde. Mensal'!K140-1</f>
        <v>6.5187784400435822E-2</v>
      </c>
      <c r="L141" s="66">
        <f>'Qtde. Mensal'!L141/'Qtde. Mensal'!L140-1</f>
        <v>7.2657573326201375E-2</v>
      </c>
      <c r="M141" s="66">
        <f>'Qtde. Mensal'!M141/'Qtde. Mensal'!M140-1</f>
        <v>8.2611892507293394E-2</v>
      </c>
      <c r="N141" s="56">
        <f>'Qtde. Mensal'!N141/'Qtde. Mensal'!N140-1</f>
        <v>3.5032545893366462E-2</v>
      </c>
      <c r="O141" s="64">
        <f>'Qtde. Mensal'!O141/'Qtde. Mensal'!O140-1</f>
        <v>6.6470055162788588E-2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Mensal'!B141-1</f>
        <v>-1.1304580766139827E-2</v>
      </c>
      <c r="C142" s="66">
        <f>'Qtde. Mensal'!C142/'Qtde. Mensal'!C141-1</f>
        <v>2.2753710035602337E-2</v>
      </c>
      <c r="D142" s="66">
        <f>'Qtde. Mensal'!D142/'Qtde. Mensal'!D141-1</f>
        <v>4.9807050631075045E-2</v>
      </c>
      <c r="E142" s="66">
        <f>'Qtde. Mensal'!E142/'Qtde. Mensal'!E141-1</f>
        <v>4.0925925925926032E-2</v>
      </c>
      <c r="F142" s="56">
        <f>'Qtde. Mensal'!F142/'Qtde. Mensal'!F141-1</f>
        <v>1.3650316765724035E-2</v>
      </c>
      <c r="G142" s="54">
        <f>'Qtde. Mensal'!G142/'Qtde. Mensal'!G141-1</f>
        <v>4.3445966658020696E-2</v>
      </c>
      <c r="H142" s="66">
        <f>'Qtde. Mensal'!H142/'Qtde. Mensal'!H141-1</f>
        <v>2.2619467638872459E-2</v>
      </c>
      <c r="I142" s="66">
        <f>'Qtde. Mensal'!I142/'Qtde. Mensal'!I141-1</f>
        <v>2.902684413972878E-2</v>
      </c>
      <c r="J142" s="56">
        <f>'Qtde. Mensal'!J142/'Qtde. Mensal'!J141-1</f>
        <v>0.51549129536736493</v>
      </c>
      <c r="K142" s="54">
        <f>'Qtde. Mensal'!K142/'Qtde. Mensal'!K141-1</f>
        <v>6.7350576484834779E-3</v>
      </c>
      <c r="L142" s="66">
        <f>'Qtde. Mensal'!L142/'Qtde. Mensal'!L141-1</f>
        <v>6.9647606382978733E-2</v>
      </c>
      <c r="M142" s="66">
        <f>'Qtde. Mensal'!M142/'Qtde. Mensal'!M141-1</f>
        <v>0.13697309613530795</v>
      </c>
      <c r="N142" s="56">
        <f>'Qtde. Mensal'!N142/'Qtde. Mensal'!N141-1</f>
        <v>0.25657150932730355</v>
      </c>
      <c r="O142" s="64">
        <f>'Qtde. Mensal'!O142/'Qtde. Mensal'!O141-1</f>
        <v>3.7045151739452331E-2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Mensal'!B142-1</f>
        <v>3.5385282323615375E-2</v>
      </c>
      <c r="C143" s="66">
        <f>'Qtde. Mensal'!C143/'Qtde. Mensal'!C142-1</f>
        <v>0.11782040014475514</v>
      </c>
      <c r="D143" s="66">
        <f>'Qtde. Mensal'!D143/'Qtde. Mensal'!D142-1</f>
        <v>2.5410705994207028E-2</v>
      </c>
      <c r="E143" s="66">
        <f>'Qtde. Mensal'!E143/'Qtde. Mensal'!E142-1</f>
        <v>3.8443499215603749E-2</v>
      </c>
      <c r="F143" s="56">
        <f>'Qtde. Mensal'!F143/'Qtde. Mensal'!F142-1</f>
        <v>3.4213917525773185E-2</v>
      </c>
      <c r="G143" s="54">
        <f>'Qtde. Mensal'!G143/'Qtde. Mensal'!G142-1</f>
        <v>5.68794278160063E-2</v>
      </c>
      <c r="H143" s="66">
        <f>'Qtde. Mensal'!H143/'Qtde. Mensal'!H142-1</f>
        <v>4.8761787932224188E-2</v>
      </c>
      <c r="I143" s="66">
        <f>'Qtde. Mensal'!I143/'Qtde. Mensal'!I142-1</f>
        <v>4.167226952723424E-2</v>
      </c>
      <c r="J143" s="56">
        <f>'Qtde. Mensal'!J143/'Qtde. Mensal'!J142-1</f>
        <v>-7.5350467289719614E-2</v>
      </c>
      <c r="K143" s="54">
        <f>'Qtde. Mensal'!K143/'Qtde. Mensal'!K142-1</f>
        <v>4.5616014164422403E-2</v>
      </c>
      <c r="L143" s="66">
        <f>'Qtde. Mensal'!L143/'Qtde. Mensal'!L142-1</f>
        <v>3.2944832944832969E-2</v>
      </c>
      <c r="M143" s="66">
        <f>'Qtde. Mensal'!M143/'Qtde. Mensal'!M142-1</f>
        <v>5.7133497764760399E-2</v>
      </c>
      <c r="N143" s="56">
        <f>'Qtde. Mensal'!N143/'Qtde. Mensal'!N142-1</f>
        <v>-4.2175111061125703E-3</v>
      </c>
      <c r="O143" s="64">
        <f>'Qtde. Mensal'!O143/'Qtde. Mensal'!O142-1</f>
        <v>4.4326818210368213E-2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Mensal'!B143-1</f>
        <v>2.5435704192180886E-2</v>
      </c>
      <c r="C144" s="66">
        <f>'Qtde. Mensal'!C144/'Qtde. Mensal'!C143-1</f>
        <v>4.8299571424166743E-2</v>
      </c>
      <c r="D144" s="66">
        <f>'Qtde. Mensal'!D144/'Qtde. Mensal'!D143-1</f>
        <v>4.6737284709307048E-2</v>
      </c>
      <c r="E144" s="66">
        <f>'Qtde. Mensal'!E144/'Qtde. Mensal'!E143-1</f>
        <v>6.2577871916272176E-2</v>
      </c>
      <c r="F144" s="56">
        <f>'Qtde. Mensal'!F144/'Qtde. Mensal'!F143-1</f>
        <v>3.1181857828172621E-2</v>
      </c>
      <c r="G144" s="54">
        <f>'Qtde. Mensal'!G144/'Qtde. Mensal'!G143-1</f>
        <v>3.4681462950490127E-2</v>
      </c>
      <c r="H144" s="66">
        <f>'Qtde. Mensal'!H144/'Qtde. Mensal'!H143-1</f>
        <v>5.8081731120696034E-2</v>
      </c>
      <c r="I144" s="66">
        <f>'Qtde. Mensal'!I144/'Qtde. Mensal'!I143-1</f>
        <v>5.0823672463188752E-2</v>
      </c>
      <c r="J144" s="56">
        <f>'Qtde. Mensal'!J144/'Qtde. Mensal'!J143-1</f>
        <v>5.6854074542008748E-2</v>
      </c>
      <c r="K144" s="54">
        <f>'Qtde. Mensal'!K144/'Qtde. Mensal'!K143-1</f>
        <v>5.5639903545592562E-2</v>
      </c>
      <c r="L144" s="66">
        <f>'Qtde. Mensal'!L144/'Qtde. Mensal'!L143-1</f>
        <v>-1.4593049496013255E-2</v>
      </c>
      <c r="M144" s="66">
        <f>'Qtde. Mensal'!M144/'Qtde. Mensal'!M143-1</f>
        <v>3.0404112210860257E-2</v>
      </c>
      <c r="N144" s="56">
        <f>'Qtde. Mensal'!N144/'Qtde. Mensal'!N143-1</f>
        <v>1.4626157668850226E-2</v>
      </c>
      <c r="O144" s="64">
        <f>'Qtde. Mensal'!O144/'Qtde. Mensal'!O143-1</f>
        <v>4.7317025162115778E-2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Mensal'!B144-1</f>
        <v>-0.10896748838871029</v>
      </c>
      <c r="C145" s="66">
        <f>'Qtde. Mensal'!C145/'Qtde. Mensal'!C144-1</f>
        <v>-0.13338431447521282</v>
      </c>
      <c r="D145" s="66">
        <f>'Qtde. Mensal'!D145/'Qtde. Mensal'!D144-1</f>
        <v>-0.13380713274108402</v>
      </c>
      <c r="E145" s="66">
        <f>'Qtde. Mensal'!E145/'Qtde. Mensal'!E144-1</f>
        <v>-0.1207604139184475</v>
      </c>
      <c r="F145" s="56">
        <f>'Qtde. Mensal'!F145/'Qtde. Mensal'!F144-1</f>
        <v>-0.12563815968341241</v>
      </c>
      <c r="G145" s="54">
        <f>'Qtde. Mensal'!G145/'Qtde. Mensal'!G144-1</f>
        <v>-0.13984149781465371</v>
      </c>
      <c r="H145" s="66">
        <f>'Qtde. Mensal'!H145/'Qtde. Mensal'!H144-1</f>
        <v>-0.13199986181642309</v>
      </c>
      <c r="I145" s="66">
        <f>'Qtde. Mensal'!I145/'Qtde. Mensal'!I144-1</f>
        <v>-0.12471616689584664</v>
      </c>
      <c r="J145" s="56">
        <f>'Qtde. Mensal'!J145/'Qtde. Mensal'!J144-1</f>
        <v>-0.15102610081689583</v>
      </c>
      <c r="K145" s="54">
        <f>'Qtde. Mensal'!K145/'Qtde. Mensal'!K144-1</f>
        <v>-0.13431472081218276</v>
      </c>
      <c r="L145" s="66">
        <f>'Qtde. Mensal'!L145/'Qtde. Mensal'!L144-1</f>
        <v>-7.6488549618320634E-2</v>
      </c>
      <c r="M145" s="66">
        <f>'Qtde. Mensal'!M145/'Qtde. Mensal'!M144-1</f>
        <v>-3.1364432415220467E-2</v>
      </c>
      <c r="N145" s="56">
        <f>'Qtde. Mensal'!N145/'Qtde. Mensal'!N144-1</f>
        <v>-0.39628207268881843</v>
      </c>
      <c r="O145" s="64">
        <f>'Qtde. Mensal'!O145/'Qtde. Mensal'!O144-1</f>
        <v>-0.12943230939503414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Mensal'!B145-1</f>
        <v>-8.8039867109634518E-2</v>
      </c>
      <c r="C146" s="66">
        <f>'Qtde. Mensal'!C146/'Qtde. Mensal'!C145-1</f>
        <v>-5.0569329192757362E-2</v>
      </c>
      <c r="D146" s="66">
        <f>'Qtde. Mensal'!D146/'Qtde. Mensal'!D145-1</f>
        <v>1.1712734774931288E-3</v>
      </c>
      <c r="E146" s="66">
        <f>'Qtde. Mensal'!E146/'Qtde. Mensal'!E145-1</f>
        <v>-3.0956707286578733E-2</v>
      </c>
      <c r="F146" s="56">
        <f>'Qtde. Mensal'!F146/'Qtde. Mensal'!F145-1</f>
        <v>-5.5348258706467646E-2</v>
      </c>
      <c r="G146" s="54">
        <f>'Qtde. Mensal'!G146/'Qtde. Mensal'!G145-1</f>
        <v>-2.6355304095042498E-2</v>
      </c>
      <c r="H146" s="66">
        <f>'Qtde. Mensal'!H146/'Qtde. Mensal'!H145-1</f>
        <v>-3.2675316405317179E-2</v>
      </c>
      <c r="I146" s="66">
        <f>'Qtde. Mensal'!I146/'Qtde. Mensal'!I145-1</f>
        <v>-2.3673809405234558E-2</v>
      </c>
      <c r="J146" s="56">
        <f>'Qtde. Mensal'!J146/'Qtde. Mensal'!J145-1</f>
        <v>0.10912931236798884</v>
      </c>
      <c r="K146" s="54">
        <f>'Qtde. Mensal'!K146/'Qtde. Mensal'!K145-1</f>
        <v>-2.3020992142605889E-2</v>
      </c>
      <c r="L146" s="66">
        <f>'Qtde. Mensal'!L146/'Qtde. Mensal'!L145-1</f>
        <v>-5.3810547197883918E-2</v>
      </c>
      <c r="M146" s="66">
        <f>'Qtde. Mensal'!M146/'Qtde. Mensal'!M145-1</f>
        <v>1.1797793849075866E-2</v>
      </c>
      <c r="N146" s="56">
        <f>'Qtde. Mensal'!N146/'Qtde. Mensal'!N145-1</f>
        <v>-0.17378076887618699</v>
      </c>
      <c r="O146" s="64">
        <f>'Qtde. Mensal'!O146/'Qtde. Mensal'!O145-1</f>
        <v>-2.3324568005253177E-2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Mensal'!B146-1</f>
        <v>2.8892657496388363E-2</v>
      </c>
      <c r="C147" s="66">
        <f>'Qtde. Mensal'!C147/'Qtde. Mensal'!C146-1</f>
        <v>-2.8919194266206705E-2</v>
      </c>
      <c r="D147" s="66">
        <f>'Qtde. Mensal'!D147/'Qtde. Mensal'!D146-1</f>
        <v>1.3522180652057791E-2</v>
      </c>
      <c r="E147" s="66">
        <f>'Qtde. Mensal'!E147/'Qtde. Mensal'!E146-1</f>
        <v>-3.1911233442284526E-2</v>
      </c>
      <c r="F147" s="56">
        <f>'Qtde. Mensal'!F147/'Qtde. Mensal'!F146-1</f>
        <v>-1.7409114183307706E-2</v>
      </c>
      <c r="G147" s="54">
        <f>'Qtde. Mensal'!G147/'Qtde. Mensal'!G146-1</f>
        <v>-7.920743217400994E-3</v>
      </c>
      <c r="H147" s="66">
        <f>'Qtde. Mensal'!H147/'Qtde. Mensal'!H146-1</f>
        <v>-4.6081053281218365E-3</v>
      </c>
      <c r="I147" s="66">
        <f>'Qtde. Mensal'!I147/'Qtde. Mensal'!I146-1</f>
        <v>-2.0357248849978138E-3</v>
      </c>
      <c r="J147" s="56">
        <f>'Qtde. Mensal'!J147/'Qtde. Mensal'!J146-1</f>
        <v>-4.0203131612357446E-3</v>
      </c>
      <c r="K147" s="54">
        <f>'Qtde. Mensal'!K147/'Qtde. Mensal'!K146-1</f>
        <v>-5.6337802745667354E-3</v>
      </c>
      <c r="L147" s="66">
        <f>'Qtde. Mensal'!L147/'Qtde. Mensal'!L146-1</f>
        <v>-3.8350659561457112E-2</v>
      </c>
      <c r="M147" s="66">
        <f>'Qtde. Mensal'!M147/'Qtde. Mensal'!M146-1</f>
        <v>2.3645355763330933E-3</v>
      </c>
      <c r="N147" s="56">
        <f>'Qtde. Mensal'!N147/'Qtde. Mensal'!N146-1</f>
        <v>5.6237446998437912E-2</v>
      </c>
      <c r="O147" s="64">
        <f>'Qtde. Mensal'!O147/'Qtde. Mensal'!O146-1</f>
        <v>-3.720850269546716E-3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Mensal'!B147-1</f>
        <v>-0.22855747512361879</v>
      </c>
      <c r="C148" s="61">
        <f>'Qtde. Mensal'!C148/'Qtde. Mensal'!C147-1</f>
        <v>-0.21225451399753359</v>
      </c>
      <c r="D148" s="61">
        <f>'Qtde. Mensal'!D148/'Qtde. Mensal'!D147-1</f>
        <v>-0.23622610112089626</v>
      </c>
      <c r="E148" s="61">
        <f>'Qtde. Mensal'!E148/'Qtde. Mensal'!E147-1</f>
        <v>-0.25912039093736117</v>
      </c>
      <c r="F148" s="62">
        <f>'Qtde. Mensal'!F148/'Qtde. Mensal'!F147-1</f>
        <v>-0.18662994118960763</v>
      </c>
      <c r="G148" s="60">
        <f>'Qtde. Mensal'!G148/'Qtde. Mensal'!G147-1</f>
        <v>-0.27023665916354722</v>
      </c>
      <c r="H148" s="61">
        <f>'Qtde. Mensal'!H148/'Qtde. Mensal'!H147-1</f>
        <v>-0.29161327656760216</v>
      </c>
      <c r="I148" s="61">
        <f>'Qtde. Mensal'!I148/'Qtde. Mensal'!I147-1</f>
        <v>-0.21641752900668654</v>
      </c>
      <c r="J148" s="62">
        <f>'Qtde. Mensal'!J148/'Qtde. Mensal'!J147-1</f>
        <v>3.6541321436158958E-2</v>
      </c>
      <c r="K148" s="60">
        <f>'Qtde. Mensal'!K148/'Qtde. Mensal'!K147-1</f>
        <v>-0.26697999702228858</v>
      </c>
      <c r="L148" s="61">
        <f>'Qtde. Mensal'!L148/'Qtde. Mensal'!L147-1</f>
        <v>-0.16815043604651159</v>
      </c>
      <c r="M148" s="61">
        <f>'Qtde. Mensal'!M148/'Qtde. Mensal'!M147-1</f>
        <v>-0.11015072119280422</v>
      </c>
      <c r="N148" s="62">
        <f>'Qtde. Mensal'!N148/'Qtde. Mensal'!N147-1</f>
        <v>-9.2119163321360609E-2</v>
      </c>
      <c r="O148" s="65">
        <f>'Qtde. Mensal'!O148/'Qtde. Mensal'!O147-1</f>
        <v>-0.2316898804388019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Mensal'!B148-1</f>
        <v>0.37287330853841882</v>
      </c>
      <c r="C149" s="52">
        <f>'Qtde. Mensal'!C149/'Qtde. Mensal'!C148-1</f>
        <v>0.38909787611860081</v>
      </c>
      <c r="D149" s="52">
        <f>'Qtde. Mensal'!D149/'Qtde. Mensal'!D148-1</f>
        <v>0.36575860561100404</v>
      </c>
      <c r="E149" s="52">
        <f>'Qtde. Mensal'!E149/'Qtde. Mensal'!E148-1</f>
        <v>0.50073153766819378</v>
      </c>
      <c r="F149" s="53">
        <f>'Qtde. Mensal'!F149/'Qtde. Mensal'!F148-1</f>
        <v>0.4295259015193118</v>
      </c>
      <c r="G149" s="51">
        <f>'Qtde. Mensal'!G149/'Qtde. Mensal'!G148-1</f>
        <v>0.32265980470680455</v>
      </c>
      <c r="H149" s="52">
        <f>'Qtde. Mensal'!H149/'Qtde. Mensal'!H148-1</f>
        <v>0.47619325475551411</v>
      </c>
      <c r="I149" s="52">
        <f>'Qtde. Mensal'!I149/'Qtde. Mensal'!I148-1</f>
        <v>0.43272412443516739</v>
      </c>
      <c r="J149" s="53">
        <f>'Qtde. Mensal'!J149/'Qtde. Mensal'!J148-1</f>
        <v>-0.15617954498872721</v>
      </c>
      <c r="K149" s="51">
        <f>'Qtde. Mensal'!K149/'Qtde. Mensal'!K148-1</f>
        <v>0.55365190898361383</v>
      </c>
      <c r="L149" s="52">
        <f>'Qtde. Mensal'!L149/'Qtde. Mensal'!L148-1</f>
        <v>9.6210549306541493E-2</v>
      </c>
      <c r="M149" s="52">
        <f>'Qtde. Mensal'!M149/'Qtde. Mensal'!M148-1</f>
        <v>-1.2688198154443886E-2</v>
      </c>
      <c r="N149" s="53">
        <f>'Qtde. Mensal'!N149/'Qtde. Mensal'!N148-1</f>
        <v>-0.21003025366534789</v>
      </c>
      <c r="O149" s="63">
        <f>'Qtde. Mensal'!O149/'Qtde. Mensal'!O148-1</f>
        <v>0.39828421542361192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Mensal'!B149-1</f>
        <v>-4.2077353161565911E-3</v>
      </c>
      <c r="C150" s="66">
        <f>'Qtde. Mensal'!C150/'Qtde. Mensal'!C149-1</f>
        <v>-4.5263405772724252E-2</v>
      </c>
      <c r="D150" s="66">
        <f>'Qtde. Mensal'!D150/'Qtde. Mensal'!D149-1</f>
        <v>1.0829757116858074E-2</v>
      </c>
      <c r="E150" s="66">
        <f>'Qtde. Mensal'!E150/'Qtde. Mensal'!E149-1</f>
        <v>-9.4614032283841798E-3</v>
      </c>
      <c r="F150" s="56">
        <f>'Qtde. Mensal'!F150/'Qtde. Mensal'!F149-1</f>
        <v>-2.3336961393174982E-2</v>
      </c>
      <c r="G150" s="54">
        <f>'Qtde. Mensal'!G150/'Qtde. Mensal'!G149-1</f>
        <v>-1.1067448302518823E-2</v>
      </c>
      <c r="H150" s="66">
        <f>'Qtde. Mensal'!H150/'Qtde. Mensal'!H149-1</f>
        <v>8.1821415866238922E-3</v>
      </c>
      <c r="I150" s="66">
        <f>'Qtde. Mensal'!I150/'Qtde. Mensal'!I149-1</f>
        <v>-3.2987591367763525E-3</v>
      </c>
      <c r="J150" s="56">
        <f>'Qtde. Mensal'!J150/'Qtde. Mensal'!J149-1</f>
        <v>-0.17196988098129706</v>
      </c>
      <c r="K150" s="54">
        <f>'Qtde. Mensal'!K150/'Qtde. Mensal'!K149-1</f>
        <v>-3.1361630409050933E-2</v>
      </c>
      <c r="L150" s="66">
        <f>'Qtde. Mensal'!L150/'Qtde. Mensal'!L149-1</f>
        <v>7.7903964933253578E-2</v>
      </c>
      <c r="M150" s="66">
        <f>'Qtde. Mensal'!M150/'Qtde. Mensal'!M149-1</f>
        <v>0.13310377339154322</v>
      </c>
      <c r="N150" s="56">
        <f>'Qtde. Mensal'!N150/'Qtde. Mensal'!N149-1</f>
        <v>-8.204448372367068E-2</v>
      </c>
      <c r="O150" s="64">
        <f>'Qtde. Mensal'!O150/'Qtde. Mensal'!O149-1</f>
        <v>-6.1869508973516618E-3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Mensal'!B150-1</f>
        <v>9.0009261403102503E-2</v>
      </c>
      <c r="C151" s="66">
        <f>'Qtde. Mensal'!C151/'Qtde. Mensal'!C150-1</f>
        <v>4.3286763799087469E-2</v>
      </c>
      <c r="D151" s="66">
        <f>'Qtde. Mensal'!D151/'Qtde. Mensal'!D150-1</f>
        <v>-1.1569494765387045E-2</v>
      </c>
      <c r="E151" s="66">
        <f>'Qtde. Mensal'!E151/'Qtde. Mensal'!E150-1</f>
        <v>7.7801800638936491E-2</v>
      </c>
      <c r="F151" s="56">
        <f>'Qtde. Mensal'!F151/'Qtde. Mensal'!F150-1</f>
        <v>0.13314104034874963</v>
      </c>
      <c r="G151" s="54">
        <f>'Qtde. Mensal'!G151/'Qtde. Mensal'!G150-1</f>
        <v>4.2485278023867812E-2</v>
      </c>
      <c r="H151" s="66">
        <f>'Qtde. Mensal'!H151/'Qtde. Mensal'!H150-1</f>
        <v>-3.6971692934995692E-2</v>
      </c>
      <c r="I151" s="66">
        <f>'Qtde. Mensal'!I151/'Qtde. Mensal'!I150-1</f>
        <v>3.1664098933179341E-2</v>
      </c>
      <c r="J151" s="56">
        <f>'Qtde. Mensal'!J151/'Qtde. Mensal'!J150-1</f>
        <v>0.25550014667057797</v>
      </c>
      <c r="K151" s="54">
        <f>'Qtde. Mensal'!K151/'Qtde. Mensal'!K150-1</f>
        <v>-9.374601032300478E-3</v>
      </c>
      <c r="L151" s="66">
        <f>'Qtde. Mensal'!L151/'Qtde. Mensal'!L150-1</f>
        <v>0.11700554528650642</v>
      </c>
      <c r="M151" s="66">
        <f>'Qtde. Mensal'!M151/'Qtde. Mensal'!M150-1</f>
        <v>0.17974784291735246</v>
      </c>
      <c r="N151" s="56">
        <f>'Qtde. Mensal'!N151/'Qtde. Mensal'!N150-1</f>
        <v>0.34996790757381269</v>
      </c>
      <c r="O151" s="64">
        <f>'Qtde. Mensal'!O151/'Qtde. Mensal'!O150-1</f>
        <v>3.1211036712075702E-2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Mensal'!B151-1</f>
        <v>-0.1061016409112634</v>
      </c>
      <c r="C152" s="66">
        <f>'Qtde. Mensal'!C152/'Qtde. Mensal'!C151-1</f>
        <v>-0.12916680738964503</v>
      </c>
      <c r="D152" s="66">
        <f>'Qtde. Mensal'!D152/'Qtde. Mensal'!D151-1</f>
        <v>-0.12981661175888548</v>
      </c>
      <c r="E152" s="66">
        <f>'Qtde. Mensal'!E152/'Qtde. Mensal'!E151-1</f>
        <v>-0.1431736526946108</v>
      </c>
      <c r="F152" s="56">
        <f>'Qtde. Mensal'!F152/'Qtde. Mensal'!F151-1</f>
        <v>-0.14992334615718372</v>
      </c>
      <c r="G152" s="54">
        <f>'Qtde. Mensal'!G152/'Qtde. Mensal'!G151-1</f>
        <v>-0.13219690815701668</v>
      </c>
      <c r="H152" s="66">
        <f>'Qtde. Mensal'!H152/'Qtde. Mensal'!H151-1</f>
        <v>-0.15413426698693156</v>
      </c>
      <c r="I152" s="66">
        <f>'Qtde. Mensal'!I152/'Qtde. Mensal'!I151-1</f>
        <v>-0.12806218150494697</v>
      </c>
      <c r="J152" s="56">
        <f>'Qtde. Mensal'!J152/'Qtde. Mensal'!J151-1</f>
        <v>-0.30514018691588785</v>
      </c>
      <c r="K152" s="54">
        <f>'Qtde. Mensal'!K152/'Qtde. Mensal'!K151-1</f>
        <v>-0.10048421246432848</v>
      </c>
      <c r="L152" s="66">
        <f>'Qtde. Mensal'!L152/'Qtde. Mensal'!L151-1</f>
        <v>-0.35156379281813666</v>
      </c>
      <c r="M152" s="66">
        <f>'Qtde. Mensal'!M152/'Qtde. Mensal'!M151-1</f>
        <v>-0.21136154553817843</v>
      </c>
      <c r="N152" s="56">
        <f>'Qtde. Mensal'!N152/'Qtde. Mensal'!N151-1</f>
        <v>-0.25698324022346364</v>
      </c>
      <c r="O152" s="64">
        <f>'Qtde. Mensal'!O152/'Qtde. Mensal'!O151-1</f>
        <v>-0.13290175597687059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Mensal'!B152-1</f>
        <v>0.16657755599120772</v>
      </c>
      <c r="C153" s="66">
        <f>'Qtde. Mensal'!C153/'Qtde. Mensal'!C152-1</f>
        <v>0.19790959685082132</v>
      </c>
      <c r="D153" s="66">
        <f>'Qtde. Mensal'!D153/'Qtde. Mensal'!D152-1</f>
        <v>0.19682394061363317</v>
      </c>
      <c r="E153" s="66">
        <f>'Qtde. Mensal'!E153/'Qtde. Mensal'!E152-1</f>
        <v>0.13147319868614149</v>
      </c>
      <c r="F153" s="56">
        <f>'Qtde. Mensal'!F153/'Qtde. Mensal'!F152-1</f>
        <v>0.14172451340683279</v>
      </c>
      <c r="G153" s="54">
        <f>'Qtde. Mensal'!G153/'Qtde. Mensal'!G152-1</f>
        <v>0.1950200895750227</v>
      </c>
      <c r="H153" s="66">
        <f>'Qtde. Mensal'!H153/'Qtde. Mensal'!H152-1</f>
        <v>0.19511960340761414</v>
      </c>
      <c r="I153" s="66">
        <f>'Qtde. Mensal'!I153/'Qtde. Mensal'!I152-1</f>
        <v>0.16733527529902736</v>
      </c>
      <c r="J153" s="56">
        <f>'Qtde. Mensal'!J153/'Qtde. Mensal'!J152-1</f>
        <v>0.44418291862811032</v>
      </c>
      <c r="K153" s="54">
        <f>'Qtde. Mensal'!K153/'Qtde. Mensal'!K152-1</f>
        <v>0.13860393145739014</v>
      </c>
      <c r="L153" s="66">
        <f>'Qtde. Mensal'!L153/'Qtde. Mensal'!L152-1</f>
        <v>0.49087661094806689</v>
      </c>
      <c r="M153" s="66">
        <f>'Qtde. Mensal'!M153/'Qtde. Mensal'!M152-1</f>
        <v>0.2898221055701371</v>
      </c>
      <c r="N153" s="56">
        <f>'Qtde. Mensal'!N153/'Qtde. Mensal'!N152-1</f>
        <v>0.40825467925131975</v>
      </c>
      <c r="O153" s="64">
        <f>'Qtde. Mensal'!O153/'Qtde. Mensal'!O152-1</f>
        <v>0.17806132165301847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Mensal'!B153-1</f>
        <v>-8.3923206192391908E-2</v>
      </c>
      <c r="C154" s="66">
        <f>'Qtde. Mensal'!C154/'Qtde. Mensal'!C153-1</f>
        <v>-0.14874949413193039</v>
      </c>
      <c r="D154" s="66">
        <f>'Qtde. Mensal'!D154/'Qtde. Mensal'!D153-1</f>
        <v>-6.5576956296424238E-2</v>
      </c>
      <c r="E154" s="66">
        <f>'Qtde. Mensal'!E154/'Qtde. Mensal'!E153-1</f>
        <v>-4.0888806534797206E-2</v>
      </c>
      <c r="F154" s="56">
        <f>'Qtde. Mensal'!F154/'Qtde. Mensal'!F153-1</f>
        <v>-2.8134593031919675E-2</v>
      </c>
      <c r="G154" s="54">
        <f>'Qtde. Mensal'!G154/'Qtde. Mensal'!G153-1</f>
        <v>-8.2247743459346156E-2</v>
      </c>
      <c r="H154" s="66">
        <f>'Qtde. Mensal'!H154/'Qtde. Mensal'!H153-1</f>
        <v>-8.3363537513591934E-2</v>
      </c>
      <c r="I154" s="66">
        <f>'Qtde. Mensal'!I154/'Qtde. Mensal'!I153-1</f>
        <v>-7.0511375545247112E-2</v>
      </c>
      <c r="J154" s="56">
        <f>'Qtde. Mensal'!J154/'Qtde. Mensal'!J153-1</f>
        <v>3.445867287543658E-2</v>
      </c>
      <c r="K154" s="54">
        <f>'Qtde. Mensal'!K154/'Qtde. Mensal'!K153-1</f>
        <v>-7.9063078610077442E-2</v>
      </c>
      <c r="L154" s="66">
        <f>'Qtde. Mensal'!L154/'Qtde. Mensal'!L153-1</f>
        <v>-5.1865799383772671E-2</v>
      </c>
      <c r="M154" s="66">
        <f>'Qtde. Mensal'!M154/'Qtde. Mensal'!M153-1</f>
        <v>-6.0022308643091882E-2</v>
      </c>
      <c r="N154" s="56">
        <f>'Qtde. Mensal'!N154/'Qtde. Mensal'!N153-1</f>
        <v>2.2719527433823217E-4</v>
      </c>
      <c r="O154" s="64">
        <f>'Qtde. Mensal'!O154/'Qtde. Mensal'!O153-1</f>
        <v>-7.2818885728846428E-2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Mensal'!B154-1</f>
        <v>-0.1159597531825004</v>
      </c>
      <c r="C155" s="66">
        <f>'Qtde. Mensal'!C155/'Qtde. Mensal'!C154-1</f>
        <v>6.3781234549119548E-2</v>
      </c>
      <c r="D155" s="66">
        <f>'Qtde. Mensal'!D155/'Qtde. Mensal'!D154-1</f>
        <v>-2.3726169844020761E-2</v>
      </c>
      <c r="E155" s="66">
        <f>'Qtde. Mensal'!E155/'Qtde. Mensal'!E154-1</f>
        <v>-5.9890844106709196E-3</v>
      </c>
      <c r="F155" s="56">
        <f>'Qtde. Mensal'!F155/'Qtde. Mensal'!F154-1</f>
        <v>-6.0964764328866217E-2</v>
      </c>
      <c r="G155" s="54">
        <f>'Qtde. Mensal'!G155/'Qtde. Mensal'!G154-1</f>
        <v>-8.8239928567677151E-3</v>
      </c>
      <c r="H155" s="66">
        <f>'Qtde. Mensal'!H155/'Qtde. Mensal'!H154-1</f>
        <v>-1.7529985501515744E-2</v>
      </c>
      <c r="I155" s="66">
        <f>'Qtde. Mensal'!I155/'Qtde. Mensal'!I154-1</f>
        <v>-1.3789318277547813E-2</v>
      </c>
      <c r="J155" s="56">
        <f>'Qtde. Mensal'!J155/'Qtde. Mensal'!J154-1</f>
        <v>-0.19963988296196267</v>
      </c>
      <c r="K155" s="54">
        <f>'Qtde. Mensal'!K155/'Qtde. Mensal'!K154-1</f>
        <v>-9.876870944822258E-3</v>
      </c>
      <c r="L155" s="66">
        <f>'Qtde. Mensal'!L155/'Qtde. Mensal'!L154-1</f>
        <v>-5.2717096948907693E-2</v>
      </c>
      <c r="M155" s="66">
        <f>'Qtde. Mensal'!M155/'Qtde. Mensal'!M154-1</f>
        <v>-5.7248236048749179E-3</v>
      </c>
      <c r="N155" s="56">
        <f>'Qtde. Mensal'!N155/'Qtde. Mensal'!N154-1</f>
        <v>-0.19625212947189097</v>
      </c>
      <c r="O155" s="64">
        <f>'Qtde. Mensal'!O155/'Qtde. Mensal'!O154-1</f>
        <v>-1.5363611379533459E-2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Mensal'!B155-1</f>
        <v>0.15210966484311128</v>
      </c>
      <c r="C156" s="66">
        <f>'Qtde. Mensal'!C156/'Qtde. Mensal'!C155-1</f>
        <v>9.9284948158741448E-2</v>
      </c>
      <c r="D156" s="66">
        <f>'Qtde. Mensal'!D156/'Qtde. Mensal'!D155-1</f>
        <v>9.2500872817217195E-2</v>
      </c>
      <c r="E156" s="66">
        <f>'Qtde. Mensal'!E156/'Qtde. Mensal'!E155-1</f>
        <v>9.6661861647851399E-2</v>
      </c>
      <c r="F156" s="56">
        <f>'Qtde. Mensal'!F156/'Qtde. Mensal'!F155-1</f>
        <v>9.9866104960647961E-2</v>
      </c>
      <c r="G156" s="54">
        <f>'Qtde. Mensal'!G156/'Qtde. Mensal'!G155-1</f>
        <v>8.4004557257167045E-2</v>
      </c>
      <c r="H156" s="66">
        <f>'Qtde. Mensal'!H156/'Qtde. Mensal'!H155-1</f>
        <v>0.13107056613898571</v>
      </c>
      <c r="I156" s="66">
        <f>'Qtde. Mensal'!I156/'Qtde. Mensal'!I155-1</f>
        <v>0.10013114980413818</v>
      </c>
      <c r="J156" s="56">
        <f>'Qtde. Mensal'!J156/'Qtde. Mensal'!J155-1</f>
        <v>4.1901012373453339E-2</v>
      </c>
      <c r="K156" s="54">
        <f>'Qtde. Mensal'!K156/'Qtde. Mensal'!K155-1</f>
        <v>0.11601820017033093</v>
      </c>
      <c r="L156" s="66">
        <f>'Qtde. Mensal'!L156/'Qtde. Mensal'!L155-1</f>
        <v>1.8963217076424677E-2</v>
      </c>
      <c r="M156" s="66">
        <f>'Qtde. Mensal'!M156/'Qtde. Mensal'!M155-1</f>
        <v>5.0110478525232649E-2</v>
      </c>
      <c r="N156" s="56">
        <f>'Qtde. Mensal'!N156/'Qtde. Mensal'!N155-1</f>
        <v>-1.4130281192595739E-2</v>
      </c>
      <c r="O156" s="64">
        <f>'Qtde. Mensal'!O156/'Qtde. Mensal'!O155-1</f>
        <v>9.7932760700844446E-2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Mensal'!B156-1</f>
        <v>-0.17105119528435764</v>
      </c>
      <c r="C157" s="66">
        <f>'Qtde. Mensal'!C157/'Qtde. Mensal'!C156-1</f>
        <v>-0.14245292223631578</v>
      </c>
      <c r="D157" s="66">
        <f>'Qtde. Mensal'!D157/'Qtde. Mensal'!D156-1</f>
        <v>-0.13752742044685173</v>
      </c>
      <c r="E157" s="66">
        <f>'Qtde. Mensal'!E157/'Qtde. Mensal'!E156-1</f>
        <v>-0.11178720701826939</v>
      </c>
      <c r="F157" s="56">
        <f>'Qtde. Mensal'!F157/'Qtde. Mensal'!F156-1</f>
        <v>-0.14065144452032419</v>
      </c>
      <c r="G157" s="54">
        <f>'Qtde. Mensal'!G157/'Qtde. Mensal'!G156-1</f>
        <v>-0.15000305530094715</v>
      </c>
      <c r="H157" s="66">
        <f>'Qtde. Mensal'!H157/'Qtde. Mensal'!H156-1</f>
        <v>-0.13782469457952795</v>
      </c>
      <c r="I157" s="66">
        <f>'Qtde. Mensal'!I157/'Qtde. Mensal'!I156-1</f>
        <v>-0.13125181368281535</v>
      </c>
      <c r="J157" s="56">
        <f>'Qtde. Mensal'!J157/'Qtde. Mensal'!J156-1</f>
        <v>-9.7435897435897423E-2</v>
      </c>
      <c r="K157" s="54">
        <f>'Qtde. Mensal'!K157/'Qtde. Mensal'!K156-1</f>
        <v>-0.13174750661546231</v>
      </c>
      <c r="L157" s="66">
        <f>'Qtde. Mensal'!L157/'Qtde. Mensal'!L156-1</f>
        <v>-0.27111194239221925</v>
      </c>
      <c r="M157" s="66">
        <f>'Qtde. Mensal'!M157/'Qtde. Mensal'!M156-1</f>
        <v>-0.13162340654277371</v>
      </c>
      <c r="N157" s="56">
        <f>'Qtde. Mensal'!N157/'Qtde. Mensal'!N156-1</f>
        <v>-0.1191056327934642</v>
      </c>
      <c r="O157" s="64">
        <f>'Qtde. Mensal'!O157/'Qtde. Mensal'!O156-1</f>
        <v>-0.13555786993376684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Mensal'!B157-1</f>
        <v>-8.8490913879378463E-2</v>
      </c>
      <c r="C158" s="66">
        <f>'Qtde. Mensal'!C158/'Qtde. Mensal'!C157-1</f>
        <v>-9.5498160579512215E-2</v>
      </c>
      <c r="D158" s="66">
        <f>'Qtde. Mensal'!D158/'Qtde. Mensal'!D157-1</f>
        <v>-6.3799188615496716E-2</v>
      </c>
      <c r="E158" s="66">
        <f>'Qtde. Mensal'!E158/'Qtde. Mensal'!E157-1</f>
        <v>-6.060857998004654E-2</v>
      </c>
      <c r="F158" s="56">
        <f>'Qtde. Mensal'!F158/'Qtde. Mensal'!F157-1</f>
        <v>-9.2702646672655709E-2</v>
      </c>
      <c r="G158" s="54">
        <f>'Qtde. Mensal'!G158/'Qtde. Mensal'!G157-1</f>
        <v>-5.5671377837845593E-2</v>
      </c>
      <c r="H158" s="66">
        <f>'Qtde. Mensal'!H158/'Qtde. Mensal'!H157-1</f>
        <v>-0.10368230384738841</v>
      </c>
      <c r="I158" s="66">
        <f>'Qtde. Mensal'!I158/'Qtde. Mensal'!I157-1</f>
        <v>-8.1183193702152212E-2</v>
      </c>
      <c r="J158" s="56">
        <f>'Qtde. Mensal'!J158/'Qtde. Mensal'!J157-1</f>
        <v>0.3741028708133971</v>
      </c>
      <c r="K158" s="54">
        <f>'Qtde. Mensal'!K158/'Qtde. Mensal'!K157-1</f>
        <v>-0.10825283408881903</v>
      </c>
      <c r="L158" s="66">
        <f>'Qtde. Mensal'!L158/'Qtde. Mensal'!L157-1</f>
        <v>0.16769309725429826</v>
      </c>
      <c r="M158" s="66">
        <f>'Qtde. Mensal'!M158/'Qtde. Mensal'!M157-1</f>
        <v>1.2009197028652219E-2</v>
      </c>
      <c r="N158" s="56">
        <f>'Qtde. Mensal'!N158/'Qtde. Mensal'!N157-1</f>
        <v>0.28490074845427915</v>
      </c>
      <c r="O158" s="64">
        <f>'Qtde. Mensal'!O158/'Qtde. Mensal'!O157-1</f>
        <v>-7.2309463125873497E-2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Mensal'!B158-1</f>
        <v>5.8509101415775699E-3</v>
      </c>
      <c r="C159" s="66">
        <f>'Qtde. Mensal'!C159/'Qtde. Mensal'!C158-1</f>
        <v>-9.9375235858946143E-3</v>
      </c>
      <c r="D159" s="66">
        <f>'Qtde. Mensal'!D159/'Qtde. Mensal'!D158-1</f>
        <v>-5.7957403991279577E-2</v>
      </c>
      <c r="E159" s="66">
        <f>'Qtde. Mensal'!E159/'Qtde. Mensal'!E158-1</f>
        <v>-7.41658553854323E-2</v>
      </c>
      <c r="F159" s="56">
        <f>'Qtde. Mensal'!F159/'Qtde. Mensal'!F158-1</f>
        <v>-2.9894512357667824E-2</v>
      </c>
      <c r="G159" s="54">
        <f>'Qtde. Mensal'!G159/'Qtde. Mensal'!G158-1</f>
        <v>-4.8371625633764181E-2</v>
      </c>
      <c r="H159" s="66">
        <f>'Qtde. Mensal'!H159/'Qtde. Mensal'!H158-1</f>
        <v>-0.10421569630614957</v>
      </c>
      <c r="I159" s="66">
        <f>'Qtde. Mensal'!I159/'Qtde. Mensal'!I158-1</f>
        <v>-3.7956089628643386E-2</v>
      </c>
      <c r="J159" s="56">
        <f>'Qtde. Mensal'!J159/'Qtde. Mensal'!J158-1</f>
        <v>-0.23242655059847661</v>
      </c>
      <c r="K159" s="54">
        <f>'Qtde. Mensal'!K159/'Qtde. Mensal'!K158-1</f>
        <v>-6.278233570913605E-2</v>
      </c>
      <c r="L159" s="66">
        <f>'Qtde. Mensal'!L159/'Qtde. Mensal'!L158-1</f>
        <v>0.53719371497637614</v>
      </c>
      <c r="M159" s="66">
        <f>'Qtde. Mensal'!M159/'Qtde. Mensal'!M158-1</f>
        <v>-6.4226917632254965E-2</v>
      </c>
      <c r="N159" s="56">
        <f>'Qtde. Mensal'!N159/'Qtde. Mensal'!N158-1</f>
        <v>-0.18526022540205145</v>
      </c>
      <c r="O159" s="64">
        <f>'Qtde. Mensal'!O159/'Qtde. Mensal'!O158-1</f>
        <v>-4.7748414124095473E-2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Mensal'!B159-1</f>
        <v>-0.24222621184919213</v>
      </c>
      <c r="C160" s="61">
        <f>'Qtde. Mensal'!C160/'Qtde. Mensal'!C159-1</f>
        <v>-0.21882940877519907</v>
      </c>
      <c r="D160" s="61">
        <f>'Qtde. Mensal'!D160/'Qtde. Mensal'!D159-1</f>
        <v>-0.22967921102289313</v>
      </c>
      <c r="E160" s="61">
        <f>'Qtde. Mensal'!E160/'Qtde. Mensal'!E159-1</f>
        <v>-0.2749259153044642</v>
      </c>
      <c r="F160" s="62">
        <f>'Qtde. Mensal'!F160/'Qtde. Mensal'!F159-1</f>
        <v>-0.20868336342937899</v>
      </c>
      <c r="G160" s="60">
        <f>'Qtde. Mensal'!G160/'Qtde. Mensal'!G159-1</f>
        <v>-0.28003903875075997</v>
      </c>
      <c r="H160" s="61">
        <f>'Qtde. Mensal'!H160/'Qtde. Mensal'!H159-1</f>
        <v>-0.29145011137129473</v>
      </c>
      <c r="I160" s="61">
        <f>'Qtde. Mensal'!I160/'Qtde. Mensal'!I159-1</f>
        <v>-0.21457934380186394</v>
      </c>
      <c r="J160" s="62">
        <f>'Qtde. Mensal'!J160/'Qtde. Mensal'!J159-1</f>
        <v>-0.29259994329458461</v>
      </c>
      <c r="K160" s="60">
        <f>'Qtde. Mensal'!K160/'Qtde. Mensal'!K159-1</f>
        <v>-0.25653010053798775</v>
      </c>
      <c r="L160" s="61">
        <f>'Qtde. Mensal'!L160/'Qtde. Mensal'!L159-1</f>
        <v>-0.29363831308077193</v>
      </c>
      <c r="M160" s="61">
        <f>'Qtde. Mensal'!M160/'Qtde. Mensal'!M159-1</f>
        <v>-0.14410578216046621</v>
      </c>
      <c r="N160" s="62">
        <f>'Qtde. Mensal'!N160/'Qtde. Mensal'!N159-1</f>
        <v>-0.17780540876593098</v>
      </c>
      <c r="O160" s="65">
        <f>'Qtde. Mensal'!O160/'Qtde. Mensal'!O159-1</f>
        <v>-0.23502754480729371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Mensal'!B160-1</f>
        <v>0.66129643669446558</v>
      </c>
      <c r="C161" s="52">
        <f>'Qtde. Mensal'!C161/'Qtde. Mensal'!C160-1</f>
        <v>0.59883437245866089</v>
      </c>
      <c r="D161" s="52">
        <f>'Qtde. Mensal'!D161/'Qtde. Mensal'!D160-1</f>
        <v>0.66512294324274368</v>
      </c>
      <c r="E161" s="52">
        <f>'Qtde. Mensal'!E161/'Qtde. Mensal'!E160-1</f>
        <v>0.73787738958470661</v>
      </c>
      <c r="F161" s="53">
        <f>'Qtde. Mensal'!F161/'Qtde. Mensal'!F160-1</f>
        <v>0.64872507193173923</v>
      </c>
      <c r="G161" s="51">
        <f>'Qtde. Mensal'!G161/'Qtde. Mensal'!G160-1</f>
        <v>0.60599124424987227</v>
      </c>
      <c r="H161" s="52">
        <f>'Qtde. Mensal'!H161/'Qtde. Mensal'!H160-1</f>
        <v>0.82476221183298404</v>
      </c>
      <c r="I161" s="52">
        <f>'Qtde. Mensal'!I161/'Qtde. Mensal'!I160-1</f>
        <v>0.67594681577321936</v>
      </c>
      <c r="J161" s="53">
        <f>'Qtde. Mensal'!J161/'Qtde. Mensal'!J160-1</f>
        <v>0.24769539078156311</v>
      </c>
      <c r="K161" s="51">
        <f>'Qtde. Mensal'!K161/'Qtde. Mensal'!K160-1</f>
        <v>0.90286500114600043</v>
      </c>
      <c r="L161" s="52">
        <f>'Qtde. Mensal'!L161/'Qtde. Mensal'!L160-1</f>
        <v>-0.4583080348107671</v>
      </c>
      <c r="M161" s="52">
        <f>'Qtde. Mensal'!M161/'Qtde. Mensal'!M160-1</f>
        <v>0.18619621192284197</v>
      </c>
      <c r="N161" s="53">
        <f>'Qtde. Mensal'!N161/'Qtde. Mensal'!N160-1</f>
        <v>3.9130434782608692E-2</v>
      </c>
      <c r="O161" s="63">
        <f>'Qtde. Mensal'!O161/'Qtde. Mensal'!O160-1</f>
        <v>0.66485575910718042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Mensal'!B161-1</f>
        <v>-0.12458642327438674</v>
      </c>
      <c r="C162" s="66">
        <f>'Qtde. Mensal'!C162/'Qtde. Mensal'!C161-1</f>
        <v>-0.20796527695359524</v>
      </c>
      <c r="D162" s="66">
        <f>'Qtde. Mensal'!D162/'Qtde. Mensal'!D161-1</f>
        <v>-0.15235964537314095</v>
      </c>
      <c r="E162" s="66">
        <f>'Qtde. Mensal'!E162/'Qtde. Mensal'!E161-1</f>
        <v>-9.8620825683897517E-2</v>
      </c>
      <c r="F162" s="56">
        <f>'Qtde. Mensal'!F162/'Qtde. Mensal'!F161-1</f>
        <v>-0.11217090416729347</v>
      </c>
      <c r="G162" s="54">
        <f>'Qtde. Mensal'!G162/'Qtde. Mensal'!G161-1</f>
        <v>-0.1345962251618974</v>
      </c>
      <c r="H162" s="66">
        <f>'Qtde. Mensal'!H162/'Qtde. Mensal'!H161-1</f>
        <v>-0.14948316989133315</v>
      </c>
      <c r="I162" s="66">
        <f>'Qtde. Mensal'!I162/'Qtde. Mensal'!I161-1</f>
        <v>-0.15389748185390795</v>
      </c>
      <c r="J162" s="56">
        <f>'Qtde. Mensal'!J162/'Qtde. Mensal'!J161-1</f>
        <v>0.2113716672020558</v>
      </c>
      <c r="K162" s="54">
        <f>'Qtde. Mensal'!K162/'Qtde. Mensal'!K161-1</f>
        <v>-0.21787684503591132</v>
      </c>
      <c r="L162" s="66">
        <f>'Qtde. Mensal'!L162/'Qtde. Mensal'!L161-1</f>
        <v>0.98113207547169812</v>
      </c>
      <c r="M162" s="66">
        <f>'Qtde. Mensal'!M162/'Qtde. Mensal'!M161-1</f>
        <v>8.5373705413807732E-2</v>
      </c>
      <c r="N162" s="56">
        <f>'Qtde. Mensal'!N162/'Qtde. Mensal'!N161-1</f>
        <v>0.23540112788793888</v>
      </c>
      <c r="O162" s="64">
        <f>'Qtde. Mensal'!O162/'Qtde. Mensal'!O161-1</f>
        <v>-0.14650016301842672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Mensal'!B162-1</f>
        <v>0.24625309526912553</v>
      </c>
      <c r="C163" s="66">
        <f>'Qtde. Mensal'!C163/'Qtde. Mensal'!C162-1</f>
        <v>0.27522209140533027</v>
      </c>
      <c r="D163" s="66">
        <f>'Qtde. Mensal'!D163/'Qtde. Mensal'!D162-1</f>
        <v>0.24501598029969607</v>
      </c>
      <c r="E163" s="66">
        <f>'Qtde. Mensal'!E163/'Qtde. Mensal'!E162-1</f>
        <v>0.23132858657779121</v>
      </c>
      <c r="F163" s="56">
        <f>'Qtde. Mensal'!F163/'Qtde. Mensal'!F162-1</f>
        <v>0.23692683092147626</v>
      </c>
      <c r="G163" s="54">
        <f>'Qtde. Mensal'!G163/'Qtde. Mensal'!G162-1</f>
        <v>0.26577764986169083</v>
      </c>
      <c r="H163" s="66">
        <f>'Qtde. Mensal'!H163/'Qtde. Mensal'!H162-1</f>
        <v>0.22592708008725459</v>
      </c>
      <c r="I163" s="66">
        <f>'Qtde. Mensal'!I163/'Qtde. Mensal'!I162-1</f>
        <v>0.24150041953424828</v>
      </c>
      <c r="J163" s="56">
        <f>'Qtde. Mensal'!J163/'Qtde. Mensal'!J162-1</f>
        <v>0.30177671705118003</v>
      </c>
      <c r="K163" s="54">
        <f>'Qtde. Mensal'!K163/'Qtde. Mensal'!K162-1</f>
        <v>0.23201784684974069</v>
      </c>
      <c r="L163" s="66">
        <f>'Qtde. Mensal'!L163/'Qtde. Mensal'!L162-1</f>
        <v>9.1560584629891473E-2</v>
      </c>
      <c r="M163" s="66">
        <f>'Qtde. Mensal'!M163/'Qtde. Mensal'!M162-1</f>
        <v>0.32315853699874575</v>
      </c>
      <c r="N163" s="56">
        <f>'Qtde. Mensal'!N163/'Qtde. Mensal'!N162-1</f>
        <v>0.29642173464879984</v>
      </c>
      <c r="O163" s="64">
        <f>'Qtde. Mensal'!O163/'Qtde. Mensal'!O162-1</f>
        <v>0.24626150527719681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Mensal'!B163-1</f>
        <v>-0.20549019607843133</v>
      </c>
      <c r="C164" s="66">
        <f>'Qtde. Mensal'!C164/'Qtde. Mensal'!C163-1</f>
        <v>-0.20380380044316126</v>
      </c>
      <c r="D164" s="66">
        <f>'Qtde. Mensal'!D164/'Qtde. Mensal'!D163-1</f>
        <v>-0.20529829194261939</v>
      </c>
      <c r="E164" s="66">
        <f>'Qtde. Mensal'!E164/'Qtde. Mensal'!E163-1</f>
        <v>-0.22703412073490814</v>
      </c>
      <c r="F164" s="56">
        <f>'Qtde. Mensal'!F164/'Qtde. Mensal'!F163-1</f>
        <v>-0.21486108827880979</v>
      </c>
      <c r="G164" s="54">
        <f>'Qtde. Mensal'!G164/'Qtde. Mensal'!G163-1</f>
        <v>-0.20816543081995376</v>
      </c>
      <c r="H164" s="66">
        <f>'Qtde. Mensal'!H164/'Qtde. Mensal'!H163-1</f>
        <v>-0.19916115912557197</v>
      </c>
      <c r="I164" s="66">
        <f>'Qtde. Mensal'!I164/'Qtde. Mensal'!I163-1</f>
        <v>-0.21049968608043723</v>
      </c>
      <c r="J164" s="56">
        <f>'Qtde. Mensal'!J164/'Qtde. Mensal'!J163-1</f>
        <v>-0.27928294968425338</v>
      </c>
      <c r="K164" s="54">
        <f>'Qtde. Mensal'!K164/'Qtde. Mensal'!K163-1</f>
        <v>-0.19548066586427715</v>
      </c>
      <c r="L164" s="66">
        <f>'Qtde. Mensal'!L164/'Qtde. Mensal'!L163-1</f>
        <v>-0.24645818935729091</v>
      </c>
      <c r="M164" s="66">
        <f>'Qtde. Mensal'!M164/'Qtde. Mensal'!M163-1</f>
        <v>-0.25307100129372739</v>
      </c>
      <c r="N164" s="56">
        <f>'Qtde. Mensal'!N164/'Qtde. Mensal'!N163-1</f>
        <v>-0.25034075420263513</v>
      </c>
      <c r="O164" s="64">
        <f>'Qtde. Mensal'!O164/'Qtde. Mensal'!O163-1</f>
        <v>-0.21019643489427819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Mensal'!B164-1</f>
        <v>0.19927607765712407</v>
      </c>
      <c r="C165" s="66">
        <f>'Qtde. Mensal'!C165/'Qtde. Mensal'!C164-1</f>
        <v>0.22034112711096121</v>
      </c>
      <c r="D165" s="66">
        <f>'Qtde. Mensal'!D165/'Qtde. Mensal'!D164-1</f>
        <v>0.20416754924804059</v>
      </c>
      <c r="E165" s="66">
        <f>'Qtde. Mensal'!E165/'Qtde. Mensal'!E164-1</f>
        <v>0.17690647990945108</v>
      </c>
      <c r="F165" s="56">
        <f>'Qtde. Mensal'!F165/'Qtde. Mensal'!F164-1</f>
        <v>0.17640284757118918</v>
      </c>
      <c r="G165" s="54">
        <f>'Qtde. Mensal'!G165/'Qtde. Mensal'!G164-1</f>
        <v>0.19145236423967837</v>
      </c>
      <c r="H165" s="66">
        <f>'Qtde. Mensal'!H165/'Qtde. Mensal'!H164-1</f>
        <v>0.20610485108183885</v>
      </c>
      <c r="I165" s="66">
        <f>'Qtde. Mensal'!I165/'Qtde. Mensal'!I164-1</f>
        <v>0.20082985222642713</v>
      </c>
      <c r="J165" s="56">
        <f>'Qtde. Mensal'!J165/'Qtde. Mensal'!J164-1</f>
        <v>0.15602035048049756</v>
      </c>
      <c r="K165" s="54">
        <f>'Qtde. Mensal'!K165/'Qtde. Mensal'!K164-1</f>
        <v>0.20543986362607258</v>
      </c>
      <c r="L165" s="66">
        <f>'Qtde. Mensal'!L165/'Qtde. Mensal'!L164-1</f>
        <v>9.0794451450189051E-2</v>
      </c>
      <c r="M165" s="66">
        <f>'Qtde. Mensal'!M165/'Qtde. Mensal'!M164-1</f>
        <v>0.19078405816984501</v>
      </c>
      <c r="N165" s="56">
        <f>'Qtde. Mensal'!N165/'Qtde. Mensal'!N164-1</f>
        <v>0.17969696969696969</v>
      </c>
      <c r="O165" s="64">
        <f>'Qtde. Mensal'!O165/'Qtde. Mensal'!O164-1</f>
        <v>0.19866643470347745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Mensal'!B165-1</f>
        <v>-0.10503210228831694</v>
      </c>
      <c r="C166" s="66">
        <f>'Qtde. Mensal'!C166/'Qtde. Mensal'!C165-1</f>
        <v>-0.14609032168895342</v>
      </c>
      <c r="D166" s="66">
        <f>'Qtde. Mensal'!D166/'Qtde. Mensal'!D165-1</f>
        <v>-7.5435915477473081E-2</v>
      </c>
      <c r="E166" s="66">
        <f>'Qtde. Mensal'!E166/'Qtde. Mensal'!E165-1</f>
        <v>-6.590830540820769E-2</v>
      </c>
      <c r="F166" s="56">
        <f>'Qtde. Mensal'!F166/'Qtde. Mensal'!F165-1</f>
        <v>-7.5405653940850192E-2</v>
      </c>
      <c r="G166" s="54">
        <f>'Qtde. Mensal'!G166/'Qtde. Mensal'!G165-1</f>
        <v>-8.1515699270268471E-2</v>
      </c>
      <c r="H166" s="66">
        <f>'Qtde. Mensal'!H166/'Qtde. Mensal'!H165-1</f>
        <v>-9.9916663011535567E-2</v>
      </c>
      <c r="I166" s="66">
        <f>'Qtde. Mensal'!I166/'Qtde. Mensal'!I165-1</f>
        <v>-9.0309888782844072E-2</v>
      </c>
      <c r="J166" s="56">
        <f>'Qtde. Mensal'!J166/'Qtde. Mensal'!J165-1</f>
        <v>0.1290953545232274</v>
      </c>
      <c r="K166" s="54">
        <f>'Qtde. Mensal'!K166/'Qtde. Mensal'!K165-1</f>
        <v>-0.10948622859899615</v>
      </c>
      <c r="L166" s="66">
        <f>'Qtde. Mensal'!L166/'Qtde. Mensal'!L165-1</f>
        <v>-8.9122438255386238E-2</v>
      </c>
      <c r="M166" s="66">
        <f>'Qtde. Mensal'!M166/'Qtde. Mensal'!M165-1</f>
        <v>-1.4545559283955289E-2</v>
      </c>
      <c r="N166" s="56">
        <f>'Qtde. Mensal'!N166/'Qtde. Mensal'!N165-1</f>
        <v>7.2823015669149838E-2</v>
      </c>
      <c r="O166" s="64">
        <f>'Qtde. Mensal'!O166/'Qtde. Mensal'!O165-1</f>
        <v>-8.6583361011948745E-2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Mensal'!B166-1</f>
        <v>-3.740266110736401E-2</v>
      </c>
      <c r="C167" s="66">
        <f>'Qtde. Mensal'!C167/'Qtde. Mensal'!C166-1</f>
        <v>0.10593614696718334</v>
      </c>
      <c r="D167" s="66">
        <f>'Qtde. Mensal'!D167/'Qtde. Mensal'!D166-1</f>
        <v>3.1642220544255695E-2</v>
      </c>
      <c r="E167" s="66">
        <f>'Qtde. Mensal'!E167/'Qtde. Mensal'!E166-1</f>
        <v>3.3188011775872273E-2</v>
      </c>
      <c r="F167" s="56">
        <f>'Qtde. Mensal'!F167/'Qtde. Mensal'!F166-1</f>
        <v>9.3361994289198336E-3</v>
      </c>
      <c r="G167" s="54">
        <f>'Qtde. Mensal'!G167/'Qtde. Mensal'!G166-1</f>
        <v>3.8266979605522167E-2</v>
      </c>
      <c r="H167" s="66">
        <f>'Qtde. Mensal'!H167/'Qtde. Mensal'!H166-1</f>
        <v>6.4860386920715385E-2</v>
      </c>
      <c r="I167" s="66">
        <f>'Qtde. Mensal'!I167/'Qtde. Mensal'!I166-1</f>
        <v>3.6394857872063424E-2</v>
      </c>
      <c r="J167" s="56">
        <f>'Qtde. Mensal'!J167/'Qtde. Mensal'!J166-1</f>
        <v>-3.3131225638804662E-2</v>
      </c>
      <c r="K167" s="54">
        <f>'Qtde. Mensal'!K167/'Qtde. Mensal'!K166-1</f>
        <v>3.9270339231879392E-2</v>
      </c>
      <c r="L167" s="66">
        <f>'Qtde. Mensal'!L167/'Qtde. Mensal'!L166-1</f>
        <v>0.1118033921772239</v>
      </c>
      <c r="M167" s="66">
        <f>'Qtde. Mensal'!M167/'Qtde. Mensal'!M166-1</f>
        <v>3.251640434331482E-2</v>
      </c>
      <c r="N167" s="56">
        <f>'Qtde. Mensal'!N167/'Qtde. Mensal'!N166-1</f>
        <v>-4.6450377110020313E-2</v>
      </c>
      <c r="O167" s="64">
        <f>'Qtde. Mensal'!O167/'Qtde. Mensal'!O166-1</f>
        <v>3.759113604556652E-2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Mensal'!B167-1</f>
        <v>0.10242690617236772</v>
      </c>
      <c r="C168" s="66">
        <f>'Qtde. Mensal'!C168/'Qtde. Mensal'!C167-1</f>
        <v>5.4315612308367678E-2</v>
      </c>
      <c r="D168" s="66">
        <f>'Qtde. Mensal'!D168/'Qtde. Mensal'!D167-1</f>
        <v>8.1704751750569127E-2</v>
      </c>
      <c r="E168" s="66">
        <f>'Qtde. Mensal'!E168/'Qtde. Mensal'!E167-1</f>
        <v>9.451295465869447E-2</v>
      </c>
      <c r="F168" s="56">
        <f>'Qtde. Mensal'!F168/'Qtde. Mensal'!F167-1</f>
        <v>9.392879847425295E-2</v>
      </c>
      <c r="G168" s="54">
        <f>'Qtde. Mensal'!G168/'Qtde. Mensal'!G167-1</f>
        <v>8.2474516301142886E-2</v>
      </c>
      <c r="H168" s="66">
        <f>'Qtde. Mensal'!H168/'Qtde. Mensal'!H167-1</f>
        <v>9.3446824089328251E-2</v>
      </c>
      <c r="I168" s="66">
        <f>'Qtde. Mensal'!I168/'Qtde. Mensal'!I167-1</f>
        <v>8.0563256907458358E-2</v>
      </c>
      <c r="J168" s="56">
        <f>'Qtde. Mensal'!J168/'Qtde. Mensal'!J167-1</f>
        <v>8.1746920492721253E-2</v>
      </c>
      <c r="K168" s="54">
        <f>'Qtde. Mensal'!K168/'Qtde. Mensal'!K167-1</f>
        <v>8.0475275260935897E-2</v>
      </c>
      <c r="L168" s="66">
        <f>'Qtde. Mensal'!L168/'Qtde. Mensal'!L167-1</f>
        <v>5.8115400581153942E-2</v>
      </c>
      <c r="M168" s="66">
        <f>'Qtde. Mensal'!M168/'Qtde. Mensal'!M167-1</f>
        <v>8.9027911453320563E-2</v>
      </c>
      <c r="N168" s="56">
        <f>'Qtde. Mensal'!N168/'Qtde. Mensal'!N167-1</f>
        <v>8.8512241054613972E-2</v>
      </c>
      <c r="O168" s="64">
        <f>'Qtde. Mensal'!O168/'Qtde. Mensal'!O167-1</f>
        <v>8.180881140299201E-2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Mensal'!B168-1</f>
        <v>-0.16600219564338126</v>
      </c>
      <c r="C169" s="66">
        <f>'Qtde. Mensal'!C169/'Qtde. Mensal'!C168-1</f>
        <v>-0.14981520362305012</v>
      </c>
      <c r="D169" s="66">
        <f>'Qtde. Mensal'!D169/'Qtde. Mensal'!D168-1</f>
        <v>-0.17046011550838613</v>
      </c>
      <c r="E169" s="66">
        <f>'Qtde. Mensal'!E169/'Qtde. Mensal'!E168-1</f>
        <v>-0.1647935812444874</v>
      </c>
      <c r="F169" s="56">
        <f>'Qtde. Mensal'!F169/'Qtde. Mensal'!F168-1</f>
        <v>-0.16856022083393873</v>
      </c>
      <c r="G169" s="54">
        <f>'Qtde. Mensal'!G169/'Qtde. Mensal'!G168-1</f>
        <v>-0.16755733111964299</v>
      </c>
      <c r="H169" s="66">
        <f>'Qtde. Mensal'!H169/'Qtde. Mensal'!H168-1</f>
        <v>-0.17991964509918812</v>
      </c>
      <c r="I169" s="66">
        <f>'Qtde. Mensal'!I169/'Qtde. Mensal'!I168-1</f>
        <v>-0.16461136666934328</v>
      </c>
      <c r="J169" s="56">
        <f>'Qtde. Mensal'!J169/'Qtde. Mensal'!J168-1</f>
        <v>-0.12836438923395443</v>
      </c>
      <c r="K169" s="54">
        <f>'Qtde. Mensal'!K169/'Qtde. Mensal'!K168-1</f>
        <v>-0.16016219142565669</v>
      </c>
      <c r="L169" s="66">
        <f>'Qtde. Mensal'!L169/'Qtde. Mensal'!L168-1</f>
        <v>-0.38054138877991373</v>
      </c>
      <c r="M169" s="66">
        <f>'Qtde. Mensal'!M169/'Qtde. Mensal'!M168-1</f>
        <v>-0.15402510982298356</v>
      </c>
      <c r="N169" s="56">
        <f>'Qtde. Mensal'!N169/'Qtde. Mensal'!N168-1</f>
        <v>-0.19215686274509802</v>
      </c>
      <c r="O169" s="64">
        <f>'Qtde. Mensal'!O169/'Qtde. Mensal'!O168-1</f>
        <v>-0.16574880423804716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Mensal'!B169-1</f>
        <v>9.1797145628377486E-2</v>
      </c>
      <c r="C170" s="66">
        <f>'Qtde. Mensal'!C170/'Qtde. Mensal'!C169-1</f>
        <v>8.8291119864481571E-2</v>
      </c>
      <c r="D170" s="66">
        <f>'Qtde. Mensal'!D170/'Qtde. Mensal'!D169-1</f>
        <v>0.10954540199617213</v>
      </c>
      <c r="E170" s="66">
        <f>'Qtde. Mensal'!E170/'Qtde. Mensal'!E169-1</f>
        <v>0.111940044285471</v>
      </c>
      <c r="F170" s="56">
        <f>'Qtde. Mensal'!F170/'Qtde. Mensal'!F169-1</f>
        <v>9.9391906059970614E-2</v>
      </c>
      <c r="G170" s="54">
        <f>'Qtde. Mensal'!G170/'Qtde. Mensal'!G169-1</f>
        <v>0.10704602823397424</v>
      </c>
      <c r="H170" s="66">
        <f>'Qtde. Mensal'!H170/'Qtde. Mensal'!H169-1</f>
        <v>7.7723909160500204E-2</v>
      </c>
      <c r="I170" s="66">
        <f>'Qtde. Mensal'!I170/'Qtde. Mensal'!I169-1</f>
        <v>0.10658671671167674</v>
      </c>
      <c r="J170" s="56">
        <f>'Qtde. Mensal'!J170/'Qtde. Mensal'!J169-1</f>
        <v>0.10546318289786227</v>
      </c>
      <c r="K170" s="54">
        <f>'Qtde. Mensal'!K170/'Qtde. Mensal'!K169-1</f>
        <v>8.9027459853886493E-2</v>
      </c>
      <c r="L170" s="66">
        <f>'Qtde. Mensal'!L170/'Qtde. Mensal'!L169-1</f>
        <v>0.8533882203926535</v>
      </c>
      <c r="M170" s="66">
        <f>'Qtde. Mensal'!M170/'Qtde. Mensal'!M169-1</f>
        <v>8.1025026501359676E-2</v>
      </c>
      <c r="N170" s="56">
        <f>'Qtde. Mensal'!N170/'Qtde. Mensal'!N169-1</f>
        <v>0.16519131924614516</v>
      </c>
      <c r="O170" s="64">
        <f>'Qtde. Mensal'!O170/'Qtde. Mensal'!O169-1</f>
        <v>0.10482194659539967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Mensal'!B170-1</f>
        <v>-5.8886985214797849E-2</v>
      </c>
      <c r="C171" s="66">
        <f>'Qtde. Mensal'!C171/'Qtde. Mensal'!C170-1</f>
        <v>-8.784201939125702E-2</v>
      </c>
      <c r="D171" s="66">
        <f>'Qtde. Mensal'!D171/'Qtde. Mensal'!D170-1</f>
        <v>-0.13229794968568021</v>
      </c>
      <c r="E171" s="66">
        <f>'Qtde. Mensal'!E171/'Qtde. Mensal'!E170-1</f>
        <v>-0.107993014919886</v>
      </c>
      <c r="F171" s="56">
        <f>'Qtde. Mensal'!F171/'Qtde. Mensal'!F170-1</f>
        <v>-0.10111895225379874</v>
      </c>
      <c r="G171" s="54">
        <f>'Qtde. Mensal'!G171/'Qtde. Mensal'!G170-1</f>
        <v>-0.1192996284202229</v>
      </c>
      <c r="H171" s="66">
        <f>'Qtde. Mensal'!H171/'Qtde. Mensal'!H170-1</f>
        <v>-0.13604508002651772</v>
      </c>
      <c r="I171" s="66">
        <f>'Qtde. Mensal'!I171/'Qtde. Mensal'!I170-1</f>
        <v>-0.11120716755737192</v>
      </c>
      <c r="J171" s="56">
        <f>'Qtde. Mensal'!J171/'Qtde. Mensal'!J170-1</f>
        <v>-9.9699183498066168E-2</v>
      </c>
      <c r="K171" s="54">
        <f>'Qtde. Mensal'!K171/'Qtde. Mensal'!K170-1</f>
        <v>-0.12674354927036691</v>
      </c>
      <c r="L171" s="66">
        <f>'Qtde. Mensal'!L171/'Qtde. Mensal'!L170-1</f>
        <v>-0.11686314710404921</v>
      </c>
      <c r="M171" s="66">
        <f>'Qtde. Mensal'!M171/'Qtde. Mensal'!M170-1</f>
        <v>-7.5833155688197262E-2</v>
      </c>
      <c r="N171" s="56">
        <f>'Qtde. Mensal'!N171/'Qtde. Mensal'!N170-1</f>
        <v>-6.3472613650288001E-2</v>
      </c>
      <c r="O171" s="64">
        <f>'Qtde. Mensal'!O171/'Qtde. Mensal'!O170-1</f>
        <v>-0.11429634705354186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Mensal'!B171-1</f>
        <v>-0.25439956847144496</v>
      </c>
      <c r="C172" s="61">
        <f>'Qtde. Mensal'!C172/'Qtde. Mensal'!C171-1</f>
        <v>-0.23553115812413905</v>
      </c>
      <c r="D172" s="61">
        <f>'Qtde. Mensal'!D172/'Qtde. Mensal'!D171-1</f>
        <v>-0.20488462231235693</v>
      </c>
      <c r="E172" s="61">
        <f>'Qtde. Mensal'!E172/'Qtde. Mensal'!E171-1</f>
        <v>-0.28269679901085309</v>
      </c>
      <c r="F172" s="62">
        <f>'Qtde. Mensal'!F172/'Qtde. Mensal'!F171-1</f>
        <v>-0.24928387028326904</v>
      </c>
      <c r="G172" s="60">
        <f>'Qtde. Mensal'!G172/'Qtde. Mensal'!G171-1</f>
        <v>-0.26829891964456942</v>
      </c>
      <c r="H172" s="61">
        <f>'Qtde. Mensal'!H172/'Qtde. Mensal'!H171-1</f>
        <v>-0.30704302548643458</v>
      </c>
      <c r="I172" s="61">
        <f>'Qtde. Mensal'!I172/'Qtde. Mensal'!I171-1</f>
        <v>-0.21738159174574512</v>
      </c>
      <c r="J172" s="62">
        <f>'Qtde. Mensal'!J172/'Qtde. Mensal'!J171-1</f>
        <v>-8.4248210023866399E-2</v>
      </c>
      <c r="K172" s="60">
        <f>'Qtde. Mensal'!K172/'Qtde. Mensal'!K171-1</f>
        <v>-0.29069756718372464</v>
      </c>
      <c r="L172" s="61">
        <f>'Qtde. Mensal'!L172/'Qtde. Mensal'!L171-1</f>
        <v>-0.15583284968078936</v>
      </c>
      <c r="M172" s="61">
        <f>'Qtde. Mensal'!M172/'Qtde. Mensal'!M171-1</f>
        <v>-6.5970566977809897E-2</v>
      </c>
      <c r="N172" s="62">
        <f>'Qtde. Mensal'!N172/'Qtde. Mensal'!N171-1</f>
        <v>-6.6466047363600733E-2</v>
      </c>
      <c r="O172" s="65">
        <f>'Qtde. Mensal'!O172/'Qtde. Mensal'!O171-1</f>
        <v>-0.23160085101274519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Mensal'!B172-1</f>
        <v>0.63718574787484172</v>
      </c>
      <c r="C173" s="52">
        <f>'Qtde. Mensal'!C173/'Qtde. Mensal'!C172-1</f>
        <v>0.6006239410483285</v>
      </c>
      <c r="D173" s="52">
        <f>'Qtde. Mensal'!D173/'Qtde. Mensal'!D172-1</f>
        <v>0.63386946562964086</v>
      </c>
      <c r="E173" s="52">
        <f>'Qtde. Mensal'!E173/'Qtde. Mensal'!E172-1</f>
        <v>0.75748144601388567</v>
      </c>
      <c r="F173" s="53">
        <f>'Qtde. Mensal'!F173/'Qtde. Mensal'!F172-1</f>
        <v>0.69493122291313369</v>
      </c>
      <c r="G173" s="51">
        <f>'Qtde. Mensal'!G173/'Qtde. Mensal'!G172-1</f>
        <v>0.59512056613664166</v>
      </c>
      <c r="H173" s="52">
        <f>'Qtde. Mensal'!H173/'Qtde. Mensal'!H172-1</f>
        <v>0.78762951831052752</v>
      </c>
      <c r="I173" s="52">
        <f>'Qtde. Mensal'!I173/'Qtde. Mensal'!I172-1</f>
        <v>0.67566988974917042</v>
      </c>
      <c r="J173" s="53">
        <f>'Qtde. Mensal'!J173/'Qtde. Mensal'!J172-1</f>
        <v>0.12848579619494394</v>
      </c>
      <c r="K173" s="51">
        <f>'Qtde. Mensal'!K173/'Qtde. Mensal'!K172-1</f>
        <v>0.88462213554363722</v>
      </c>
      <c r="L173" s="52">
        <f>'Qtde. Mensal'!L173/'Qtde. Mensal'!L172-1</f>
        <v>0.46808754440242928</v>
      </c>
      <c r="M173" s="52">
        <f>'Qtde. Mensal'!M173/'Qtde. Mensal'!M172-1</f>
        <v>0.17953868190124966</v>
      </c>
      <c r="N173" s="53">
        <f>'Qtde. Mensal'!N173/'Qtde. Mensal'!N172-1</f>
        <v>3.5459004905395997E-2</v>
      </c>
      <c r="O173" s="63">
        <f>'Qtde. Mensal'!O173/'Qtde. Mensal'!O172-1</f>
        <v>0.65669672693185666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Mensal'!B173-1</f>
        <v>-7.0536897923110908E-2</v>
      </c>
      <c r="C174" s="66">
        <f>'Qtde. Mensal'!C174/'Qtde. Mensal'!C173-1</f>
        <v>-0.11566637542845626</v>
      </c>
      <c r="D174" s="66">
        <f>'Qtde. Mensal'!D174/'Qtde. Mensal'!D173-1</f>
        <v>-6.4425684002957895E-2</v>
      </c>
      <c r="E174" s="66">
        <f>'Qtde. Mensal'!E174/'Qtde. Mensal'!E173-1</f>
        <v>-2.6835580983517238E-2</v>
      </c>
      <c r="F174" s="56">
        <f>'Qtde. Mensal'!F174/'Qtde. Mensal'!F173-1</f>
        <v>-3.7548638132295697E-2</v>
      </c>
      <c r="G174" s="54">
        <f>'Qtde. Mensal'!G174/'Qtde. Mensal'!G173-1</f>
        <v>-6.0453779901685545E-2</v>
      </c>
      <c r="H174" s="66">
        <f>'Qtde. Mensal'!H174/'Qtde. Mensal'!H173-1</f>
        <v>-3.2078226627140438E-2</v>
      </c>
      <c r="I174" s="66">
        <f>'Qtde. Mensal'!I174/'Qtde. Mensal'!I173-1</f>
        <v>-6.8666070465320916E-2</v>
      </c>
      <c r="J174" s="56">
        <f>'Qtde. Mensal'!J174/'Qtde. Mensal'!J173-1</f>
        <v>0.10646651270207852</v>
      </c>
      <c r="K174" s="54">
        <f>'Qtde. Mensal'!K174/'Qtde. Mensal'!K173-1</f>
        <v>-0.10316934688273971</v>
      </c>
      <c r="L174" s="66">
        <f>'Qtde. Mensal'!L174/'Qtde. Mensal'!L173-1</f>
        <v>-1.6781142678738648E-2</v>
      </c>
      <c r="M174" s="66">
        <f>'Qtde. Mensal'!M174/'Qtde. Mensal'!M173-1</f>
        <v>7.2511305901401313E-2</v>
      </c>
      <c r="N174" s="56">
        <f>'Qtde. Mensal'!N174/'Qtde. Mensal'!N173-1</f>
        <v>0.12195452084461289</v>
      </c>
      <c r="O174" s="64">
        <f>'Qtde. Mensal'!O174/'Qtde. Mensal'!O173-1</f>
        <v>-6.2942375296663244E-2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Mensal'!B174-1</f>
        <v>2.7515302787187279E-2</v>
      </c>
      <c r="C175" s="66">
        <f>'Qtde. Mensal'!C175/'Qtde. Mensal'!C174-1</f>
        <v>2.9962760297917557E-2</v>
      </c>
      <c r="D175" s="66">
        <f>'Qtde. Mensal'!D175/'Qtde. Mensal'!D174-1</f>
        <v>2.2514956913112671E-2</v>
      </c>
      <c r="E175" s="66">
        <f>'Qtde. Mensal'!E175/'Qtde. Mensal'!E174-1</f>
        <v>-2.1696528555431138E-2</v>
      </c>
      <c r="F175" s="56">
        <f>'Qtde. Mensal'!F175/'Qtde. Mensal'!F174-1</f>
        <v>-3.4075485864448751E-3</v>
      </c>
      <c r="G175" s="54">
        <f>'Qtde. Mensal'!G175/'Qtde. Mensal'!G174-1</f>
        <v>2.1729625743266867E-2</v>
      </c>
      <c r="H175" s="66">
        <f>'Qtde. Mensal'!H175/'Qtde. Mensal'!H174-1</f>
        <v>7.9082099104041959E-3</v>
      </c>
      <c r="I175" s="66">
        <f>'Qtde. Mensal'!I175/'Qtde. Mensal'!I174-1</f>
        <v>6.3101339379274535E-3</v>
      </c>
      <c r="J175" s="56">
        <f>'Qtde. Mensal'!J175/'Qtde. Mensal'!J174-1</f>
        <v>0.2408682947192653</v>
      </c>
      <c r="K175" s="54">
        <f>'Qtde. Mensal'!K175/'Qtde. Mensal'!K174-1</f>
        <v>1.2538799121515343E-3</v>
      </c>
      <c r="L175" s="66">
        <f>'Qtde. Mensal'!L175/'Qtde. Mensal'!L174-1</f>
        <v>4.8106692069540324E-2</v>
      </c>
      <c r="M175" s="66">
        <f>'Qtde. Mensal'!M175/'Qtde. Mensal'!M174-1</f>
        <v>2.861827977979936E-2</v>
      </c>
      <c r="N175" s="56">
        <f>'Qtde. Mensal'!N175/'Qtde. Mensal'!N174-1</f>
        <v>0.16202195681023035</v>
      </c>
      <c r="O175" s="64">
        <f>'Qtde. Mensal'!O175/'Qtde. Mensal'!O174-1</f>
        <v>1.250705863277779E-2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Mensal'!B175-1</f>
        <v>0.13412377096587624</v>
      </c>
      <c r="C176" s="66">
        <f>'Qtde. Mensal'!C176/'Qtde. Mensal'!C175-1</f>
        <v>0.13481156265564764</v>
      </c>
      <c r="D176" s="66">
        <f>'Qtde. Mensal'!D176/'Qtde. Mensal'!D175-1</f>
        <v>7.8994267064608215E-2</v>
      </c>
      <c r="E176" s="66">
        <f>'Qtde. Mensal'!E176/'Qtde. Mensal'!E175-1</f>
        <v>9.9284590070110257E-2</v>
      </c>
      <c r="F176" s="56">
        <f>'Qtde. Mensal'!F176/'Qtde. Mensal'!F175-1</f>
        <v>9.6433021355509796E-2</v>
      </c>
      <c r="G176" s="54">
        <f>'Qtde. Mensal'!G176/'Qtde. Mensal'!G175-1</f>
        <v>9.8306873778652548E-2</v>
      </c>
      <c r="H176" s="66">
        <f>'Qtde. Mensal'!H176/'Qtde. Mensal'!H175-1</f>
        <v>7.6239285228355103E-2</v>
      </c>
      <c r="I176" s="66">
        <f>'Qtde. Mensal'!I176/'Qtde. Mensal'!I175-1</f>
        <v>0.10213524883468206</v>
      </c>
      <c r="J176" s="56">
        <f>'Qtde. Mensal'!J176/'Qtde. Mensal'!J175-1</f>
        <v>-0.1574432296047098</v>
      </c>
      <c r="K176" s="54">
        <f>'Qtde. Mensal'!K176/'Qtde. Mensal'!K175-1</f>
        <v>8.0531962707293792E-2</v>
      </c>
      <c r="L176" s="66">
        <f>'Qtde. Mensal'!L176/'Qtde. Mensal'!L175-1</f>
        <v>0.10081042187381661</v>
      </c>
      <c r="M176" s="66">
        <f>'Qtde. Mensal'!M176/'Qtde. Mensal'!M175-1</f>
        <v>0.15657025734456842</v>
      </c>
      <c r="N176" s="56">
        <f>'Qtde. Mensal'!N176/'Qtde. Mensal'!N175-1</f>
        <v>-6.229235880398698E-3</v>
      </c>
      <c r="O176" s="64">
        <f>'Qtde. Mensal'!O176/'Qtde. Mensal'!O175-1</f>
        <v>9.5557052612978755E-2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Mensal'!B176-1</f>
        <v>-4.824315365393439E-2</v>
      </c>
      <c r="C177" s="66">
        <f>'Qtde. Mensal'!C177/'Qtde. Mensal'!C176-1</f>
        <v>-3.5372336102215685E-2</v>
      </c>
      <c r="D177" s="66">
        <f>'Qtde. Mensal'!D177/'Qtde. Mensal'!D176-1</f>
        <v>-6.2644272864761597E-2</v>
      </c>
      <c r="E177" s="66">
        <f>'Qtde. Mensal'!E177/'Qtde. Mensal'!E176-1</f>
        <v>-0.19972926889585962</v>
      </c>
      <c r="F177" s="56">
        <f>'Qtde. Mensal'!F177/'Qtde. Mensal'!F176-1</f>
        <v>-7.764475805385973E-2</v>
      </c>
      <c r="G177" s="54">
        <f>'Qtde. Mensal'!G177/'Qtde. Mensal'!G176-1</f>
        <v>-8.8832322497694793E-2</v>
      </c>
      <c r="H177" s="66">
        <f>'Qtde. Mensal'!H177/'Qtde. Mensal'!H176-1</f>
        <v>-5.6890012642225041E-2</v>
      </c>
      <c r="I177" s="66">
        <f>'Qtde. Mensal'!I177/'Qtde. Mensal'!I176-1</f>
        <v>-8.5263034933897752E-2</v>
      </c>
      <c r="J177" s="56">
        <f>'Qtde. Mensal'!J177/'Qtde. Mensal'!J176-1</f>
        <v>-0.19764424036733874</v>
      </c>
      <c r="K177" s="54">
        <f>'Qtde. Mensal'!K177/'Qtde. Mensal'!K176-1</f>
        <v>-5.9996515964349073E-2</v>
      </c>
      <c r="L177" s="66">
        <f>'Qtde. Mensal'!L177/'Qtde. Mensal'!L176-1</f>
        <v>-0.11111875602036603</v>
      </c>
      <c r="M177" s="66">
        <f>'Qtde. Mensal'!M177/'Qtde. Mensal'!M176-1</f>
        <v>-0.15957248968965032</v>
      </c>
      <c r="N177" s="56">
        <f>'Qtde. Mensal'!N177/'Qtde. Mensal'!N176-1</f>
        <v>-9.6009193480986244E-2</v>
      </c>
      <c r="O177" s="64">
        <f>'Qtde. Mensal'!O177/'Qtde. Mensal'!O176-1</f>
        <v>-8.5677491544901452E-2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O179" sqref="O179"/>
    </sheetView>
  </sheetViews>
  <sheetFormatPr defaultColWidth="9.1796875" defaultRowHeight="14.5" x14ac:dyDescent="0.35"/>
  <cols>
    <col min="1" max="1" width="16.81640625" style="1" customWidth="1"/>
    <col min="2" max="11" width="10.26953125" style="1" customWidth="1"/>
    <col min="12" max="12" width="10.81640625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 t="s">
        <v>21</v>
      </c>
      <c r="C6" s="55" t="s">
        <v>21</v>
      </c>
      <c r="D6" s="55" t="s">
        <v>21</v>
      </c>
      <c r="E6" s="55" t="s">
        <v>21</v>
      </c>
      <c r="F6" s="56" t="s">
        <v>21</v>
      </c>
      <c r="G6" s="54" t="s">
        <v>21</v>
      </c>
      <c r="H6" s="55" t="s">
        <v>21</v>
      </c>
      <c r="I6" s="55" t="s">
        <v>21</v>
      </c>
      <c r="J6" s="56" t="s">
        <v>21</v>
      </c>
      <c r="K6" s="54" t="s">
        <v>21</v>
      </c>
      <c r="L6" s="55" t="s">
        <v>21</v>
      </c>
      <c r="M6" s="55" t="s">
        <v>21</v>
      </c>
      <c r="N6" s="56" t="s">
        <v>21</v>
      </c>
      <c r="O6" s="56" t="s">
        <v>21</v>
      </c>
      <c r="P6" s="10"/>
      <c r="Q6" s="10"/>
      <c r="R6" s="10"/>
      <c r="S6" s="10"/>
    </row>
    <row r="7" spans="1:19" x14ac:dyDescent="0.35">
      <c r="A7" s="11">
        <v>40238</v>
      </c>
      <c r="B7" s="54" t="s">
        <v>21</v>
      </c>
      <c r="C7" s="55" t="s">
        <v>21</v>
      </c>
      <c r="D7" s="55" t="s">
        <v>21</v>
      </c>
      <c r="E7" s="55" t="s">
        <v>21</v>
      </c>
      <c r="F7" s="56" t="s">
        <v>21</v>
      </c>
      <c r="G7" s="54" t="s">
        <v>21</v>
      </c>
      <c r="H7" s="55" t="s">
        <v>21</v>
      </c>
      <c r="I7" s="55" t="s">
        <v>21</v>
      </c>
      <c r="J7" s="56" t="s">
        <v>21</v>
      </c>
      <c r="K7" s="54" t="s">
        <v>21</v>
      </c>
      <c r="L7" s="55" t="s">
        <v>21</v>
      </c>
      <c r="M7" s="55" t="s">
        <v>21</v>
      </c>
      <c r="N7" s="56" t="s">
        <v>21</v>
      </c>
      <c r="O7" s="56" t="s">
        <v>21</v>
      </c>
      <c r="P7" s="10"/>
      <c r="Q7" s="10"/>
      <c r="R7" s="10"/>
      <c r="S7" s="10"/>
    </row>
    <row r="8" spans="1:19" x14ac:dyDescent="0.35">
      <c r="A8" s="11">
        <v>40269</v>
      </c>
      <c r="B8" s="54" t="s">
        <v>21</v>
      </c>
      <c r="C8" s="55" t="s">
        <v>21</v>
      </c>
      <c r="D8" s="55" t="s">
        <v>21</v>
      </c>
      <c r="E8" s="55" t="s">
        <v>21</v>
      </c>
      <c r="F8" s="56" t="s">
        <v>21</v>
      </c>
      <c r="G8" s="54" t="s">
        <v>21</v>
      </c>
      <c r="H8" s="55" t="s">
        <v>21</v>
      </c>
      <c r="I8" s="55" t="s">
        <v>21</v>
      </c>
      <c r="J8" s="56" t="s">
        <v>21</v>
      </c>
      <c r="K8" s="54" t="s">
        <v>21</v>
      </c>
      <c r="L8" s="55" t="s">
        <v>21</v>
      </c>
      <c r="M8" s="55" t="s">
        <v>21</v>
      </c>
      <c r="N8" s="56" t="s">
        <v>21</v>
      </c>
      <c r="O8" s="56" t="s">
        <v>21</v>
      </c>
      <c r="P8" s="10"/>
      <c r="Q8" s="10"/>
      <c r="R8" s="10"/>
      <c r="S8" s="10"/>
    </row>
    <row r="9" spans="1:19" x14ac:dyDescent="0.35">
      <c r="A9" s="11">
        <v>40299</v>
      </c>
      <c r="B9" s="54" t="s">
        <v>21</v>
      </c>
      <c r="C9" s="55" t="s">
        <v>21</v>
      </c>
      <c r="D9" s="55" t="s">
        <v>21</v>
      </c>
      <c r="E9" s="55" t="s">
        <v>21</v>
      </c>
      <c r="F9" s="56" t="s">
        <v>21</v>
      </c>
      <c r="G9" s="54" t="s">
        <v>21</v>
      </c>
      <c r="H9" s="55" t="s">
        <v>21</v>
      </c>
      <c r="I9" s="55" t="s">
        <v>21</v>
      </c>
      <c r="J9" s="56" t="s">
        <v>21</v>
      </c>
      <c r="K9" s="54" t="s">
        <v>21</v>
      </c>
      <c r="L9" s="55" t="s">
        <v>21</v>
      </c>
      <c r="M9" s="55" t="s">
        <v>21</v>
      </c>
      <c r="N9" s="56" t="s">
        <v>21</v>
      </c>
      <c r="O9" s="56" t="s">
        <v>21</v>
      </c>
      <c r="P9" s="10"/>
      <c r="Q9" s="10"/>
      <c r="R9" s="10"/>
      <c r="S9" s="10"/>
    </row>
    <row r="10" spans="1:19" x14ac:dyDescent="0.35">
      <c r="A10" s="11">
        <v>40330</v>
      </c>
      <c r="B10" s="54" t="s">
        <v>21</v>
      </c>
      <c r="C10" s="55" t="s">
        <v>21</v>
      </c>
      <c r="D10" s="55" t="s">
        <v>21</v>
      </c>
      <c r="E10" s="55" t="s">
        <v>21</v>
      </c>
      <c r="F10" s="56" t="s">
        <v>21</v>
      </c>
      <c r="G10" s="54" t="s">
        <v>21</v>
      </c>
      <c r="H10" s="55" t="s">
        <v>21</v>
      </c>
      <c r="I10" s="55" t="s">
        <v>21</v>
      </c>
      <c r="J10" s="56" t="s">
        <v>21</v>
      </c>
      <c r="K10" s="54" t="s">
        <v>21</v>
      </c>
      <c r="L10" s="55" t="s">
        <v>21</v>
      </c>
      <c r="M10" s="55" t="s">
        <v>21</v>
      </c>
      <c r="N10" s="56" t="s">
        <v>21</v>
      </c>
      <c r="O10" s="56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54" t="s">
        <v>21</v>
      </c>
      <c r="C11" s="55" t="s">
        <v>21</v>
      </c>
      <c r="D11" s="55" t="s">
        <v>21</v>
      </c>
      <c r="E11" s="55" t="s">
        <v>21</v>
      </c>
      <c r="F11" s="56" t="s">
        <v>21</v>
      </c>
      <c r="G11" s="54" t="s">
        <v>21</v>
      </c>
      <c r="H11" s="55" t="s">
        <v>21</v>
      </c>
      <c r="I11" s="55" t="s">
        <v>21</v>
      </c>
      <c r="J11" s="56" t="s">
        <v>21</v>
      </c>
      <c r="K11" s="54" t="s">
        <v>21</v>
      </c>
      <c r="L11" s="55" t="s">
        <v>21</v>
      </c>
      <c r="M11" s="55" t="s">
        <v>21</v>
      </c>
      <c r="N11" s="56" t="s">
        <v>21</v>
      </c>
      <c r="O11" s="56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54" t="s">
        <v>21</v>
      </c>
      <c r="C12" s="55" t="s">
        <v>21</v>
      </c>
      <c r="D12" s="55" t="s">
        <v>21</v>
      </c>
      <c r="E12" s="55" t="s">
        <v>21</v>
      </c>
      <c r="F12" s="56" t="s">
        <v>21</v>
      </c>
      <c r="G12" s="54" t="s">
        <v>21</v>
      </c>
      <c r="H12" s="55" t="s">
        <v>21</v>
      </c>
      <c r="I12" s="55" t="s">
        <v>21</v>
      </c>
      <c r="J12" s="56" t="s">
        <v>21</v>
      </c>
      <c r="K12" s="54" t="s">
        <v>21</v>
      </c>
      <c r="L12" s="55" t="s">
        <v>21</v>
      </c>
      <c r="M12" s="55" t="s">
        <v>21</v>
      </c>
      <c r="N12" s="56" t="s">
        <v>21</v>
      </c>
      <c r="O12" s="56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57" t="s">
        <v>21</v>
      </c>
      <c r="C13" s="58" t="s">
        <v>21</v>
      </c>
      <c r="D13" s="58" t="s">
        <v>21</v>
      </c>
      <c r="E13" s="58" t="s">
        <v>21</v>
      </c>
      <c r="F13" s="59" t="s">
        <v>21</v>
      </c>
      <c r="G13" s="57" t="s">
        <v>21</v>
      </c>
      <c r="H13" s="58" t="s">
        <v>21</v>
      </c>
      <c r="I13" s="58" t="s">
        <v>21</v>
      </c>
      <c r="J13" s="59" t="s">
        <v>21</v>
      </c>
      <c r="K13" s="57" t="s">
        <v>21</v>
      </c>
      <c r="L13" s="58" t="s">
        <v>21</v>
      </c>
      <c r="M13" s="58" t="s">
        <v>21</v>
      </c>
      <c r="N13" s="59" t="s">
        <v>21</v>
      </c>
      <c r="O13" s="59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54" t="s">
        <v>21</v>
      </c>
      <c r="C14" s="55" t="s">
        <v>21</v>
      </c>
      <c r="D14" s="55" t="s">
        <v>21</v>
      </c>
      <c r="E14" s="55" t="s">
        <v>21</v>
      </c>
      <c r="F14" s="56" t="s">
        <v>21</v>
      </c>
      <c r="G14" s="54" t="s">
        <v>21</v>
      </c>
      <c r="H14" s="55" t="s">
        <v>21</v>
      </c>
      <c r="I14" s="55" t="s">
        <v>21</v>
      </c>
      <c r="J14" s="56" t="s">
        <v>21</v>
      </c>
      <c r="K14" s="54" t="s">
        <v>21</v>
      </c>
      <c r="L14" s="55" t="s">
        <v>21</v>
      </c>
      <c r="M14" s="55" t="s">
        <v>21</v>
      </c>
      <c r="N14" s="56" t="s">
        <v>21</v>
      </c>
      <c r="O14" s="56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54" t="s">
        <v>21</v>
      </c>
      <c r="C15" s="55" t="s">
        <v>21</v>
      </c>
      <c r="D15" s="55" t="s">
        <v>21</v>
      </c>
      <c r="E15" s="55" t="s">
        <v>21</v>
      </c>
      <c r="F15" s="56" t="s">
        <v>21</v>
      </c>
      <c r="G15" s="54" t="s">
        <v>21</v>
      </c>
      <c r="H15" s="55" t="s">
        <v>21</v>
      </c>
      <c r="I15" s="55" t="s">
        <v>21</v>
      </c>
      <c r="J15" s="56" t="s">
        <v>21</v>
      </c>
      <c r="K15" s="54" t="s">
        <v>21</v>
      </c>
      <c r="L15" s="55" t="s">
        <v>21</v>
      </c>
      <c r="M15" s="55" t="s">
        <v>21</v>
      </c>
      <c r="N15" s="56" t="s">
        <v>21</v>
      </c>
      <c r="O15" s="56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 t="s">
        <v>21</v>
      </c>
      <c r="C16" s="61" t="s">
        <v>21</v>
      </c>
      <c r="D16" s="61" t="s">
        <v>21</v>
      </c>
      <c r="E16" s="61" t="s">
        <v>21</v>
      </c>
      <c r="F16" s="62" t="s">
        <v>21</v>
      </c>
      <c r="G16" s="60" t="s">
        <v>21</v>
      </c>
      <c r="H16" s="61" t="s">
        <v>21</v>
      </c>
      <c r="I16" s="61" t="s">
        <v>21</v>
      </c>
      <c r="J16" s="62" t="s">
        <v>21</v>
      </c>
      <c r="K16" s="60" t="s">
        <v>21</v>
      </c>
      <c r="L16" s="61" t="s">
        <v>21</v>
      </c>
      <c r="M16" s="61" t="s">
        <v>21</v>
      </c>
      <c r="N16" s="62" t="s">
        <v>21</v>
      </c>
      <c r="O16" s="62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51">
        <v>1.5657142857142858</v>
      </c>
      <c r="C17" s="52">
        <v>1.247123791992637</v>
      </c>
      <c r="D17" s="52">
        <v>0.48333508569025341</v>
      </c>
      <c r="E17" s="52">
        <v>0.23129514963880293</v>
      </c>
      <c r="F17" s="53">
        <v>1.079658864090002</v>
      </c>
      <c r="G17" s="51">
        <v>0.59963372817955118</v>
      </c>
      <c r="H17" s="52">
        <v>0.75368837711406989</v>
      </c>
      <c r="I17" s="52">
        <v>0.68355870413941111</v>
      </c>
      <c r="J17" s="53">
        <v>-5.5929203539823003E-2</v>
      </c>
      <c r="K17" s="51">
        <v>2.5398910081743868</v>
      </c>
      <c r="L17" s="52">
        <v>-4.0679248852939498E-3</v>
      </c>
      <c r="M17" s="52">
        <v>5.4810757786315722E-2</v>
      </c>
      <c r="N17" s="53">
        <v>-0.22858446446903158</v>
      </c>
      <c r="O17" s="53">
        <v>0.63057587591441622</v>
      </c>
      <c r="P17" s="10"/>
      <c r="Q17" s="10"/>
      <c r="R17" s="10"/>
      <c r="S17" s="10"/>
    </row>
    <row r="18" spans="1:19" x14ac:dyDescent="0.35">
      <c r="A18" s="11">
        <v>40575</v>
      </c>
      <c r="B18" s="54">
        <v>0.2146065546498086</v>
      </c>
      <c r="C18" s="55">
        <v>0.28480097843006447</v>
      </c>
      <c r="D18" s="55">
        <v>0.22509759962892817</v>
      </c>
      <c r="E18" s="55">
        <v>0.1175512862259851</v>
      </c>
      <c r="F18" s="56">
        <v>8.0742140525682959E-2</v>
      </c>
      <c r="G18" s="54">
        <v>0.17947458875521738</v>
      </c>
      <c r="H18" s="55">
        <v>0.11204572414536829</v>
      </c>
      <c r="I18" s="55">
        <v>0.237953347320909</v>
      </c>
      <c r="J18" s="56">
        <v>1.6445287792536289E-2</v>
      </c>
      <c r="K18" s="54">
        <v>0.27946659019214226</v>
      </c>
      <c r="L18" s="55">
        <v>0.13939958110309525</v>
      </c>
      <c r="M18" s="55">
        <v>0.21870234827691371</v>
      </c>
      <c r="N18" s="56">
        <v>-0.1303644597800302</v>
      </c>
      <c r="O18" s="56">
        <v>0.20003969416590262</v>
      </c>
      <c r="P18" s="10"/>
      <c r="Q18" s="10"/>
      <c r="R18" s="10"/>
      <c r="S18" s="10"/>
    </row>
    <row r="19" spans="1:19" x14ac:dyDescent="0.35">
      <c r="A19" s="11">
        <v>40603</v>
      </c>
      <c r="B19" s="54">
        <v>-0.21601830663615562</v>
      </c>
      <c r="C19" s="55">
        <v>-0.17235957706065008</v>
      </c>
      <c r="D19" s="55">
        <v>-9.226035035218727E-2</v>
      </c>
      <c r="E19" s="55">
        <v>-5.8870259647949119E-2</v>
      </c>
      <c r="F19" s="56">
        <v>-0.14644940655803662</v>
      </c>
      <c r="G19" s="54">
        <v>-0.13407158394304919</v>
      </c>
      <c r="H19" s="55">
        <v>-0.15464848883048621</v>
      </c>
      <c r="I19" s="55">
        <v>-8.884997081144197E-2</v>
      </c>
      <c r="J19" s="56">
        <v>-0.22097936863037537</v>
      </c>
      <c r="K19" s="54">
        <v>-7.2829045502775691E-2</v>
      </c>
      <c r="L19" s="55">
        <v>-0.13386808668396755</v>
      </c>
      <c r="M19" s="55">
        <v>-9.9724636898655628E-2</v>
      </c>
      <c r="N19" s="56">
        <v>-0.33016842800528401</v>
      </c>
      <c r="O19" s="56">
        <v>-0.11401142825364607</v>
      </c>
      <c r="P19" s="10"/>
      <c r="Q19" s="10"/>
      <c r="R19" s="10"/>
      <c r="S19" s="10"/>
    </row>
    <row r="20" spans="1:19" x14ac:dyDescent="0.35">
      <c r="A20" s="11">
        <v>40634</v>
      </c>
      <c r="B20" s="54">
        <v>-4.3804034582132556E-2</v>
      </c>
      <c r="C20" s="55">
        <v>-0.16964211918340355</v>
      </c>
      <c r="D20" s="55">
        <v>0.11074882966902866</v>
      </c>
      <c r="E20" s="55">
        <v>3.0669980434667732E-2</v>
      </c>
      <c r="F20" s="56">
        <v>-2.9369077093827411E-2</v>
      </c>
      <c r="G20" s="54">
        <v>-2.2475398872647379E-2</v>
      </c>
      <c r="H20" s="55">
        <v>-3.6318159079539725E-2</v>
      </c>
      <c r="I20" s="55">
        <v>5.8784408506220798E-2</v>
      </c>
      <c r="J20" s="56">
        <v>-0.13115274690377898</v>
      </c>
      <c r="K20" s="54">
        <v>6.1374508246680115E-2</v>
      </c>
      <c r="L20" s="55">
        <v>-1.3674326020165273E-2</v>
      </c>
      <c r="M20" s="55">
        <v>-3.3072464717246453E-3</v>
      </c>
      <c r="N20" s="56">
        <v>-0.11262683201803836</v>
      </c>
      <c r="O20" s="56">
        <v>1.6346508258972658E-2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-1.225211570039153E-2</v>
      </c>
      <c r="C21" s="55">
        <v>-0.13354602009889938</v>
      </c>
      <c r="D21" s="55">
        <v>0.22380740787761444</v>
      </c>
      <c r="E21" s="55">
        <v>0.16839242257956766</v>
      </c>
      <c r="F21" s="56">
        <v>7.4888169057535148E-2</v>
      </c>
      <c r="G21" s="54">
        <v>7.6510841784153572E-2</v>
      </c>
      <c r="H21" s="55">
        <v>3.7358745150952943E-2</v>
      </c>
      <c r="I21" s="55">
        <v>0.15262487935206814</v>
      </c>
      <c r="J21" s="56">
        <v>-0.17204797047970477</v>
      </c>
      <c r="K21" s="54">
        <v>0.18354747966243434</v>
      </c>
      <c r="L21" s="55">
        <v>2.4392080102386471E-2</v>
      </c>
      <c r="M21" s="55">
        <v>6.3358914867035487E-2</v>
      </c>
      <c r="N21" s="56">
        <v>-5.1609756097561021E-2</v>
      </c>
      <c r="O21" s="56">
        <v>0.10514027268922677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0.29682629640124691</v>
      </c>
      <c r="C22" s="55">
        <v>0.37297883373403096</v>
      </c>
      <c r="D22" s="55">
        <v>0.31786310517529226</v>
      </c>
      <c r="E22" s="55">
        <v>0.17340897878638373</v>
      </c>
      <c r="F22" s="56">
        <v>0.20661687946679508</v>
      </c>
      <c r="G22" s="54">
        <v>0.23886369061828594</v>
      </c>
      <c r="H22" s="55">
        <v>0.29180819180819184</v>
      </c>
      <c r="I22" s="55">
        <v>0.3470822366309303</v>
      </c>
      <c r="J22" s="56">
        <v>-0.10024383635871037</v>
      </c>
      <c r="K22" s="54">
        <v>0.5876183841388789</v>
      </c>
      <c r="L22" s="55">
        <v>6.0773246191062169E-2</v>
      </c>
      <c r="M22" s="55">
        <v>3.4829745474936891E-2</v>
      </c>
      <c r="N22" s="56">
        <v>4.6460661845277196E-2</v>
      </c>
      <c r="O22" s="56">
        <v>0.28993460504329982</v>
      </c>
      <c r="P22" s="10"/>
      <c r="Q22" s="10"/>
      <c r="R22" s="10"/>
      <c r="S22" s="10"/>
    </row>
    <row r="23" spans="1:19" x14ac:dyDescent="0.35">
      <c r="A23" s="11">
        <v>40725</v>
      </c>
      <c r="B23" s="54">
        <v>-0.11700588405517509</v>
      </c>
      <c r="C23" s="55">
        <v>0.34140556256934085</v>
      </c>
      <c r="D23" s="55">
        <v>0.31073491399942554</v>
      </c>
      <c r="E23" s="55">
        <v>8.0932355046528182E-2</v>
      </c>
      <c r="F23" s="56">
        <v>0.2920984932010291</v>
      </c>
      <c r="G23" s="54">
        <v>0.18067052119296201</v>
      </c>
      <c r="H23" s="55">
        <v>0.25929506899885735</v>
      </c>
      <c r="I23" s="55">
        <v>0.30151166840822019</v>
      </c>
      <c r="J23" s="56">
        <v>-7.9169869331283671E-2</v>
      </c>
      <c r="K23" s="54">
        <v>0.5344172330594672</v>
      </c>
      <c r="L23" s="55">
        <v>-8.9467438599014737E-2</v>
      </c>
      <c r="M23" s="55">
        <v>-5.3872447339974872E-2</v>
      </c>
      <c r="N23" s="56">
        <v>0.35226099525087751</v>
      </c>
      <c r="O23" s="56">
        <v>0.24396723325218117</v>
      </c>
      <c r="P23" s="10"/>
      <c r="Q23" s="10"/>
      <c r="R23" s="10"/>
      <c r="S23" s="10"/>
    </row>
    <row r="24" spans="1:19" x14ac:dyDescent="0.35">
      <c r="A24" s="11">
        <v>40756</v>
      </c>
      <c r="B24" s="54">
        <v>0.16462460896767461</v>
      </c>
      <c r="C24" s="55">
        <v>0.16514322606952336</v>
      </c>
      <c r="D24" s="55">
        <v>0.26211826410625161</v>
      </c>
      <c r="E24" s="55">
        <v>0.12526711684759384</v>
      </c>
      <c r="F24" s="56">
        <v>0.16283382789317513</v>
      </c>
      <c r="G24" s="54">
        <v>0.14757411114288432</v>
      </c>
      <c r="H24" s="55">
        <v>0.19973413094051184</v>
      </c>
      <c r="I24" s="55">
        <v>0.26024241472289855</v>
      </c>
      <c r="J24" s="56">
        <v>-4.6563745019920333E-2</v>
      </c>
      <c r="K24" s="54">
        <v>0.33990914444350961</v>
      </c>
      <c r="L24" s="55">
        <v>3.518382352941174E-2</v>
      </c>
      <c r="M24" s="55">
        <v>7.2276039194885788E-2</v>
      </c>
      <c r="N24" s="56">
        <v>0.1941867070630563</v>
      </c>
      <c r="O24" s="56">
        <v>0.20592802180739112</v>
      </c>
      <c r="P24" s="10"/>
      <c r="Q24" s="10"/>
      <c r="R24" s="10"/>
      <c r="S24" s="10"/>
    </row>
    <row r="25" spans="1:19" x14ac:dyDescent="0.35">
      <c r="A25" s="11">
        <v>40787</v>
      </c>
      <c r="B25" s="57">
        <v>0.11755485893416928</v>
      </c>
      <c r="C25" s="58">
        <v>0.27796176426313424</v>
      </c>
      <c r="D25" s="58">
        <v>0.22895231936033866</v>
      </c>
      <c r="E25" s="58">
        <v>0.17821642910727675</v>
      </c>
      <c r="F25" s="59">
        <v>0.25438451356717406</v>
      </c>
      <c r="G25" s="57">
        <v>0.1380172118427152</v>
      </c>
      <c r="H25" s="58">
        <v>0.15690723448817523</v>
      </c>
      <c r="I25" s="58">
        <v>0.31536218945723893</v>
      </c>
      <c r="J25" s="59">
        <v>-0.12383900928792568</v>
      </c>
      <c r="K25" s="57">
        <v>0.32845879590712768</v>
      </c>
      <c r="L25" s="58">
        <v>2.4723513383555051E-2</v>
      </c>
      <c r="M25" s="58">
        <v>-1.5780755910254518E-2</v>
      </c>
      <c r="N25" s="59">
        <v>0.87979037012774319</v>
      </c>
      <c r="O25" s="59">
        <v>0.22604498305432874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-0.34747539925794479</v>
      </c>
      <c r="C26" s="55">
        <v>-0.22956615996077112</v>
      </c>
      <c r="D26" s="55">
        <v>3.5933391761612699E-2</v>
      </c>
      <c r="E26" s="55">
        <v>2.2579263067694866E-2</v>
      </c>
      <c r="F26" s="56">
        <v>-0.18635517386343159</v>
      </c>
      <c r="G26" s="54">
        <v>-0.12328979563704034</v>
      </c>
      <c r="H26" s="55">
        <v>-0.21612751992498824</v>
      </c>
      <c r="I26" s="55">
        <v>-3.2369216726567451E-2</v>
      </c>
      <c r="J26" s="56">
        <v>1.8028169014084439E-2</v>
      </c>
      <c r="K26" s="54">
        <v>-0.16939689432564997</v>
      </c>
      <c r="L26" s="55">
        <v>-1.5279146876960303E-2</v>
      </c>
      <c r="M26" s="55">
        <v>-3.7650146361158821E-2</v>
      </c>
      <c r="N26" s="56">
        <v>0.64556113902847567</v>
      </c>
      <c r="O26" s="56">
        <v>-8.0135233918128601E-2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-0.25294289327755615</v>
      </c>
      <c r="C27" s="55">
        <v>-0.30545052344573909</v>
      </c>
      <c r="D27" s="55">
        <v>0.10143975056550714</v>
      </c>
      <c r="E27" s="55">
        <v>6.6863933565599165E-2</v>
      </c>
      <c r="F27" s="56">
        <v>-4.4308691617692575E-2</v>
      </c>
      <c r="G27" s="54">
        <v>-5.2248553834670641E-2</v>
      </c>
      <c r="H27" s="55">
        <v>-0.10210114244627311</v>
      </c>
      <c r="I27" s="55">
        <v>-3.368994112806234E-2</v>
      </c>
      <c r="J27" s="56">
        <v>-8.0248741486526498E-2</v>
      </c>
      <c r="K27" s="54">
        <v>-4.212253829321666E-2</v>
      </c>
      <c r="L27" s="55">
        <v>-3.0109489051094895E-2</v>
      </c>
      <c r="M27" s="55">
        <v>-7.6554562407562199E-2</v>
      </c>
      <c r="N27" s="56">
        <v>-3.758150563129814E-2</v>
      </c>
      <c r="O27" s="56">
        <v>-4.7215243586203215E-2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-0.16321632163216326</v>
      </c>
      <c r="C28" s="61">
        <v>-0.1464546927692375</v>
      </c>
      <c r="D28" s="61">
        <v>3.4951380481899497E-2</v>
      </c>
      <c r="E28" s="61">
        <v>-2.741322212682451E-2</v>
      </c>
      <c r="F28" s="62">
        <v>-8.3461623048163625E-2</v>
      </c>
      <c r="G28" s="60">
        <v>-6.1285865236121229E-2</v>
      </c>
      <c r="H28" s="61">
        <v>-0.10298420128730257</v>
      </c>
      <c r="I28" s="61">
        <v>-5.8531332499652811E-3</v>
      </c>
      <c r="J28" s="62">
        <v>-0.11968861498540384</v>
      </c>
      <c r="K28" s="60">
        <v>6.506038598884567E-2</v>
      </c>
      <c r="L28" s="61">
        <v>-0.10933279983995203</v>
      </c>
      <c r="M28" s="61">
        <v>-0.1493443080357143</v>
      </c>
      <c r="N28" s="62">
        <v>-8.1962899618471252E-2</v>
      </c>
      <c r="O28" s="62">
        <v>-3.6263228822104754E-2</v>
      </c>
      <c r="P28" s="10"/>
      <c r="Q28" s="10"/>
      <c r="R28" s="10"/>
      <c r="S28" s="10"/>
    </row>
    <row r="29" spans="1:19" x14ac:dyDescent="0.35">
      <c r="A29" s="6">
        <v>40909</v>
      </c>
      <c r="B29" s="51">
        <v>0.13989420935412022</v>
      </c>
      <c r="C29" s="52">
        <v>0.15834527954126565</v>
      </c>
      <c r="D29" s="52">
        <v>0.30048554011908135</v>
      </c>
      <c r="E29" s="52">
        <v>0.20921948664222101</v>
      </c>
      <c r="F29" s="53">
        <v>0.24404502224936753</v>
      </c>
      <c r="G29" s="51">
        <v>0.17394587484471291</v>
      </c>
      <c r="H29" s="52">
        <v>0.27177593105570952</v>
      </c>
      <c r="I29" s="52">
        <v>0.28372878752975494</v>
      </c>
      <c r="J29" s="53">
        <v>0.13273340832395952</v>
      </c>
      <c r="K29" s="51">
        <v>0.48550579614206324</v>
      </c>
      <c r="L29" s="52">
        <v>-5.9985751602944615E-2</v>
      </c>
      <c r="M29" s="52">
        <v>-7.8428333397915329E-2</v>
      </c>
      <c r="N29" s="53">
        <v>5.456158509537179E-2</v>
      </c>
      <c r="O29" s="53">
        <v>0.24134354286485293</v>
      </c>
      <c r="P29" s="10"/>
      <c r="Q29" s="10"/>
      <c r="R29" s="10"/>
      <c r="S29" s="10"/>
    </row>
    <row r="30" spans="1:19" x14ac:dyDescent="0.35">
      <c r="A30" s="11">
        <v>40940</v>
      </c>
      <c r="B30" s="54">
        <v>1.0820435556773145E-2</v>
      </c>
      <c r="C30" s="55">
        <v>-1.4235645363679605E-2</v>
      </c>
      <c r="D30" s="55">
        <v>7.47448295445583E-2</v>
      </c>
      <c r="E30" s="55">
        <v>9.3628593628593659E-2</v>
      </c>
      <c r="F30" s="56">
        <v>6.1754887935145497E-2</v>
      </c>
      <c r="G30" s="54">
        <v>1.0639282079747403E-3</v>
      </c>
      <c r="H30" s="55">
        <v>5.9154383242823849E-2</v>
      </c>
      <c r="I30" s="55">
        <v>9.704755529602771E-2</v>
      </c>
      <c r="J30" s="56">
        <v>-8.6185438705662754E-2</v>
      </c>
      <c r="K30" s="54">
        <v>0.30061958662205224</v>
      </c>
      <c r="L30" s="55">
        <v>-0.16470588235294115</v>
      </c>
      <c r="M30" s="55">
        <v>-0.23181832400137636</v>
      </c>
      <c r="N30" s="56">
        <v>-1.748295102293862E-2</v>
      </c>
      <c r="O30" s="56">
        <v>5.6648946643039988E-2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0.31436077057793343</v>
      </c>
      <c r="C31" s="55">
        <v>0.39798632218844987</v>
      </c>
      <c r="D31" s="55">
        <v>0.30822461007355351</v>
      </c>
      <c r="E31" s="55">
        <v>0.19969789861833043</v>
      </c>
      <c r="F31" s="56">
        <v>0.2716631314321627</v>
      </c>
      <c r="G31" s="54">
        <v>0.23443708609271519</v>
      </c>
      <c r="H31" s="55">
        <v>0.31798309530749047</v>
      </c>
      <c r="I31" s="55">
        <v>0.35199897488467458</v>
      </c>
      <c r="J31" s="56">
        <v>1.467772814294821E-2</v>
      </c>
      <c r="K31" s="54">
        <v>0.68187020052079017</v>
      </c>
      <c r="L31" s="55">
        <v>-7.5489318650531101E-2</v>
      </c>
      <c r="M31" s="55">
        <v>-0.10237495501979132</v>
      </c>
      <c r="N31" s="56">
        <v>0.31431036607913221</v>
      </c>
      <c r="O31" s="56">
        <v>0.30056569872815864</v>
      </c>
      <c r="P31" s="10"/>
      <c r="Q31" s="10"/>
      <c r="R31" s="10"/>
      <c r="S31" s="10"/>
    </row>
    <row r="32" spans="1:19" x14ac:dyDescent="0.35">
      <c r="A32" s="11">
        <v>41000</v>
      </c>
      <c r="B32" s="54">
        <v>0.17148884870403869</v>
      </c>
      <c r="C32" s="55">
        <v>0.27452346588364107</v>
      </c>
      <c r="D32" s="55">
        <v>0.10939831745354955</v>
      </c>
      <c r="E32" s="55">
        <v>0.15535375301421173</v>
      </c>
      <c r="F32" s="56">
        <v>0.17028762424135802</v>
      </c>
      <c r="G32" s="54">
        <v>0.11654897744765069</v>
      </c>
      <c r="H32" s="55">
        <v>0.14368770764119598</v>
      </c>
      <c r="I32" s="55">
        <v>0.19043095920212028</v>
      </c>
      <c r="J32" s="56">
        <v>-0.10782163742690054</v>
      </c>
      <c r="K32" s="54">
        <v>0.47455886959245475</v>
      </c>
      <c r="L32" s="55">
        <v>-0.19725354275435436</v>
      </c>
      <c r="M32" s="55">
        <v>-0.20691241211643341</v>
      </c>
      <c r="N32" s="56">
        <v>0.23021217126159321</v>
      </c>
      <c r="O32" s="56">
        <v>0.15424903852641525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0.17992327365728911</v>
      </c>
      <c r="C33" s="55">
        <v>9.7426267535623445E-2</v>
      </c>
      <c r="D33" s="55">
        <v>7.1359103699573323E-2</v>
      </c>
      <c r="E33" s="55">
        <v>0.11716899452748519</v>
      </c>
      <c r="F33" s="56">
        <v>0.14737748439405896</v>
      </c>
      <c r="G33" s="54">
        <v>5.15815271501876E-2</v>
      </c>
      <c r="H33" s="55">
        <v>9.7634338671652721E-2</v>
      </c>
      <c r="I33" s="55">
        <v>0.1269902912621359</v>
      </c>
      <c r="J33" s="56">
        <v>3.3426183844011081E-2</v>
      </c>
      <c r="K33" s="54">
        <v>0.3099722493447763</v>
      </c>
      <c r="L33" s="55">
        <v>-0.17950319688395677</v>
      </c>
      <c r="M33" s="55">
        <v>-0.19844466823318785</v>
      </c>
      <c r="N33" s="56">
        <v>0.23979014504680585</v>
      </c>
      <c r="O33" s="56">
        <v>9.6193835994127008E-2</v>
      </c>
      <c r="P33" s="10"/>
      <c r="Q33" s="10"/>
      <c r="R33" s="10"/>
      <c r="S33" s="10"/>
    </row>
    <row r="34" spans="1:19" x14ac:dyDescent="0.35">
      <c r="A34" s="11">
        <v>41061</v>
      </c>
      <c r="B34" s="54">
        <v>-6.4022724789686403E-2</v>
      </c>
      <c r="C34" s="55">
        <v>-0.14925321888412013</v>
      </c>
      <c r="D34" s="55">
        <v>-2.8642673316176204E-2</v>
      </c>
      <c r="E34" s="55">
        <v>-6.8530586504099711E-3</v>
      </c>
      <c r="F34" s="56">
        <v>-5.2508984426993255E-2</v>
      </c>
      <c r="G34" s="54">
        <v>-0.10337983659626948</v>
      </c>
      <c r="H34" s="55">
        <v>-0.12064032170752459</v>
      </c>
      <c r="I34" s="55">
        <v>-9.8768079681654797E-3</v>
      </c>
      <c r="J34" s="56">
        <v>-8.4010840108401097E-2</v>
      </c>
      <c r="K34" s="54">
        <v>0.17509487666034151</v>
      </c>
      <c r="L34" s="55">
        <v>-0.76611322264452886</v>
      </c>
      <c r="M34" s="55">
        <v>-0.21251166571333957</v>
      </c>
      <c r="N34" s="56">
        <v>0.35717277486911003</v>
      </c>
      <c r="O34" s="56">
        <v>-5.2820189108507276E-2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0.12191391741315272</v>
      </c>
      <c r="C35" s="55">
        <v>-0.12186635484698971</v>
      </c>
      <c r="D35" s="55">
        <v>-7.5886498922689283E-2</v>
      </c>
      <c r="E35" s="55">
        <v>8.836554778361827E-2</v>
      </c>
      <c r="F35" s="56">
        <v>-0.10859548324705615</v>
      </c>
      <c r="G35" s="54">
        <v>-7.1905441350032628E-2</v>
      </c>
      <c r="H35" s="55">
        <v>-4.9068192922454124E-2</v>
      </c>
      <c r="I35" s="55">
        <v>-4.2037766549627431E-2</v>
      </c>
      <c r="J35" s="56">
        <v>-0.12604340567612693</v>
      </c>
      <c r="K35" s="54">
        <v>-0.51136667283303527</v>
      </c>
      <c r="L35" s="55">
        <v>1.9046246198807313</v>
      </c>
      <c r="M35" s="55">
        <v>-0.13117183881426586</v>
      </c>
      <c r="N35" s="56">
        <v>-0.25858909757214843</v>
      </c>
      <c r="O35" s="56">
        <v>-5.4519172426921059E-2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-0.1028539451594852</v>
      </c>
      <c r="C36" s="55">
        <v>-0.22919886844177428</v>
      </c>
      <c r="D36" s="55">
        <v>-0.10549951405878211</v>
      </c>
      <c r="E36" s="55">
        <v>-1.3255345816400199E-2</v>
      </c>
      <c r="F36" s="56">
        <v>-0.11444976076555025</v>
      </c>
      <c r="G36" s="54">
        <v>-0.14874742507807825</v>
      </c>
      <c r="H36" s="55">
        <v>-0.11745152354570643</v>
      </c>
      <c r="I36" s="55">
        <v>-9.2293311175737469E-2</v>
      </c>
      <c r="J36" s="56">
        <v>-0.21650561504309218</v>
      </c>
      <c r="K36" s="54">
        <v>6.7493329147700898E-3</v>
      </c>
      <c r="L36" s="55">
        <v>-0.25730724153851614</v>
      </c>
      <c r="M36" s="55">
        <v>-0.2735485550637855</v>
      </c>
      <c r="N36" s="56">
        <v>-0.25830492349163559</v>
      </c>
      <c r="O36" s="56">
        <v>-0.11654124581533087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-0.30844751321609665</v>
      </c>
      <c r="C37" s="58">
        <v>-0.33361799870428177</v>
      </c>
      <c r="D37" s="58">
        <v>-0.20579335749225602</v>
      </c>
      <c r="E37" s="58">
        <v>-0.1763301364956823</v>
      </c>
      <c r="F37" s="59">
        <v>-0.27309899096484869</v>
      </c>
      <c r="G37" s="57">
        <v>-0.24992473213495081</v>
      </c>
      <c r="H37" s="58">
        <v>-0.22041185788639961</v>
      </c>
      <c r="I37" s="58">
        <v>-0.23646563517397157</v>
      </c>
      <c r="J37" s="59">
        <v>-0.20398329585608732</v>
      </c>
      <c r="K37" s="57">
        <v>-0.11769454839026416</v>
      </c>
      <c r="L37" s="58">
        <v>-0.34188401830055137</v>
      </c>
      <c r="M37" s="58">
        <v>-0.33634221719041646</v>
      </c>
      <c r="N37" s="59">
        <v>-0.5485276180519254</v>
      </c>
      <c r="O37" s="59">
        <v>-0.23913433693128783</v>
      </c>
      <c r="P37" s="10"/>
      <c r="Q37" s="10"/>
      <c r="R37" s="10"/>
      <c r="S37" s="10"/>
    </row>
    <row r="38" spans="1:19" x14ac:dyDescent="0.35">
      <c r="A38" s="11">
        <v>41183</v>
      </c>
      <c r="B38" s="54">
        <v>-8.1458590852904855E-2</v>
      </c>
      <c r="C38" s="55">
        <v>-0.14116307115101168</v>
      </c>
      <c r="D38" s="55">
        <v>8.5263324873097179E-3</v>
      </c>
      <c r="E38" s="55">
        <v>1.1396488875853761E-2</v>
      </c>
      <c r="F38" s="56">
        <v>-6.4880425155004473E-2</v>
      </c>
      <c r="G38" s="54">
        <v>-2.4744983195424397E-2</v>
      </c>
      <c r="H38" s="55">
        <v>-4.0584415584415612E-2</v>
      </c>
      <c r="I38" s="55">
        <v>-3.145929629280253E-2</v>
      </c>
      <c r="J38" s="56">
        <v>-0.11981184283342561</v>
      </c>
      <c r="K38" s="54">
        <v>0.10262574396078894</v>
      </c>
      <c r="L38" s="55">
        <v>-0.14606179187332213</v>
      </c>
      <c r="M38" s="55">
        <v>-0.16806517026781342</v>
      </c>
      <c r="N38" s="56">
        <v>-0.38083604777415847</v>
      </c>
      <c r="O38" s="56">
        <v>-3.2018807324260767E-2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-0.15184268784998045</v>
      </c>
      <c r="C39" s="55">
        <v>-0.12054662617583878</v>
      </c>
      <c r="D39" s="55">
        <v>-0.16063276208978006</v>
      </c>
      <c r="E39" s="55">
        <v>-0.12463093853449048</v>
      </c>
      <c r="F39" s="56">
        <v>-0.19402864309410151</v>
      </c>
      <c r="G39" s="54">
        <v>-0.15601496357550704</v>
      </c>
      <c r="H39" s="55">
        <v>-0.20953821514369608</v>
      </c>
      <c r="I39" s="55">
        <v>-0.13649703893925891</v>
      </c>
      <c r="J39" s="56">
        <v>-0.15582743077913719</v>
      </c>
      <c r="K39" s="54">
        <v>-7.2615040645466977E-2</v>
      </c>
      <c r="L39" s="55">
        <v>-0.25475966491958968</v>
      </c>
      <c r="M39" s="55">
        <v>-0.30399359353782951</v>
      </c>
      <c r="N39" s="56">
        <v>-9.6945060359694524E-2</v>
      </c>
      <c r="O39" s="56">
        <v>-0.14973243130518388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-5.3961993546073894E-2</v>
      </c>
      <c r="C40" s="61">
        <v>-5.4646210682949392E-2</v>
      </c>
      <c r="D40" s="61">
        <v>-0.14870575805599573</v>
      </c>
      <c r="E40" s="61">
        <v>-0.12667885743111162</v>
      </c>
      <c r="F40" s="62">
        <v>-2.5914817036592708E-2</v>
      </c>
      <c r="G40" s="60">
        <v>-0.11663347475971941</v>
      </c>
      <c r="H40" s="61">
        <v>-0.16790606653620355</v>
      </c>
      <c r="I40" s="61">
        <v>-9.6035919565331307E-2</v>
      </c>
      <c r="J40" s="62">
        <v>-0.23876197494473106</v>
      </c>
      <c r="K40" s="60">
        <v>8.8530580722936403E-3</v>
      </c>
      <c r="L40" s="61">
        <v>-0.21726190476190477</v>
      </c>
      <c r="M40" s="61">
        <v>-0.3038130381303813</v>
      </c>
      <c r="N40" s="62">
        <v>-9.5156205216394341E-2</v>
      </c>
      <c r="O40" s="62">
        <v>-0.11218892094069333</v>
      </c>
      <c r="P40" s="10"/>
      <c r="Q40" s="10"/>
      <c r="R40" s="10"/>
      <c r="S40" s="10"/>
    </row>
    <row r="41" spans="1:19" x14ac:dyDescent="0.35">
      <c r="A41" s="6">
        <v>41275</v>
      </c>
      <c r="B41" s="51">
        <v>-9.647087556478251E-3</v>
      </c>
      <c r="C41" s="52">
        <v>1.4957038294261205E-2</v>
      </c>
      <c r="D41" s="52">
        <v>-9.9197427407377026E-3</v>
      </c>
      <c r="E41" s="52">
        <v>2.7724831051810783E-2</v>
      </c>
      <c r="F41" s="53">
        <v>-8.4163276756908934E-3</v>
      </c>
      <c r="G41" s="51">
        <v>-3.7307548657509182E-2</v>
      </c>
      <c r="H41" s="52">
        <v>-7.8009035172636354E-2</v>
      </c>
      <c r="I41" s="52">
        <v>3.7636080870917521E-2</v>
      </c>
      <c r="J41" s="53">
        <v>-8.1098973849718647E-2</v>
      </c>
      <c r="K41" s="51">
        <v>3.8561983128484689E-2</v>
      </c>
      <c r="L41" s="52">
        <v>-6.8714632174616042E-2</v>
      </c>
      <c r="M41" s="52">
        <v>-0.13097590716057683</v>
      </c>
      <c r="N41" s="53">
        <v>0.12478968031407733</v>
      </c>
      <c r="O41" s="63">
        <v>9.2390676693776541E-4</v>
      </c>
      <c r="P41" s="10"/>
      <c r="Q41" s="10"/>
      <c r="R41" s="10"/>
      <c r="S41" s="10"/>
    </row>
    <row r="42" spans="1:19" x14ac:dyDescent="0.35">
      <c r="A42" s="11">
        <v>41306</v>
      </c>
      <c r="B42" s="54">
        <v>4.5799457994579962E-2</v>
      </c>
      <c r="C42" s="55">
        <v>8.138003687121409E-2</v>
      </c>
      <c r="D42" s="55">
        <v>-1.9771896604870332E-2</v>
      </c>
      <c r="E42" s="55">
        <v>3.6056838365897015E-2</v>
      </c>
      <c r="F42" s="56">
        <v>3.7502807096339463E-2</v>
      </c>
      <c r="G42" s="54">
        <v>-1.450949586433159E-2</v>
      </c>
      <c r="H42" s="55">
        <v>-9.0642739425014218E-3</v>
      </c>
      <c r="I42" s="55">
        <v>4.5230893063471278E-2</v>
      </c>
      <c r="J42" s="56">
        <v>-0.20394960844399046</v>
      </c>
      <c r="K42" s="54">
        <v>0.14181786848519162</v>
      </c>
      <c r="L42" s="55">
        <v>-0.14715375586854462</v>
      </c>
      <c r="M42" s="55">
        <v>-0.22074273149279255</v>
      </c>
      <c r="N42" s="56">
        <v>-0.11774356385663809</v>
      </c>
      <c r="O42" s="64">
        <v>1.6084312205592921E-2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-6.6178103486564499E-2</v>
      </c>
      <c r="C43" s="55">
        <v>-9.2471803234135064E-2</v>
      </c>
      <c r="D43" s="55">
        <v>-0.17954783187523771</v>
      </c>
      <c r="E43" s="55">
        <v>-3.0588061027995828E-2</v>
      </c>
      <c r="F43" s="56">
        <v>-8.8589608945450093E-2</v>
      </c>
      <c r="G43" s="54">
        <v>-0.14662572147402697</v>
      </c>
      <c r="H43" s="55">
        <v>-0.12671384343210967</v>
      </c>
      <c r="I43" s="55">
        <v>-0.10622479175222987</v>
      </c>
      <c r="J43" s="56">
        <v>-0.29905660377358489</v>
      </c>
      <c r="K43" s="54">
        <v>8.056801932843527E-3</v>
      </c>
      <c r="L43" s="55">
        <v>-0.33966076013300228</v>
      </c>
      <c r="M43" s="55">
        <v>-0.33002605732611745</v>
      </c>
      <c r="N43" s="56">
        <v>-0.33302072587451936</v>
      </c>
      <c r="O43" s="64">
        <v>-0.12477603296312156</v>
      </c>
      <c r="P43" s="10"/>
      <c r="Q43" s="10"/>
      <c r="R43" s="10"/>
      <c r="S43" s="10"/>
    </row>
    <row r="44" spans="1:19" x14ac:dyDescent="0.35">
      <c r="A44" s="11">
        <v>41365</v>
      </c>
      <c r="B44" s="54">
        <v>0.20928736815024451</v>
      </c>
      <c r="C44" s="55">
        <v>0.13050099574368379</v>
      </c>
      <c r="D44" s="55">
        <v>0.19331855136733189</v>
      </c>
      <c r="E44" s="55">
        <v>0.2297615347040276</v>
      </c>
      <c r="F44" s="56">
        <v>0.21525742202179621</v>
      </c>
      <c r="G44" s="54">
        <v>0.17440969866730849</v>
      </c>
      <c r="H44" s="55">
        <v>0.20924110384894701</v>
      </c>
      <c r="I44" s="55">
        <v>0.20353139518422703</v>
      </c>
      <c r="J44" s="56">
        <v>-2.0483408439164741E-3</v>
      </c>
      <c r="K44" s="54">
        <v>0.27516905248002654</v>
      </c>
      <c r="L44" s="55">
        <v>0.18079466579220638</v>
      </c>
      <c r="M44" s="55">
        <v>1.9386909693454912E-2</v>
      </c>
      <c r="N44" s="56">
        <v>-0.10409996901786633</v>
      </c>
      <c r="O44" s="64">
        <v>0.19060040772485154</v>
      </c>
      <c r="P44" s="10"/>
      <c r="Q44" s="10"/>
      <c r="R44" s="10"/>
      <c r="S44" s="10"/>
    </row>
    <row r="45" spans="1:19" x14ac:dyDescent="0.35">
      <c r="A45" s="11">
        <v>41395</v>
      </c>
      <c r="B45" s="54">
        <v>-3.3380296954589772E-2</v>
      </c>
      <c r="C45" s="55">
        <v>2.4291226304311353E-2</v>
      </c>
      <c r="D45" s="55">
        <v>3.0501089324619368E-3</v>
      </c>
      <c r="E45" s="55">
        <v>-2.5370133430817066E-2</v>
      </c>
      <c r="F45" s="56">
        <v>-3.2393221186917676E-2</v>
      </c>
      <c r="G45" s="54">
        <v>-1.4165543862204588E-2</v>
      </c>
      <c r="H45" s="55">
        <v>9.1838246185749206E-3</v>
      </c>
      <c r="I45" s="55">
        <v>1.0014645072363937E-2</v>
      </c>
      <c r="J45" s="56">
        <v>-0.22102425876010778</v>
      </c>
      <c r="K45" s="54">
        <v>0.10469484028520148</v>
      </c>
      <c r="L45" s="55">
        <v>-9.1316225536298035E-2</v>
      </c>
      <c r="M45" s="55">
        <v>-0.22363369861101412</v>
      </c>
      <c r="N45" s="56">
        <v>-0.2300033189512114</v>
      </c>
      <c r="O45" s="64">
        <v>-3.2970096607232158E-3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-1.4007237072487522E-3</v>
      </c>
      <c r="C46" s="55">
        <v>-2.3367503430462455E-2</v>
      </c>
      <c r="D46" s="55">
        <v>6.7156290754341486E-2</v>
      </c>
      <c r="E46" s="55">
        <v>4.9445432224197727E-2</v>
      </c>
      <c r="F46" s="56">
        <v>-1.3064550115895246E-2</v>
      </c>
      <c r="G46" s="54">
        <v>5.1535535449485304E-2</v>
      </c>
      <c r="H46" s="55">
        <v>9.506639697476027E-2</v>
      </c>
      <c r="I46" s="55">
        <v>2.411407255881115E-2</v>
      </c>
      <c r="J46" s="56">
        <v>-6.607495069033531E-2</v>
      </c>
      <c r="K46" s="54">
        <v>0</v>
      </c>
      <c r="L46" s="55">
        <v>2.197570988710229</v>
      </c>
      <c r="M46" s="55">
        <v>-0.14867344598210874</v>
      </c>
      <c r="N46" s="56">
        <v>-0.28362009104235786</v>
      </c>
      <c r="O46" s="64">
        <v>3.6668078223382361E-2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-2.9406037000973662E-2</v>
      </c>
      <c r="C47" s="55">
        <v>0.11942189022409866</v>
      </c>
      <c r="D47" s="55">
        <v>0.16359085819666741</v>
      </c>
      <c r="E47" s="55">
        <v>0.10724064496501362</v>
      </c>
      <c r="F47" s="56">
        <v>0.10165922144224626</v>
      </c>
      <c r="G47" s="54">
        <v>0.12228823049329063</v>
      </c>
      <c r="H47" s="55">
        <v>0.12485320023487967</v>
      </c>
      <c r="I47" s="55">
        <v>0.1363631284291924</v>
      </c>
      <c r="J47" s="56">
        <v>-4.4571792422795298E-2</v>
      </c>
      <c r="K47" s="54">
        <v>1.5826059522557578</v>
      </c>
      <c r="L47" s="55">
        <v>-0.71116821667482455</v>
      </c>
      <c r="M47" s="55">
        <v>-0.11095710274727233</v>
      </c>
      <c r="N47" s="56">
        <v>4.0057666563690697E-2</v>
      </c>
      <c r="O47" s="64">
        <v>0.12713522627893359</v>
      </c>
      <c r="P47" s="10"/>
      <c r="Q47" s="10"/>
      <c r="R47" s="10"/>
      <c r="S47" s="10"/>
    </row>
    <row r="48" spans="1:19" x14ac:dyDescent="0.35">
      <c r="A48" s="11">
        <v>41487</v>
      </c>
      <c r="B48" s="54">
        <v>6.2250499001996085E-2</v>
      </c>
      <c r="C48" s="55">
        <v>0.21293984108967079</v>
      </c>
      <c r="D48" s="55">
        <v>0.12506088194522502</v>
      </c>
      <c r="E48" s="55">
        <v>6.5742879137798305E-2</v>
      </c>
      <c r="F48" s="56">
        <v>0.16259635472948641</v>
      </c>
      <c r="G48" s="54">
        <v>0.12558057843175519</v>
      </c>
      <c r="H48" s="55">
        <v>0.11872253609541739</v>
      </c>
      <c r="I48" s="55">
        <v>0.13907133212806366</v>
      </c>
      <c r="J48" s="56">
        <v>1.3333333333334085E-3</v>
      </c>
      <c r="K48" s="54">
        <v>0.21699407545993132</v>
      </c>
      <c r="L48" s="55">
        <v>3.9116296863045186E-2</v>
      </c>
      <c r="M48" s="55">
        <v>-0.10443321506648029</v>
      </c>
      <c r="N48" s="56">
        <v>0.14163548904329226</v>
      </c>
      <c r="O48" s="64">
        <v>0.1302370773416246</v>
      </c>
      <c r="P48" s="10"/>
      <c r="Q48" s="10"/>
      <c r="R48" s="10"/>
      <c r="S48" s="10"/>
    </row>
    <row r="49" spans="1:19" x14ac:dyDescent="0.35">
      <c r="A49" s="11">
        <v>41518</v>
      </c>
      <c r="B49" s="57">
        <v>0.29984399375975035</v>
      </c>
      <c r="C49" s="58">
        <v>0.35675460692032357</v>
      </c>
      <c r="D49" s="58">
        <v>0.32665722976839451</v>
      </c>
      <c r="E49" s="58">
        <v>0.28186298193062131</v>
      </c>
      <c r="F49" s="59">
        <v>0.33142805298493916</v>
      </c>
      <c r="G49" s="57">
        <v>0.32750926734823982</v>
      </c>
      <c r="H49" s="58">
        <v>0.34881470730527342</v>
      </c>
      <c r="I49" s="58">
        <v>0.32437950527090664</v>
      </c>
      <c r="J49" s="59">
        <v>0.13882163034705397</v>
      </c>
      <c r="K49" s="57">
        <v>0.43763678854500276</v>
      </c>
      <c r="L49" s="58">
        <v>6.2269756387403508E-2</v>
      </c>
      <c r="M49" s="58">
        <v>9.3365300382682426E-2</v>
      </c>
      <c r="N49" s="59">
        <v>0.34851408722500965</v>
      </c>
      <c r="O49" s="64">
        <v>0.3237919238784257</v>
      </c>
      <c r="P49" s="10"/>
      <c r="Q49" s="10"/>
      <c r="R49" s="10"/>
      <c r="S49" s="10"/>
    </row>
    <row r="50" spans="1:19" x14ac:dyDescent="0.35">
      <c r="A50" s="11">
        <v>41548</v>
      </c>
      <c r="B50" s="54">
        <v>0.19230251648499519</v>
      </c>
      <c r="C50" s="55">
        <v>0.22798190186442002</v>
      </c>
      <c r="D50" s="55">
        <v>0.18161561349009747</v>
      </c>
      <c r="E50" s="55">
        <v>0.12494303823687813</v>
      </c>
      <c r="F50" s="56">
        <v>0.17609913963217294</v>
      </c>
      <c r="G50" s="54">
        <v>0.19397420395002007</v>
      </c>
      <c r="H50" s="55">
        <v>0.21667111942292272</v>
      </c>
      <c r="I50" s="55">
        <v>0.17270513757000239</v>
      </c>
      <c r="J50" s="56">
        <v>4.1810751336057939E-2</v>
      </c>
      <c r="K50" s="54">
        <v>0.26568519537699498</v>
      </c>
      <c r="L50" s="55">
        <v>-3.197101294826199E-4</v>
      </c>
      <c r="M50" s="55">
        <v>-1.462492120193315E-2</v>
      </c>
      <c r="N50" s="56">
        <v>0.17843051293292422</v>
      </c>
      <c r="O50" s="64">
        <v>0.1804542655811725</v>
      </c>
      <c r="P50" s="10"/>
      <c r="Q50" s="10"/>
      <c r="R50" s="10"/>
      <c r="S50" s="10"/>
    </row>
    <row r="51" spans="1:19" x14ac:dyDescent="0.35">
      <c r="A51" s="11">
        <v>41579</v>
      </c>
      <c r="B51" s="54">
        <v>0.16382619376631347</v>
      </c>
      <c r="C51" s="55">
        <v>0.17518002273971445</v>
      </c>
      <c r="D51" s="55">
        <v>0.22341252128486166</v>
      </c>
      <c r="E51" s="55">
        <v>0.12418233851185612</v>
      </c>
      <c r="F51" s="56">
        <v>0.25378978014255593</v>
      </c>
      <c r="G51" s="54">
        <v>0.16099006205384225</v>
      </c>
      <c r="H51" s="55">
        <v>0.28962179198559213</v>
      </c>
      <c r="I51" s="55">
        <v>0.2182957545595241</v>
      </c>
      <c r="J51" s="56">
        <v>-6.1784897025171648E-2</v>
      </c>
      <c r="K51" s="54">
        <v>0.31921751549376975</v>
      </c>
      <c r="L51" s="55">
        <v>-6.5340226015869196E-2</v>
      </c>
      <c r="M51" s="55">
        <v>-5.0125062531265585E-2</v>
      </c>
      <c r="N51" s="56">
        <v>0.1943800300095484</v>
      </c>
      <c r="O51" s="64">
        <v>0.19703520178253719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-6.4809550881182454E-2</v>
      </c>
      <c r="C52" s="61">
        <v>-7.4359531046460647E-3</v>
      </c>
      <c r="D52" s="61">
        <v>0.1361420149816055</v>
      </c>
      <c r="E52" s="61">
        <v>-2.7870036101083073E-2</v>
      </c>
      <c r="F52" s="62">
        <v>1.8721517428254675E-2</v>
      </c>
      <c r="G52" s="60">
        <v>3.0222832124420007E-2</v>
      </c>
      <c r="H52" s="61">
        <v>0.13483850736908121</v>
      </c>
      <c r="I52" s="61">
        <v>7.5857137335240132E-2</v>
      </c>
      <c r="J52" s="62">
        <v>-0.13601161665053241</v>
      </c>
      <c r="K52" s="60">
        <v>0.17125039675871467</v>
      </c>
      <c r="L52" s="61">
        <v>-0.1210990745390631</v>
      </c>
      <c r="M52" s="61">
        <v>-0.14640753828032982</v>
      </c>
      <c r="N52" s="62">
        <v>6.8261007285397524E-2</v>
      </c>
      <c r="O52" s="65">
        <v>5.9796017270244084E-2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6.128236744759552E-2</v>
      </c>
      <c r="C53" s="52">
        <v>8.765328874024525E-2</v>
      </c>
      <c r="D53" s="52">
        <v>0.11191698435199071</v>
      </c>
      <c r="E53" s="52">
        <v>4.6029337379868585E-2</v>
      </c>
      <c r="F53" s="53">
        <v>5.4746074409393053E-2</v>
      </c>
      <c r="G53" s="51">
        <v>6.4596085869471409E-2</v>
      </c>
      <c r="H53" s="52">
        <v>0.16178143319625504</v>
      </c>
      <c r="I53" s="52">
        <v>9.592326139088736E-2</v>
      </c>
      <c r="J53" s="53">
        <v>-5.5835734870317011E-2</v>
      </c>
      <c r="K53" s="51">
        <v>0.18763658135009731</v>
      </c>
      <c r="L53" s="52">
        <v>-0.17995876736111116</v>
      </c>
      <c r="M53" s="52">
        <v>-0.15386104122314692</v>
      </c>
      <c r="N53" s="53">
        <v>8.7758663674893933E-2</v>
      </c>
      <c r="O53" s="63">
        <v>8.8307757046770297E-2</v>
      </c>
      <c r="P53" s="5"/>
      <c r="Q53" s="5"/>
      <c r="R53" s="5"/>
      <c r="S53" s="5"/>
    </row>
    <row r="54" spans="1:19" x14ac:dyDescent="0.35">
      <c r="A54" s="11">
        <v>41671</v>
      </c>
      <c r="B54" s="57">
        <v>0.10754081368230106</v>
      </c>
      <c r="C54" s="58">
        <v>0.15956324078584183</v>
      </c>
      <c r="D54" s="58">
        <v>0.19628631326744528</v>
      </c>
      <c r="E54" s="58">
        <v>8.9490828047317006E-2</v>
      </c>
      <c r="F54" s="59">
        <v>0.12554112554112562</v>
      </c>
      <c r="G54" s="57">
        <v>0.13447742298494858</v>
      </c>
      <c r="H54" s="58">
        <v>0.16788321167883202</v>
      </c>
      <c r="I54" s="58">
        <v>0.17521829315248838</v>
      </c>
      <c r="J54" s="59">
        <v>1.5825491873395992E-2</v>
      </c>
      <c r="K54" s="57">
        <v>0.21840468310352623</v>
      </c>
      <c r="L54" s="58">
        <v>-3.2800045874190054E-2</v>
      </c>
      <c r="M54" s="58">
        <v>-5.8002821758896816E-3</v>
      </c>
      <c r="N54" s="59">
        <v>0.3033900729509369</v>
      </c>
      <c r="O54" s="64">
        <v>0.15915526018514448</v>
      </c>
      <c r="P54" s="5"/>
      <c r="Q54" s="5"/>
      <c r="R54" s="5"/>
      <c r="S54" s="5"/>
    </row>
    <row r="55" spans="1:19" x14ac:dyDescent="0.35">
      <c r="A55" s="11">
        <v>41699</v>
      </c>
      <c r="B55" s="57">
        <v>-3.5790725326991679E-2</v>
      </c>
      <c r="C55" s="58">
        <v>-2.3133937261361037E-2</v>
      </c>
      <c r="D55" s="58">
        <v>0.10839864972545388</v>
      </c>
      <c r="E55" s="58">
        <v>-6.8378027351211346E-3</v>
      </c>
      <c r="F55" s="59">
        <v>-2.0944892564224271E-2</v>
      </c>
      <c r="G55" s="57">
        <v>3.0240624322566578E-2</v>
      </c>
      <c r="H55" s="58">
        <v>5.6216763737655162E-2</v>
      </c>
      <c r="I55" s="58">
        <v>4.5409557922518662E-2</v>
      </c>
      <c r="J55" s="59">
        <v>7.1781067743382776E-2</v>
      </c>
      <c r="K55" s="57">
        <v>5.0546849014889261E-2</v>
      </c>
      <c r="L55" s="58">
        <v>9.5608388042567327E-4</v>
      </c>
      <c r="M55" s="58">
        <v>-5.8040388930441278E-2</v>
      </c>
      <c r="N55" s="59">
        <v>0.28922947131608545</v>
      </c>
      <c r="O55" s="64">
        <v>4.1874026385806173E-2</v>
      </c>
      <c r="P55" s="5"/>
      <c r="Q55" s="5"/>
      <c r="R55" s="5"/>
      <c r="S55" s="5"/>
    </row>
    <row r="56" spans="1:19" x14ac:dyDescent="0.35">
      <c r="A56" s="11">
        <v>41730</v>
      </c>
      <c r="B56" s="57">
        <v>-2.8720348899052839E-3</v>
      </c>
      <c r="C56" s="58">
        <v>2.1450036268177319E-2</v>
      </c>
      <c r="D56" s="58">
        <v>7.0855217520562341E-3</v>
      </c>
      <c r="E56" s="58">
        <v>-4.1851731484490617E-2</v>
      </c>
      <c r="F56" s="59">
        <v>4.5766590389015871E-3</v>
      </c>
      <c r="G56" s="57">
        <v>-4.2651908994354115E-2</v>
      </c>
      <c r="H56" s="58">
        <v>8.3327077546730743E-2</v>
      </c>
      <c r="I56" s="58">
        <v>1.5002459419577008E-2</v>
      </c>
      <c r="J56" s="59">
        <v>-5.8702791461412107E-2</v>
      </c>
      <c r="K56" s="57">
        <v>9.7451274362818641E-2</v>
      </c>
      <c r="L56" s="58">
        <v>-0.27058551261282116</v>
      </c>
      <c r="M56" s="58">
        <v>-0.21387353706111834</v>
      </c>
      <c r="N56" s="59">
        <v>7.6080691642651299E-2</v>
      </c>
      <c r="O56" s="64">
        <v>4.971094008912047E-4</v>
      </c>
      <c r="P56" s="5"/>
      <c r="Q56" s="5"/>
      <c r="R56" s="5"/>
      <c r="S56" s="5"/>
    </row>
    <row r="57" spans="1:19" x14ac:dyDescent="0.35">
      <c r="A57" s="11">
        <v>41760</v>
      </c>
      <c r="B57" s="57">
        <v>-8.2296221549501114E-2</v>
      </c>
      <c r="C57" s="58">
        <v>-7.7369058927577061E-2</v>
      </c>
      <c r="D57" s="58">
        <v>9.4724394246548105E-3</v>
      </c>
      <c r="E57" s="58">
        <v>1.7591238138104259E-2</v>
      </c>
      <c r="F57" s="59">
        <v>1.0922251664189142E-2</v>
      </c>
      <c r="G57" s="57">
        <v>-4.3846040189125302E-2</v>
      </c>
      <c r="H57" s="58">
        <v>2.0548950535741461E-3</v>
      </c>
      <c r="I57" s="58">
        <v>1.8636586562040147E-2</v>
      </c>
      <c r="J57" s="59">
        <v>-0.37197231833910038</v>
      </c>
      <c r="K57" s="57">
        <v>2.5382197837319653E-2</v>
      </c>
      <c r="L57" s="58">
        <v>-0.14756037456875304</v>
      </c>
      <c r="M57" s="58">
        <v>-6.918097635529985E-2</v>
      </c>
      <c r="N57" s="59">
        <v>1.0775862068967967E-4</v>
      </c>
      <c r="O57" s="64">
        <v>-1.0173057511522976E-2</v>
      </c>
      <c r="P57" s="5"/>
      <c r="Q57" s="5"/>
      <c r="R57" s="5"/>
      <c r="S57" s="5"/>
    </row>
    <row r="58" spans="1:19" x14ac:dyDescent="0.35">
      <c r="A58" s="11">
        <v>41791</v>
      </c>
      <c r="B58" s="57">
        <v>-0.12893045002922265</v>
      </c>
      <c r="C58" s="58">
        <v>4.7109384685317668E-3</v>
      </c>
      <c r="D58" s="58">
        <v>1.8948505859500697E-2</v>
      </c>
      <c r="E58" s="58">
        <v>-2.0169423154492438E-4</v>
      </c>
      <c r="F58" s="59">
        <v>-3.2809052736460065E-2</v>
      </c>
      <c r="G58" s="57">
        <v>-3.8893089987532936E-2</v>
      </c>
      <c r="H58" s="58">
        <v>3.5496305814326945E-2</v>
      </c>
      <c r="I58" s="58">
        <v>4.4284388255061202E-2</v>
      </c>
      <c r="J58" s="59">
        <v>-0.80570221752903903</v>
      </c>
      <c r="K58" s="57">
        <v>0.10511283355536727</v>
      </c>
      <c r="L58" s="58">
        <v>-0.21029262290697048</v>
      </c>
      <c r="M58" s="58">
        <v>-0.2008172796263864</v>
      </c>
      <c r="N58" s="59">
        <v>-0.21464728056004312</v>
      </c>
      <c r="O58" s="64">
        <v>1.2723413089044122E-4</v>
      </c>
      <c r="P58" s="5"/>
      <c r="Q58" s="5"/>
      <c r="R58" s="5"/>
      <c r="S58" s="5"/>
    </row>
    <row r="59" spans="1:19" x14ac:dyDescent="0.35">
      <c r="A59" s="11">
        <v>41821</v>
      </c>
      <c r="B59" s="57">
        <v>-0.1431581059390048</v>
      </c>
      <c r="C59" s="58">
        <v>-8.9854063306931242E-2</v>
      </c>
      <c r="D59" s="58">
        <v>-6.8150429053365214E-3</v>
      </c>
      <c r="E59" s="58">
        <v>-4.2485231487841779E-2</v>
      </c>
      <c r="F59" s="59">
        <v>-0.10618084921508431</v>
      </c>
      <c r="G59" s="57">
        <v>-7.618806020632507E-2</v>
      </c>
      <c r="H59" s="58">
        <v>-5.3115823817291963E-2</v>
      </c>
      <c r="I59" s="58">
        <v>-5.4084883766667424E-3</v>
      </c>
      <c r="J59" s="59">
        <v>-0.77540819726757748</v>
      </c>
      <c r="K59" s="57">
        <v>2.2721720009772906E-3</v>
      </c>
      <c r="L59" s="58">
        <v>-0.18382526008567524</v>
      </c>
      <c r="M59" s="58">
        <v>-0.13300019988007195</v>
      </c>
      <c r="N59" s="59">
        <v>-0.12306930693069307</v>
      </c>
      <c r="O59" s="64">
        <v>-4.5749882778484796E-2</v>
      </c>
      <c r="P59" s="5"/>
      <c r="Q59" s="5"/>
      <c r="R59" s="5"/>
      <c r="S59" s="5"/>
    </row>
    <row r="60" spans="1:19" x14ac:dyDescent="0.35">
      <c r="A60" s="11">
        <v>41852</v>
      </c>
      <c r="B60" s="57">
        <v>-2.9477392836171457E-2</v>
      </c>
      <c r="C60" s="58">
        <v>-4.7226901241499752E-2</v>
      </c>
      <c r="D60" s="58">
        <v>-4.0316582858792027E-2</v>
      </c>
      <c r="E60" s="58">
        <v>-1.2857555619763095E-2</v>
      </c>
      <c r="F60" s="59">
        <v>-5.7256165571942019E-2</v>
      </c>
      <c r="G60" s="57">
        <v>-6.4427761499384451E-2</v>
      </c>
      <c r="H60" s="58">
        <v>-4.909868836361353E-4</v>
      </c>
      <c r="I60" s="58">
        <v>-6.5395588058022591E-3</v>
      </c>
      <c r="J60" s="59">
        <v>-0.76664447403462055</v>
      </c>
      <c r="K60" s="57">
        <v>4.0303364165108047E-2</v>
      </c>
      <c r="L60" s="58">
        <v>-0.23341003221352963</v>
      </c>
      <c r="M60" s="58">
        <v>-0.18151986874224657</v>
      </c>
      <c r="N60" s="59">
        <v>-0.16741573033707868</v>
      </c>
      <c r="O60" s="64">
        <v>-3.826668042135184E-2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-1.9923187710033652E-2</v>
      </c>
      <c r="C61" s="58">
        <v>2.6187219073676049E-2</v>
      </c>
      <c r="D61" s="58">
        <v>2.4438693273399981E-2</v>
      </c>
      <c r="E61" s="58">
        <v>8.3785617367706955E-2</v>
      </c>
      <c r="F61" s="59">
        <v>7.9318568994889205E-2</v>
      </c>
      <c r="G61" s="57">
        <v>1.1987763232783166E-2</v>
      </c>
      <c r="H61" s="58">
        <v>4.3041606886657036E-2</v>
      </c>
      <c r="I61" s="58">
        <v>7.389307213121632E-2</v>
      </c>
      <c r="J61" s="59">
        <v>-0.75939050318922752</v>
      </c>
      <c r="K61" s="57">
        <v>8.1382347375845043E-2</v>
      </c>
      <c r="L61" s="58">
        <v>-7.4952455531939188E-3</v>
      </c>
      <c r="M61" s="58">
        <v>-0.1030193134857047</v>
      </c>
      <c r="N61" s="59">
        <v>-6.7544361763022365E-2</v>
      </c>
      <c r="O61" s="64">
        <v>3.6693596293216002E-2</v>
      </c>
      <c r="P61" s="5"/>
      <c r="Q61" s="5"/>
      <c r="R61" s="5"/>
      <c r="S61" s="5"/>
    </row>
    <row r="62" spans="1:19" x14ac:dyDescent="0.35">
      <c r="A62" s="11">
        <v>41913</v>
      </c>
      <c r="B62" s="57">
        <v>-0.15362232689147304</v>
      </c>
      <c r="C62" s="58">
        <v>-0.10586928514374538</v>
      </c>
      <c r="D62" s="58">
        <v>-7.0959595238084372E-2</v>
      </c>
      <c r="E62" s="58">
        <v>-3.1167528207922346E-2</v>
      </c>
      <c r="F62" s="59">
        <v>-6.1042463084350129E-2</v>
      </c>
      <c r="G62" s="57">
        <v>-0.10620305511013584</v>
      </c>
      <c r="H62" s="58">
        <v>-4.1282389108476036E-2</v>
      </c>
      <c r="I62" s="58">
        <v>-3.4891929489442086E-2</v>
      </c>
      <c r="J62" s="59">
        <v>-0.79360289680144835</v>
      </c>
      <c r="K62" s="57">
        <v>-4.9378276903007889E-2</v>
      </c>
      <c r="L62" s="58">
        <v>-0.14668727679761207</v>
      </c>
      <c r="M62" s="58">
        <v>-0.133194012027125</v>
      </c>
      <c r="N62" s="59">
        <v>-9.9237351190476164E-2</v>
      </c>
      <c r="O62" s="64">
        <v>-7.4455076008276055E-2</v>
      </c>
      <c r="P62" s="5"/>
      <c r="Q62" s="5"/>
      <c r="R62" s="5"/>
      <c r="S62" s="5"/>
    </row>
    <row r="63" spans="1:19" x14ac:dyDescent="0.35">
      <c r="A63" s="11">
        <v>41944</v>
      </c>
      <c r="B63" s="57">
        <v>-2.7413160291724026E-2</v>
      </c>
      <c r="C63" s="58">
        <v>-3.551448462418505E-3</v>
      </c>
      <c r="D63" s="58">
        <v>-4.6157867675287179E-3</v>
      </c>
      <c r="E63" s="58">
        <v>6.2438753311747641E-2</v>
      </c>
      <c r="F63" s="59">
        <v>2.7700888786738487E-2</v>
      </c>
      <c r="G63" s="57">
        <v>-5.6061245403580262E-3</v>
      </c>
      <c r="H63" s="58">
        <v>2.8628785895085995E-2</v>
      </c>
      <c r="I63" s="58">
        <v>3.6752892531104919E-2</v>
      </c>
      <c r="J63" s="59">
        <v>-0.78414634146341466</v>
      </c>
      <c r="K63" s="57">
        <v>6.6445512693178665E-2</v>
      </c>
      <c r="L63" s="58">
        <v>-9.3703775162389813E-2</v>
      </c>
      <c r="M63" s="58">
        <v>-0.1567832315146408</v>
      </c>
      <c r="N63" s="59">
        <v>-0.13533576975788031</v>
      </c>
      <c r="O63" s="64">
        <v>7.4386881237975544E-3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2.1171894224010668E-2</v>
      </c>
      <c r="C64" s="61">
        <v>9.5672110849440273E-2</v>
      </c>
      <c r="D64" s="61">
        <v>2.7246019169746116E-2</v>
      </c>
      <c r="E64" s="61">
        <v>0.17055934923802196</v>
      </c>
      <c r="F64" s="62">
        <v>8.5815809457505665E-2</v>
      </c>
      <c r="G64" s="60">
        <v>5.4612920617804761E-2</v>
      </c>
      <c r="H64" s="61">
        <v>5.0013815971262865E-2</v>
      </c>
      <c r="I64" s="61">
        <v>9.8262884653385285E-2</v>
      </c>
      <c r="J64" s="62">
        <v>-0.7260504201680672</v>
      </c>
      <c r="K64" s="60">
        <v>8.6974542092426388E-2</v>
      </c>
      <c r="L64" s="61">
        <v>1.7467961799036757E-2</v>
      </c>
      <c r="M64" s="61">
        <v>-8.7622464468055661E-3</v>
      </c>
      <c r="N64" s="62">
        <v>0.10600444773906603</v>
      </c>
      <c r="O64" s="65">
        <v>6.5037777616112846E-2</v>
      </c>
      <c r="P64" s="5"/>
      <c r="Q64" s="5"/>
      <c r="R64" s="5"/>
      <c r="S64" s="5"/>
    </row>
    <row r="65" spans="1:19" x14ac:dyDescent="0.35">
      <c r="A65" s="6">
        <v>42005</v>
      </c>
      <c r="B65" s="51">
        <v>-3.9745999332921111E-2</v>
      </c>
      <c r="C65" s="52">
        <v>-5.4422892510587295E-2</v>
      </c>
      <c r="D65" s="52">
        <v>-7.0747918150310896E-2</v>
      </c>
      <c r="E65" s="52">
        <v>-3.4951411528293508E-2</v>
      </c>
      <c r="F65" s="53">
        <v>-5.1336688570065458E-2</v>
      </c>
      <c r="G65" s="51">
        <v>-7.7836531338543957E-2</v>
      </c>
      <c r="H65" s="52">
        <v>-5.2106478619012297E-2</v>
      </c>
      <c r="I65" s="52">
        <v>-2.8080924154190723E-2</v>
      </c>
      <c r="J65" s="53">
        <v>-0.83338041132823026</v>
      </c>
      <c r="K65" s="51">
        <v>4.5034826372258863E-3</v>
      </c>
      <c r="L65" s="52">
        <v>-0.20390340721137945</v>
      </c>
      <c r="M65" s="52">
        <v>-0.26217978042085999</v>
      </c>
      <c r="N65" s="53">
        <v>-0.25888150355260142</v>
      </c>
      <c r="O65" s="63">
        <f>'Qtde. Mensal'!O65/'Qtde. Mensal'!O53-1</f>
        <v>-5.8560131713523034E-2</v>
      </c>
      <c r="P65" s="5"/>
      <c r="Q65" s="5"/>
      <c r="R65" s="5"/>
      <c r="S65" s="5"/>
    </row>
    <row r="66" spans="1:19" x14ac:dyDescent="0.35">
      <c r="A66" s="19">
        <v>42037</v>
      </c>
      <c r="B66" s="54">
        <v>-9.9669278399576289E-2</v>
      </c>
      <c r="C66" s="55">
        <v>-8.7362821836545868E-2</v>
      </c>
      <c r="D66" s="55">
        <v>-9.1315275860377132E-2</v>
      </c>
      <c r="E66" s="55">
        <v>-6.3336013334026275E-2</v>
      </c>
      <c r="F66" s="56">
        <v>-8.136776025327308E-2</v>
      </c>
      <c r="G66" s="54">
        <v>-0.10601363918164908</v>
      </c>
      <c r="H66" s="55">
        <v>-7.2389240506329111E-2</v>
      </c>
      <c r="I66" s="55">
        <v>-5.8973979581052216E-2</v>
      </c>
      <c r="J66" s="56">
        <v>-0.79873684210526319</v>
      </c>
      <c r="K66" s="54">
        <v>-4.0453733033676054E-2</v>
      </c>
      <c r="L66" s="55">
        <v>-0.17448271773285118</v>
      </c>
      <c r="M66" s="55">
        <v>-0.23751708188794285</v>
      </c>
      <c r="N66" s="56">
        <v>-0.16330114135206331</v>
      </c>
      <c r="O66" s="64">
        <f>'Qtde. Mensal'!O66/'Qtde. Mensal'!O54-1</f>
        <v>-8.556982211450237E-2</v>
      </c>
      <c r="P66" s="5"/>
      <c r="Q66" s="5"/>
      <c r="R66" s="5"/>
      <c r="S66" s="5"/>
    </row>
    <row r="67" spans="1:19" x14ac:dyDescent="0.35">
      <c r="A67" s="19">
        <v>42066</v>
      </c>
      <c r="B67" s="54">
        <v>0.15719466555484329</v>
      </c>
      <c r="C67" s="55">
        <v>0.22602872543159891</v>
      </c>
      <c r="D67" s="55">
        <v>0.23864041702607164</v>
      </c>
      <c r="E67" s="55">
        <v>0.20308237907198556</v>
      </c>
      <c r="F67" s="56">
        <v>0.21058840764889264</v>
      </c>
      <c r="G67" s="54">
        <v>0.17907366536085445</v>
      </c>
      <c r="H67" s="55">
        <v>0.17023528804799937</v>
      </c>
      <c r="I67" s="55">
        <v>0.28085434494432304</v>
      </c>
      <c r="J67" s="56">
        <v>-0.7566817560273037</v>
      </c>
      <c r="K67" s="54">
        <v>0.25527754239261014</v>
      </c>
      <c r="L67" s="55">
        <v>0.19466377992868056</v>
      </c>
      <c r="M67" s="55">
        <v>9.0572230162511147E-2</v>
      </c>
      <c r="N67" s="56">
        <v>0.17122914167302872</v>
      </c>
      <c r="O67" s="64">
        <f>'Qtde. Mensal'!O67/'Qtde. Mensal'!O55-1</f>
        <v>0.22329692430848214</v>
      </c>
      <c r="P67" s="5"/>
      <c r="Q67" s="5"/>
      <c r="R67" s="5"/>
      <c r="S67" s="5"/>
    </row>
    <row r="68" spans="1:19" x14ac:dyDescent="0.35">
      <c r="A68" s="19">
        <v>42095</v>
      </c>
      <c r="B68" s="54">
        <v>-4.3686441434233725E-2</v>
      </c>
      <c r="C68" s="55">
        <v>4.7597588634644694E-2</v>
      </c>
      <c r="D68" s="55">
        <v>1.7328009504760544E-2</v>
      </c>
      <c r="E68" s="55">
        <v>8.3606357056634106E-2</v>
      </c>
      <c r="F68" s="56">
        <v>2.9291544666812275E-2</v>
      </c>
      <c r="G68" s="54">
        <v>-1.2833998077546926E-2</v>
      </c>
      <c r="H68" s="55">
        <v>-1.9419189378975688E-2</v>
      </c>
      <c r="I68" s="55">
        <v>8.2014679076006791E-2</v>
      </c>
      <c r="J68" s="56">
        <v>-0.76070295569883783</v>
      </c>
      <c r="K68" s="54">
        <v>7.0397355461107702E-2</v>
      </c>
      <c r="L68" s="55">
        <v>-5.0383907608350764E-2</v>
      </c>
      <c r="M68" s="55">
        <v>-9.8319979322822437E-2</v>
      </c>
      <c r="N68" s="56">
        <v>-5.9025174076057896E-2</v>
      </c>
      <c r="O68" s="64">
        <f>'Qtde. Mensal'!O68/'Qtde. Mensal'!O56-1</f>
        <v>3.1290063365291942E-2</v>
      </c>
      <c r="P68" s="5"/>
      <c r="Q68" s="5"/>
      <c r="R68" s="5"/>
      <c r="S68" s="5"/>
    </row>
    <row r="69" spans="1:19" x14ac:dyDescent="0.35">
      <c r="A69" s="19">
        <v>42126</v>
      </c>
      <c r="B69" s="54">
        <v>0.1059623776722276</v>
      </c>
      <c r="C69" s="55">
        <v>0.12266029154470925</v>
      </c>
      <c r="D69" s="55">
        <v>6.2401884874674352E-2</v>
      </c>
      <c r="E69" s="55">
        <v>6.4942201394690535E-2</v>
      </c>
      <c r="F69" s="56">
        <v>-3.4849060213275607E-3</v>
      </c>
      <c r="G69" s="54">
        <v>2.2325122176447776E-2</v>
      </c>
      <c r="H69" s="55">
        <v>2.5471173390946733E-2</v>
      </c>
      <c r="I69" s="55">
        <v>0.11628383446713797</v>
      </c>
      <c r="J69" s="56">
        <v>-0.75126451196362698</v>
      </c>
      <c r="K69" s="54">
        <v>0.14860992060399836</v>
      </c>
      <c r="L69" s="55">
        <v>-0.10753931544865869</v>
      </c>
      <c r="M69" s="55">
        <v>-0.16888008885883998</v>
      </c>
      <c r="N69" s="56">
        <v>-6.0015084581402811E-2</v>
      </c>
      <c r="O69" s="64">
        <f>'Qtde. Mensal'!O69/'Qtde. Mensal'!O57-1</f>
        <v>6.9111259913626322E-2</v>
      </c>
      <c r="P69" s="5"/>
      <c r="Q69" s="5"/>
      <c r="R69" s="5"/>
      <c r="S69" s="5"/>
    </row>
    <row r="70" spans="1:19" x14ac:dyDescent="0.35">
      <c r="A70" s="19">
        <f>'Qtde. Mensal'!A70</f>
        <v>42174</v>
      </c>
      <c r="B70" s="54">
        <v>0.11616539650346258</v>
      </c>
      <c r="C70" s="55">
        <v>0.14688188830122195</v>
      </c>
      <c r="D70" s="55">
        <v>0.11972200306165171</v>
      </c>
      <c r="E70" s="55">
        <v>0.13047973501890264</v>
      </c>
      <c r="F70" s="56">
        <v>0.1428312008853323</v>
      </c>
      <c r="G70" s="54">
        <v>9.2879764331733172E-2</v>
      </c>
      <c r="H70" s="55">
        <v>7.4219324881138693E-2</v>
      </c>
      <c r="I70" s="55">
        <v>0.15484674480501748</v>
      </c>
      <c r="J70" s="56">
        <v>1.4100077424209934E-2</v>
      </c>
      <c r="K70" s="54">
        <v>0.1504579950501832</v>
      </c>
      <c r="L70" s="55">
        <v>8.6912342501016093E-2</v>
      </c>
      <c r="M70" s="55">
        <v>-2.0228128336236439E-2</v>
      </c>
      <c r="N70" s="56">
        <v>0.23272078990674716</v>
      </c>
      <c r="O70" s="64">
        <f>'Qtde. Mensal'!O70/'Qtde. Mensal'!O58-1</f>
        <v>0.12785403414797458</v>
      </c>
      <c r="P70" s="5"/>
      <c r="Q70" s="5"/>
      <c r="R70" s="5"/>
      <c r="S70" s="5"/>
    </row>
    <row r="71" spans="1:19" x14ac:dyDescent="0.35">
      <c r="A71" s="19">
        <f>'Qtde. Mensal'!A71</f>
        <v>42205</v>
      </c>
      <c r="B71" s="54">
        <v>2.2394176002595412E-2</v>
      </c>
      <c r="C71" s="55">
        <v>8.6390953590922859E-2</v>
      </c>
      <c r="D71" s="55">
        <v>0.10522829558695457</v>
      </c>
      <c r="E71" s="55">
        <v>0.11792761864196755</v>
      </c>
      <c r="F71" s="56">
        <v>6.6043695402492109E-2</v>
      </c>
      <c r="G71" s="54">
        <v>5.2921142181178382E-2</v>
      </c>
      <c r="H71" s="55">
        <v>6.2820049973877135E-2</v>
      </c>
      <c r="I71" s="55">
        <v>0.12536705850391217</v>
      </c>
      <c r="J71" s="56">
        <v>-6.2721317537818067E-2</v>
      </c>
      <c r="K71" s="54">
        <v>0.14135972503229888</v>
      </c>
      <c r="L71" s="55">
        <v>-2.1571115468912216E-2</v>
      </c>
      <c r="M71" s="55">
        <v>-9.9963113242345969E-2</v>
      </c>
      <c r="N71" s="56">
        <v>0.17895449926611717</v>
      </c>
      <c r="O71" s="64">
        <f>'Qtde. Mensal'!O71/'Qtde. Mensal'!O59-1</f>
        <v>9.6167345219710709E-2</v>
      </c>
      <c r="P71" s="5"/>
      <c r="Q71" s="5"/>
      <c r="R71" s="5"/>
      <c r="S71" s="5"/>
    </row>
    <row r="72" spans="1:19" x14ac:dyDescent="0.35">
      <c r="A72" s="19">
        <f>'Qtde. Mensal'!A72</f>
        <v>42218</v>
      </c>
      <c r="B72" s="54">
        <v>-3.2331514099334657E-2</v>
      </c>
      <c r="C72" s="55">
        <v>1.3057706640876576E-2</v>
      </c>
      <c r="D72" s="55">
        <v>3.8055946998598822E-2</v>
      </c>
      <c r="E72" s="55">
        <v>1.398695825507601E-2</v>
      </c>
      <c r="F72" s="56">
        <v>-2.5375667143002212E-2</v>
      </c>
      <c r="G72" s="54">
        <v>-3.4877167336437309E-2</v>
      </c>
      <c r="H72" s="55">
        <v>-1.2269351929263816E-2</v>
      </c>
      <c r="I72" s="55">
        <v>5.7762734179285902E-2</v>
      </c>
      <c r="J72" s="56">
        <v>-0.33910988658388908</v>
      </c>
      <c r="K72" s="54">
        <v>0.12555210744955092</v>
      </c>
      <c r="L72" s="55">
        <v>-0.49819906351302679</v>
      </c>
      <c r="M72" s="55">
        <v>-0.18564513763262114</v>
      </c>
      <c r="N72" s="56">
        <v>2.4853801169590684E-2</v>
      </c>
      <c r="O72" s="64">
        <f>'Qtde. Mensal'!O72/'Qtde. Mensal'!O60-1</f>
        <v>2.036839502052934E-2</v>
      </c>
      <c r="P72" s="5"/>
      <c r="Q72" s="5"/>
      <c r="R72" s="5"/>
      <c r="S72" s="5"/>
    </row>
    <row r="73" spans="1:19" x14ac:dyDescent="0.35">
      <c r="A73" s="19">
        <f>'Qtde. Mensal'!A73</f>
        <v>42250</v>
      </c>
      <c r="B73" s="54">
        <v>1.2648872749945195E-3</v>
      </c>
      <c r="C73" s="55">
        <v>-1.9923865278511421E-2</v>
      </c>
      <c r="D73" s="55">
        <v>1.1638205948153901E-2</v>
      </c>
      <c r="E73" s="55">
        <v>-1.7774979485758791E-2</v>
      </c>
      <c r="F73" s="56">
        <v>-6.5272300014941997E-2</v>
      </c>
      <c r="G73" s="54">
        <v>-6.8046150689039187E-2</v>
      </c>
      <c r="H73" s="55">
        <v>-4.4223335945366982E-3</v>
      </c>
      <c r="I73" s="55">
        <v>2.8814778948458963E-2</v>
      </c>
      <c r="J73" s="56">
        <v>-0.18651362585076325</v>
      </c>
      <c r="K73" s="54">
        <v>6.1434207177398781E-2</v>
      </c>
      <c r="L73" s="55">
        <v>-0.22215960324616768</v>
      </c>
      <c r="M73" s="55">
        <v>-0.21188472568285455</v>
      </c>
      <c r="N73" s="56">
        <v>-3.9594843462246732E-2</v>
      </c>
      <c r="O73" s="64">
        <f>'Qtde. Mensal'!O73/'Qtde. Mensal'!O61-1</f>
        <v>-6.3718720812299123E-3</v>
      </c>
      <c r="P73" s="5"/>
      <c r="Q73" s="5"/>
      <c r="R73" s="5"/>
      <c r="S73" s="5"/>
    </row>
    <row r="74" spans="1:19" x14ac:dyDescent="0.35">
      <c r="A74" s="19">
        <f>'Qtde. Mensal'!A74</f>
        <v>42281</v>
      </c>
      <c r="B74" s="54">
        <v>4.9130216690113748E-2</v>
      </c>
      <c r="C74" s="55">
        <v>5.3760776232919971E-2</v>
      </c>
      <c r="D74" s="55">
        <v>7.8969176170108124E-2</v>
      </c>
      <c r="E74" s="55">
        <v>1.4262790134923264E-2</v>
      </c>
      <c r="F74" s="56">
        <v>6.6248494801788294E-3</v>
      </c>
      <c r="G74" s="54">
        <v>-2.6308588483221151E-2</v>
      </c>
      <c r="H74" s="55">
        <v>8.8966836699422736E-2</v>
      </c>
      <c r="I74" s="55">
        <v>0.10087753663101684</v>
      </c>
      <c r="J74" s="56">
        <v>-0.27229405561332343</v>
      </c>
      <c r="K74" s="54">
        <v>0.15071867138157313</v>
      </c>
      <c r="L74" s="55">
        <v>-0.17440189893185087</v>
      </c>
      <c r="M74" s="55">
        <v>-0.22003542609722493</v>
      </c>
      <c r="N74" s="56">
        <v>-9.3594715853389188E-2</v>
      </c>
      <c r="O74" s="64">
        <f>'Qtde. Mensal'!O74/'Qtde. Mensal'!O62-1</f>
        <v>5.6127333606511787E-2</v>
      </c>
      <c r="P74" s="5"/>
      <c r="Q74" s="5"/>
      <c r="R74" s="5"/>
      <c r="S74" s="5"/>
    </row>
    <row r="75" spans="1:19" x14ac:dyDescent="0.35">
      <c r="A75" s="19">
        <f>'Qtde. Mensal'!A75</f>
        <v>42313</v>
      </c>
      <c r="B75" s="54">
        <v>6.2762470193929554E-2</v>
      </c>
      <c r="C75" s="55">
        <v>3.7256612283363744E-2</v>
      </c>
      <c r="D75" s="55">
        <v>0.13896888311323563</v>
      </c>
      <c r="E75" s="55">
        <v>0.12066469477067288</v>
      </c>
      <c r="F75" s="56">
        <v>8.2985088710498811E-3</v>
      </c>
      <c r="G75" s="54">
        <v>4.5792566543936264E-3</v>
      </c>
      <c r="H75" s="55">
        <v>0.10499662950215716</v>
      </c>
      <c r="I75" s="55">
        <v>0.15729178230388152</v>
      </c>
      <c r="J75" s="56">
        <v>0.19582062355207608</v>
      </c>
      <c r="K75" s="54">
        <v>0.13367295620913811</v>
      </c>
      <c r="L75" s="55">
        <v>-7.3374964518875929E-2</v>
      </c>
      <c r="M75" s="55">
        <v>-1.7612891137343101E-2</v>
      </c>
      <c r="N75" s="56">
        <v>0.21463479064852731</v>
      </c>
      <c r="O75" s="64">
        <f>'Qtde. Mensal'!O75/'Qtde. Mensal'!O63-1</f>
        <v>0.1010837791627599</v>
      </c>
      <c r="P75" s="5"/>
      <c r="Q75" s="5"/>
      <c r="R75" s="5"/>
      <c r="S75" s="5"/>
    </row>
    <row r="76" spans="1:19" ht="15" thickBot="1" x14ac:dyDescent="0.4">
      <c r="A76" s="19">
        <f>'Qtde. Mensal'!A76</f>
        <v>42344</v>
      </c>
      <c r="B76" s="54">
        <v>9.3275524760335404E-2</v>
      </c>
      <c r="C76" s="55">
        <v>8.9932923669413523E-3</v>
      </c>
      <c r="D76" s="55">
        <v>0.13861043723695432</v>
      </c>
      <c r="E76" s="55">
        <v>0.11066821060904086</v>
      </c>
      <c r="F76" s="56">
        <v>4.6443378063224738E-2</v>
      </c>
      <c r="G76" s="54">
        <v>3.4557925152946867E-2</v>
      </c>
      <c r="H76" s="55">
        <v>0.1075492172487873</v>
      </c>
      <c r="I76" s="55">
        <v>0.13134650659855218</v>
      </c>
      <c r="J76" s="56">
        <v>0.23382390569034284</v>
      </c>
      <c r="K76" s="54">
        <v>0.16670333054687836</v>
      </c>
      <c r="L76" s="55">
        <v>-0.10124348174889686</v>
      </c>
      <c r="M76" s="55">
        <v>-5.0602074197814484E-2</v>
      </c>
      <c r="N76" s="56">
        <v>9.8257372654155573E-2</v>
      </c>
      <c r="O76" s="64">
        <f>'Qtde. Mensal'!O76/'Qtde. Mensal'!O64-1</f>
        <v>9.8664116550708059E-2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51">
        <f>'Qtde. Mensal'!B77/'Qtde. Mensal'!B65-1</f>
        <v>5.0220035711772137E-2</v>
      </c>
      <c r="C77" s="52">
        <f>'Qtde. Mensal'!C77/'Qtde. Mensal'!C65-1</f>
        <v>6.3519732440573407E-3</v>
      </c>
      <c r="D77" s="52">
        <f>'Qtde. Mensal'!D77/'Qtde. Mensal'!D65-1</f>
        <v>0.17686371355662378</v>
      </c>
      <c r="E77" s="52">
        <f>'Qtde. Mensal'!E77/'Qtde. Mensal'!E65-1</f>
        <v>7.6129121687266599E-2</v>
      </c>
      <c r="F77" s="53">
        <f>'Qtde. Mensal'!F77/'Qtde. Mensal'!F65-1</f>
        <v>-1.1249391658345598E-3</v>
      </c>
      <c r="G77" s="51">
        <f>'Qtde. Mensal'!G77/'Qtde. Mensal'!G65-1</f>
        <v>5.135658558691869E-2</v>
      </c>
      <c r="H77" s="52">
        <f>'Qtde. Mensal'!H77/'Qtde. Mensal'!H65-1</f>
        <v>0.11221186620110069</v>
      </c>
      <c r="I77" s="52">
        <f>'Qtde. Mensal'!I77/'Qtde. Mensal'!I65-1</f>
        <v>0.12956562365971869</v>
      </c>
      <c r="J77" s="53">
        <f>'Qtde. Mensal'!J77/'Qtde. Mensal'!J65-1</f>
        <v>-0.15266435095676301</v>
      </c>
      <c r="K77" s="51">
        <f>'Qtde. Mensal'!K77/'Qtde. Mensal'!K65-1</f>
        <v>0.14843377524988499</v>
      </c>
      <c r="L77" s="52">
        <f>'Qtde. Mensal'!L77/'Qtde. Mensal'!L65-1</f>
        <v>-0.11817501869857894</v>
      </c>
      <c r="M77" s="52">
        <f>'Qtde. Mensal'!M77/'Qtde. Mensal'!M65-1</f>
        <v>-8.9204061071068708E-2</v>
      </c>
      <c r="N77" s="53">
        <f>'Qtde. Mensal'!N77/'Qtde. Mensal'!N65-1</f>
        <v>7.4532240606154376E-2</v>
      </c>
      <c r="O77" s="63">
        <f>'Qtde. Mensal'!O77/'Qtde. Mensal'!O65-1</f>
        <v>0.10370434160494968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54">
        <f>'Qtde. Mensal'!B78/'Qtde. Mensal'!B66-1</f>
        <v>9.0973993709600798E-2</v>
      </c>
      <c r="C78" s="55">
        <f>'Qtde. Mensal'!C78/'Qtde. Mensal'!C66-1</f>
        <v>3.4059619271094244E-2</v>
      </c>
      <c r="D78" s="55">
        <f>'Qtde. Mensal'!D78/'Qtde. Mensal'!D66-1</f>
        <v>0.18981574496089459</v>
      </c>
      <c r="E78" s="55">
        <f>'Qtde. Mensal'!E78/'Qtde. Mensal'!E66-1</f>
        <v>0.185816420771026</v>
      </c>
      <c r="F78" s="56">
        <f>'Qtde. Mensal'!F78/'Qtde. Mensal'!F66-1</f>
        <v>5.1246139506230692E-2</v>
      </c>
      <c r="G78" s="54">
        <f>'Qtde. Mensal'!G78/'Qtde. Mensal'!G66-1</f>
        <v>7.3692330849702614E-2</v>
      </c>
      <c r="H78" s="55">
        <f>'Qtde. Mensal'!H78/'Qtde. Mensal'!H66-1</f>
        <v>0.16622212746061327</v>
      </c>
      <c r="I78" s="55">
        <f>'Qtde. Mensal'!I78/'Qtde. Mensal'!I66-1</f>
        <v>0.17357396875938891</v>
      </c>
      <c r="J78" s="56">
        <f>'Qtde. Mensal'!J78/'Qtde. Mensal'!J66-1</f>
        <v>-0.1350705176407937</v>
      </c>
      <c r="K78" s="54">
        <f>'Qtde. Mensal'!K78/'Qtde. Mensal'!K66-1</f>
        <v>0.17644726407613009</v>
      </c>
      <c r="L78" s="55">
        <f>'Qtde. Mensal'!L78/'Qtde. Mensal'!L66-1</f>
        <v>8.3812122953174306E-2</v>
      </c>
      <c r="M78" s="55">
        <f>'Qtde. Mensal'!M78/'Qtde. Mensal'!M66-1</f>
        <v>-5.218170538360789E-2</v>
      </c>
      <c r="N78" s="56">
        <f>'Qtde. Mensal'!N78/'Qtde. Mensal'!N66-1</f>
        <v>0.1288033736423746</v>
      </c>
      <c r="O78" s="64">
        <f>'Qtde. Mensal'!O78/'Qtde. Mensal'!O66-1</f>
        <v>0.14205435893626661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54">
        <f>'Qtde. Mensal'!B79/'Qtde. Mensal'!B67-1</f>
        <v>-3.7205986752625653E-2</v>
      </c>
      <c r="C79" s="55">
        <f>'Qtde. Mensal'!C79/'Qtde. Mensal'!C67-1</f>
        <v>-3.1724257397296007E-2</v>
      </c>
      <c r="D79" s="55">
        <f>'Qtde. Mensal'!D79/'Qtde. Mensal'!D67-1</f>
        <v>1.3508569885906097E-2</v>
      </c>
      <c r="E79" s="55">
        <f>'Qtde. Mensal'!E79/'Qtde. Mensal'!E67-1</f>
        <v>1.8009891418843793E-2</v>
      </c>
      <c r="F79" s="56">
        <f>'Qtde. Mensal'!F79/'Qtde. Mensal'!F67-1</f>
        <v>-4.7239494187697462E-2</v>
      </c>
      <c r="G79" s="54">
        <f>'Qtde. Mensal'!G79/'Qtde. Mensal'!G67-1</f>
        <v>-6.3200206179833573E-2</v>
      </c>
      <c r="H79" s="55">
        <f>'Qtde. Mensal'!H79/'Qtde. Mensal'!H67-1</f>
        <v>5.7872260058980718E-2</v>
      </c>
      <c r="I79" s="55">
        <f>'Qtde. Mensal'!I79/'Qtde. Mensal'!I67-1</f>
        <v>2.1906437873266738E-2</v>
      </c>
      <c r="J79" s="56">
        <f>'Qtde. Mensal'!J79/'Qtde. Mensal'!J67-1</f>
        <v>-0.24176984058355555</v>
      </c>
      <c r="K79" s="54">
        <f>'Qtde. Mensal'!K79/'Qtde. Mensal'!K67-1</f>
        <v>0.10289088521768797</v>
      </c>
      <c r="L79" s="55">
        <f>'Qtde. Mensal'!L79/'Qtde. Mensal'!L67-1</f>
        <v>-0.31501519108789511</v>
      </c>
      <c r="M79" s="55">
        <f>'Qtde. Mensal'!M79/'Qtde. Mensal'!M67-1</f>
        <v>-0.29657314823803516</v>
      </c>
      <c r="N79" s="56">
        <f>'Qtde. Mensal'!N79/'Qtde. Mensal'!N67-1</f>
        <v>-0.2043776175587837</v>
      </c>
      <c r="O79" s="64">
        <f>'Qtde. Mensal'!O79/'Qtde. Mensal'!O67-1</f>
        <v>-1.8648021144034299E-3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54">
        <f>'Qtde. Mensal'!B80/'Qtde. Mensal'!B68-1</f>
        <v>-0.11414351388919486</v>
      </c>
      <c r="C80" s="55">
        <f>'Qtde. Mensal'!C80/'Qtde. Mensal'!C68-1</f>
        <v>-0.10628711774079869</v>
      </c>
      <c r="D80" s="55">
        <f>'Qtde. Mensal'!D80/'Qtde. Mensal'!D68-1</f>
        <v>-9.5430165101400011E-3</v>
      </c>
      <c r="E80" s="55">
        <f>'Qtde. Mensal'!E80/'Qtde. Mensal'!E68-1</f>
        <v>-5.7105457909881752E-2</v>
      </c>
      <c r="F80" s="56">
        <f>'Qtde. Mensal'!F80/'Qtde. Mensal'!F68-1</f>
        <v>-0.15570668770140705</v>
      </c>
      <c r="G80" s="54">
        <f>'Qtde. Mensal'!G80/'Qtde. Mensal'!G68-1</f>
        <v>-0.1093441758172673</v>
      </c>
      <c r="H80" s="55">
        <f>'Qtde. Mensal'!H80/'Qtde. Mensal'!H68-1</f>
        <v>-7.4064842916918283E-2</v>
      </c>
      <c r="I80" s="55">
        <f>'Qtde. Mensal'!I80/'Qtde. Mensal'!I68-1</f>
        <v>-2.5935446520912731E-2</v>
      </c>
      <c r="J80" s="56">
        <f>'Qtde. Mensal'!J80/'Qtde. Mensal'!J68-1</f>
        <v>-0.16903427278228156</v>
      </c>
      <c r="K80" s="54">
        <f>'Qtde. Mensal'!K80/'Qtde. Mensal'!K68-1</f>
        <v>2.2452966942929642E-3</v>
      </c>
      <c r="L80" s="55">
        <f>'Qtde. Mensal'!L80/'Qtde. Mensal'!L68-1</f>
        <v>-0.53480343022608567</v>
      </c>
      <c r="M80" s="55">
        <f>'Qtde. Mensal'!M80/'Qtde. Mensal'!M68-1</f>
        <v>-0.13976953505704293</v>
      </c>
      <c r="N80" s="56">
        <f>'Qtde. Mensal'!N80/'Qtde. Mensal'!N68-1</f>
        <v>9.1757741347905375E-2</v>
      </c>
      <c r="O80" s="64">
        <f>'Qtde. Mensal'!O80/'Qtde. Mensal'!O68-1</f>
        <v>-5.5615696351106192E-2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54">
        <f>'Qtde. Mensal'!B81/'Qtde. Mensal'!B69-1</f>
        <v>-5.6583849461435687E-3</v>
      </c>
      <c r="C81" s="55">
        <f>'Qtde. Mensal'!C81/'Qtde. Mensal'!C69-1</f>
        <v>-1.0754684522428448E-2</v>
      </c>
      <c r="D81" s="55">
        <f>'Qtde. Mensal'!D81/'Qtde. Mensal'!D69-1</f>
        <v>1.4831357699386816E-2</v>
      </c>
      <c r="E81" s="55">
        <f>'Qtde. Mensal'!E81/'Qtde. Mensal'!E69-1</f>
        <v>4.0342751864960169E-2</v>
      </c>
      <c r="F81" s="56">
        <f>'Qtde. Mensal'!F81/'Qtde. Mensal'!F69-1</f>
        <v>-1.5910338351102782E-3</v>
      </c>
      <c r="G81" s="54">
        <f>'Qtde. Mensal'!G81/'Qtde. Mensal'!G69-1</f>
        <v>-4.7524289284584742E-2</v>
      </c>
      <c r="H81" s="55">
        <f>'Qtde. Mensal'!H81/'Qtde. Mensal'!H69-1</f>
        <v>2.8136177644007665E-2</v>
      </c>
      <c r="I81" s="55">
        <f>'Qtde. Mensal'!I81/'Qtde. Mensal'!I69-1</f>
        <v>3.8917883451580204E-2</v>
      </c>
      <c r="J81" s="56">
        <f>'Qtde. Mensal'!J81/'Qtde. Mensal'!J69-1</f>
        <v>0.10477227798334154</v>
      </c>
      <c r="K81" s="54">
        <f>'Qtde. Mensal'!K81/'Qtde. Mensal'!K69-1</f>
        <v>7.7988255779769533E-2</v>
      </c>
      <c r="L81" s="55">
        <f>'Qtde. Mensal'!L81/'Qtde. Mensal'!L69-1</f>
        <v>-0.5088321672281253</v>
      </c>
      <c r="M81" s="55">
        <f>'Qtde. Mensal'!M81/'Qtde. Mensal'!M69-1</f>
        <v>-0.13637420104590359</v>
      </c>
      <c r="N81" s="56">
        <f>'Qtde. Mensal'!N81/'Qtde. Mensal'!N69-1</f>
        <v>0.221458046767538</v>
      </c>
      <c r="O81" s="64">
        <f>'Qtde. Mensal'!O81/'Qtde. Mensal'!O69-1</f>
        <v>1.1932739952460469E-2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54">
        <f>'Qtde. Mensal'!B82/'Qtde. Mensal'!B70-1</f>
        <v>2.0269140735206914E-2</v>
      </c>
      <c r="C82" s="55">
        <f>'Qtde. Mensal'!C82/'Qtde. Mensal'!C70-1</f>
        <v>-4.151474967613844E-2</v>
      </c>
      <c r="D82" s="55">
        <f>'Qtde. Mensal'!D82/'Qtde. Mensal'!D70-1</f>
        <v>2.2925393851552345E-2</v>
      </c>
      <c r="E82" s="55">
        <f>'Qtde. Mensal'!E82/'Qtde. Mensal'!E70-1</f>
        <v>2.2554693886072341E-2</v>
      </c>
      <c r="F82" s="56">
        <f>'Qtde. Mensal'!F82/'Qtde. Mensal'!F70-1</f>
        <v>-2.9761643444085162E-2</v>
      </c>
      <c r="G82" s="54">
        <f>'Qtde. Mensal'!G82/'Qtde. Mensal'!G70-1</f>
        <v>-5.4256401530802245E-2</v>
      </c>
      <c r="H82" s="55">
        <f>'Qtde. Mensal'!H82/'Qtde. Mensal'!H70-1</f>
        <v>-2.4830509485151975E-3</v>
      </c>
      <c r="I82" s="55">
        <f>'Qtde. Mensal'!I82/'Qtde. Mensal'!I70-1</f>
        <v>4.0349227962177547E-2</v>
      </c>
      <c r="J82" s="56">
        <f>'Qtde. Mensal'!J82/'Qtde. Mensal'!J70-1</f>
        <v>-0.18929403880562234</v>
      </c>
      <c r="K82" s="54">
        <f>'Qtde. Mensal'!K82/'Qtde. Mensal'!K70-1</f>
        <v>5.5178052614031525E-2</v>
      </c>
      <c r="L82" s="55">
        <f>'Qtde. Mensal'!L82/'Qtde. Mensal'!L70-1</f>
        <v>-0.49830684533084091</v>
      </c>
      <c r="M82" s="55">
        <f>'Qtde. Mensal'!M82/'Qtde. Mensal'!M70-1</f>
        <v>-2.4488157366519436E-2</v>
      </c>
      <c r="N82" s="56">
        <f>'Qtde. Mensal'!N82/'Qtde. Mensal'!N70-1</f>
        <v>0.29853185469183185</v>
      </c>
      <c r="O82" s="64">
        <f>'Qtde. Mensal'!O82/'Qtde. Mensal'!O70-1</f>
        <v>7.1962332422543795E-3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54">
        <f>'Qtde. Mensal'!B83/'Qtde. Mensal'!B71-1</f>
        <v>-9.1315553572782204E-2</v>
      </c>
      <c r="C83" s="55">
        <f>'Qtde. Mensal'!C83/'Qtde. Mensal'!C71-1</f>
        <v>-9.8480979528831503E-2</v>
      </c>
      <c r="D83" s="55">
        <f>'Qtde. Mensal'!D83/'Qtde. Mensal'!D71-1</f>
        <v>-2.124371415407833E-2</v>
      </c>
      <c r="E83" s="55">
        <f>'Qtde. Mensal'!E83/'Qtde. Mensal'!E71-1</f>
        <v>-4.3992069437001291E-2</v>
      </c>
      <c r="F83" s="56">
        <f>'Qtde. Mensal'!F83/'Qtde. Mensal'!F71-1</f>
        <v>-7.0693611657071775E-2</v>
      </c>
      <c r="G83" s="54">
        <f>'Qtde. Mensal'!G83/'Qtde. Mensal'!G71-1</f>
        <v>-0.11911905771989506</v>
      </c>
      <c r="H83" s="55">
        <f>'Qtde. Mensal'!H83/'Qtde. Mensal'!H71-1</f>
        <v>-2.9631508706979726E-2</v>
      </c>
      <c r="I83" s="55">
        <f>'Qtde. Mensal'!I83/'Qtde. Mensal'!I71-1</f>
        <v>-1.2492272088273637E-2</v>
      </c>
      <c r="J83" s="56">
        <f>'Qtde. Mensal'!J83/'Qtde. Mensal'!J71-1</f>
        <v>-4.5718932331090478E-2</v>
      </c>
      <c r="K83" s="54">
        <f>'Qtde. Mensal'!K83/'Qtde. Mensal'!K71-1</f>
        <v>-2.9259749690316528E-2</v>
      </c>
      <c r="L83" s="55">
        <f>'Qtde. Mensal'!L83/'Qtde. Mensal'!L71-1</f>
        <v>-0.15674369252534781</v>
      </c>
      <c r="M83" s="55">
        <f>'Qtde. Mensal'!M83/'Qtde. Mensal'!M71-1</f>
        <v>-0.15158811475409839</v>
      </c>
      <c r="N83" s="56">
        <f>'Qtde. Mensal'!N83/'Qtde. Mensal'!N71-1</f>
        <v>9.2798314499138002E-2</v>
      </c>
      <c r="O83" s="64">
        <f>'Qtde. Mensal'!O83/'Qtde. Mensal'!O71-1</f>
        <v>-4.6741589822404395E-2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54">
        <f>'Qtde. Mensal'!B84/'Qtde. Mensal'!B72-1</f>
        <v>8.2900287149869634E-3</v>
      </c>
      <c r="C84" s="55">
        <f>'Qtde. Mensal'!C84/'Qtde. Mensal'!C72-1</f>
        <v>-3.7319569020183296E-3</v>
      </c>
      <c r="D84" s="55">
        <f>'Qtde. Mensal'!D84/'Qtde. Mensal'!D72-1</f>
        <v>5.8156719688004843E-2</v>
      </c>
      <c r="E84" s="55">
        <f>'Qtde. Mensal'!E84/'Qtde. Mensal'!E72-1</f>
        <v>0.12748232283856731</v>
      </c>
      <c r="F84" s="56">
        <f>'Qtde. Mensal'!F84/'Qtde. Mensal'!F72-1</f>
        <v>4.4524972491182702E-2</v>
      </c>
      <c r="G84" s="54">
        <f>'Qtde. Mensal'!G84/'Qtde. Mensal'!G72-1</f>
        <v>-1.3638439417166581E-2</v>
      </c>
      <c r="H84" s="55">
        <f>'Qtde. Mensal'!H84/'Qtde. Mensal'!H72-1</f>
        <v>0.10256746535617278</v>
      </c>
      <c r="I84" s="55">
        <f>'Qtde. Mensal'!I84/'Qtde. Mensal'!I72-1</f>
        <v>8.2506998078817784E-2</v>
      </c>
      <c r="J84" s="56">
        <f>'Qtde. Mensal'!J84/'Qtde. Mensal'!J72-1</f>
        <v>5.0944286200297562E-2</v>
      </c>
      <c r="K84" s="54">
        <f>'Qtde. Mensal'!K84/'Qtde. Mensal'!K72-1</f>
        <v>5.8140467837110466E-2</v>
      </c>
      <c r="L84" s="55">
        <f>'Qtde. Mensal'!L84/'Qtde. Mensal'!L72-1</f>
        <v>0.64457470989352794</v>
      </c>
      <c r="M84" s="55">
        <f>'Qtde. Mensal'!M84/'Qtde. Mensal'!M72-1</f>
        <v>-0.23877281460134481</v>
      </c>
      <c r="N84" s="56">
        <f>'Qtde. Mensal'!N84/'Qtde. Mensal'!N72-1</f>
        <v>6.5840008778672576E-4</v>
      </c>
      <c r="O84" s="64">
        <f>'Qtde. Mensal'!O84/'Qtde. Mensal'!O72-1</f>
        <v>5.4827801690153999E-2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54">
        <f>'Qtde. Mensal'!B85/'Qtde. Mensal'!B73-1</f>
        <v>-0.13648443257650189</v>
      </c>
      <c r="C85" s="55">
        <f>'Qtde. Mensal'!C85/'Qtde. Mensal'!C73-1</f>
        <v>-0.1535121336675449</v>
      </c>
      <c r="D85" s="55">
        <f>'Qtde. Mensal'!D85/'Qtde. Mensal'!D73-1</f>
        <v>-2.9153078368315377E-2</v>
      </c>
      <c r="E85" s="55">
        <f>'Qtde. Mensal'!E85/'Qtde. Mensal'!E73-1</f>
        <v>-2.1932078454672599E-2</v>
      </c>
      <c r="F85" s="56">
        <f>'Qtde. Mensal'!F85/'Qtde. Mensal'!F73-1</f>
        <v>-8.7088826190012569E-2</v>
      </c>
      <c r="G85" s="54">
        <f>'Qtde. Mensal'!G85/'Qtde. Mensal'!G73-1</f>
        <v>-0.12428489618434824</v>
      </c>
      <c r="H85" s="55">
        <f>'Qtde. Mensal'!H85/'Qtde. Mensal'!H73-1</f>
        <v>-6.6572156262909243E-2</v>
      </c>
      <c r="I85" s="55">
        <f>'Qtde. Mensal'!I85/'Qtde. Mensal'!I73-1</f>
        <v>-2.7885616808317581E-2</v>
      </c>
      <c r="J85" s="56">
        <f>'Qtde. Mensal'!J85/'Qtde. Mensal'!J73-1</f>
        <v>0.11915359958903293</v>
      </c>
      <c r="K85" s="54">
        <f>'Qtde. Mensal'!K85/'Qtde. Mensal'!K73-1</f>
        <v>-8.282378682972158E-2</v>
      </c>
      <c r="L85" s="55">
        <f>'Qtde. Mensal'!L85/'Qtde. Mensal'!L73-1</f>
        <v>-0.10882480799884076</v>
      </c>
      <c r="M85" s="55">
        <f>'Qtde. Mensal'!M85/'Qtde. Mensal'!M73-1</f>
        <v>2.7678358387019708E-2</v>
      </c>
      <c r="N85" s="56">
        <f>'Qtde. Mensal'!N85/'Qtde. Mensal'!N73-1</f>
        <v>0.17737296260786195</v>
      </c>
      <c r="O85" s="64">
        <f>'Qtde. Mensal'!O85/'Qtde. Mensal'!O73-1</f>
        <v>-6.0125140566881008E-2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54">
        <f>'Qtde. Mensal'!B86/'Qtde. Mensal'!B74-1</f>
        <v>-5.7730175363504665E-2</v>
      </c>
      <c r="C86" s="55">
        <f>'Qtde. Mensal'!C86/'Qtde. Mensal'!C74-1</f>
        <v>-0.12048066616489439</v>
      </c>
      <c r="D86" s="55">
        <f>'Qtde. Mensal'!D86/'Qtde. Mensal'!D74-1</f>
        <v>-5.1792246609751569E-2</v>
      </c>
      <c r="E86" s="55">
        <f>'Qtde. Mensal'!E86/'Qtde. Mensal'!E74-1</f>
        <v>5.4229673714104365E-2</v>
      </c>
      <c r="F86" s="56">
        <f>'Qtde. Mensal'!F86/'Qtde. Mensal'!F74-1</f>
        <v>-0.10281750218461294</v>
      </c>
      <c r="G86" s="54">
        <f>'Qtde. Mensal'!G86/'Qtde. Mensal'!G74-1</f>
        <v>-7.5736944708293064E-2</v>
      </c>
      <c r="H86" s="55">
        <f>'Qtde. Mensal'!H86/'Qtde. Mensal'!H74-1</f>
        <v>-5.0976401139957717E-2</v>
      </c>
      <c r="I86" s="55">
        <f>'Qtde. Mensal'!I86/'Qtde. Mensal'!I74-1</f>
        <v>-3.9496270380313447E-2</v>
      </c>
      <c r="J86" s="56">
        <f>'Qtde. Mensal'!J86/'Qtde. Mensal'!J74-1</f>
        <v>2.509124221914405E-3</v>
      </c>
      <c r="K86" s="54">
        <f>'Qtde. Mensal'!K86/'Qtde. Mensal'!K74-1</f>
        <v>-5.2027274951076286E-2</v>
      </c>
      <c r="L86" s="55">
        <f>'Qtde. Mensal'!L86/'Qtde. Mensal'!L74-1</f>
        <v>-0.11182567904970875</v>
      </c>
      <c r="M86" s="55">
        <f>'Qtde. Mensal'!M86/'Qtde. Mensal'!M74-1</f>
        <v>-7.4123139036083807E-2</v>
      </c>
      <c r="N86" s="56">
        <f>'Qtde. Mensal'!N86/'Qtde. Mensal'!N74-1</f>
        <v>8.95895280005512E-2</v>
      </c>
      <c r="O86" s="64">
        <f>'Qtde. Mensal'!O86/'Qtde. Mensal'!O74-1</f>
        <v>-5.1419147404095478E-2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54">
        <f>'Qtde. Mensal'!B87/'Qtde. Mensal'!B75-1</f>
        <v>-4.302877166980168E-2</v>
      </c>
      <c r="C87" s="55">
        <f>'Qtde. Mensal'!C87/'Qtde. Mensal'!C75-1</f>
        <v>-9.8960604116773321E-2</v>
      </c>
      <c r="D87" s="55">
        <f>'Qtde. Mensal'!D87/'Qtde. Mensal'!D75-1</f>
        <v>-3.3633240007066134E-2</v>
      </c>
      <c r="E87" s="55">
        <f>'Qtde. Mensal'!E87/'Qtde. Mensal'!E75-1</f>
        <v>-1.2248169362634065E-2</v>
      </c>
      <c r="F87" s="56">
        <f>'Qtde. Mensal'!F87/'Qtde. Mensal'!F75-1</f>
        <v>-3.3664860631706484E-2</v>
      </c>
      <c r="G87" s="54">
        <f>'Qtde. Mensal'!G87/'Qtde. Mensal'!G75-1</f>
        <v>-5.7462164716721831E-2</v>
      </c>
      <c r="H87" s="55">
        <f>'Qtde. Mensal'!H87/'Qtde. Mensal'!H75-1</f>
        <v>-6.0782062333944342E-2</v>
      </c>
      <c r="I87" s="55">
        <f>'Qtde. Mensal'!I87/'Qtde. Mensal'!I75-1</f>
        <v>-3.1362623075682605E-2</v>
      </c>
      <c r="J87" s="56">
        <f>'Qtde. Mensal'!J87/'Qtde. Mensal'!J75-1</f>
        <v>-0.15267336168511403</v>
      </c>
      <c r="K87" s="54">
        <f>'Qtde. Mensal'!K87/'Qtde. Mensal'!K75-1</f>
        <v>-1.62166158699385E-2</v>
      </c>
      <c r="L87" s="55">
        <f>'Qtde. Mensal'!L87/'Qtde. Mensal'!L75-1</f>
        <v>-0.29009036605912086</v>
      </c>
      <c r="M87" s="55">
        <f>'Qtde. Mensal'!M87/'Qtde. Mensal'!M75-1</f>
        <v>-9.9561319855044794E-2</v>
      </c>
      <c r="N87" s="56">
        <f>'Qtde. Mensal'!N87/'Qtde. Mensal'!N75-1</f>
        <v>6.1004784688995173E-2</v>
      </c>
      <c r="O87" s="64">
        <f>'Qtde. Mensal'!O87/'Qtde. Mensal'!O75-1</f>
        <v>-4.2370546615741023E-2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54">
        <f>'Qtde. Mensal'!B88/'Qtde. Mensal'!B76-1</f>
        <v>0.11223262743283202</v>
      </c>
      <c r="C88" s="55">
        <f>'Qtde. Mensal'!C88/'Qtde. Mensal'!C76-1</f>
        <v>0.11536165936473486</v>
      </c>
      <c r="D88" s="55">
        <f>'Qtde. Mensal'!D88/'Qtde. Mensal'!D76-1</f>
        <v>5.3071663162528093E-2</v>
      </c>
      <c r="E88" s="55">
        <f>'Qtde. Mensal'!E88/'Qtde. Mensal'!E76-1</f>
        <v>7.645784099890629E-2</v>
      </c>
      <c r="F88" s="56">
        <f>'Qtde. Mensal'!F88/'Qtde. Mensal'!F76-1</f>
        <v>6.0534055437430956E-2</v>
      </c>
      <c r="G88" s="54">
        <f>'Qtde. Mensal'!G88/'Qtde. Mensal'!G76-1</f>
        <v>2.3045544692389841E-2</v>
      </c>
      <c r="H88" s="55">
        <f>'Qtde. Mensal'!H88/'Qtde. Mensal'!H76-1</f>
        <v>4.1775783590272564E-2</v>
      </c>
      <c r="I88" s="55">
        <f>'Qtde. Mensal'!I88/'Qtde. Mensal'!I76-1</f>
        <v>0.10029563313669509</v>
      </c>
      <c r="J88" s="56">
        <f>'Qtde. Mensal'!J88/'Qtde. Mensal'!J76-1</f>
        <v>-6.4010392998108512E-2</v>
      </c>
      <c r="K88" s="54">
        <f>'Qtde. Mensal'!K88/'Qtde. Mensal'!K76-1</f>
        <v>6.4157679060763861E-2</v>
      </c>
      <c r="L88" s="55">
        <f>'Qtde. Mensal'!L88/'Qtde. Mensal'!L76-1</f>
        <v>8.2120860483799074E-2</v>
      </c>
      <c r="M88" s="55">
        <f>'Qtde. Mensal'!M88/'Qtde. Mensal'!M76-1</f>
        <v>8.2111436950147443E-3</v>
      </c>
      <c r="N88" s="56">
        <f>'Qtde. Mensal'!N88/'Qtde. Mensal'!N76-1</f>
        <v>0.23275967289149269</v>
      </c>
      <c r="O88" s="64">
        <f>'Qtde. Mensal'!O88/'Qtde. Mensal'!O76-1</f>
        <v>7.1436184385824664E-2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51">
        <f>'Qtde. Mensal'!B89/'Qtde. Mensal'!B77-1</f>
        <v>0.15549276037761639</v>
      </c>
      <c r="C89" s="52">
        <f>'Qtde. Mensal'!C89/'Qtde. Mensal'!C77-1</f>
        <v>0.2006616617831416</v>
      </c>
      <c r="D89" s="52">
        <f>'Qtde. Mensal'!D89/'Qtde. Mensal'!D77-1</f>
        <v>0.12560242000808541</v>
      </c>
      <c r="E89" s="52">
        <f>'Qtde. Mensal'!E89/'Qtde. Mensal'!E77-1</f>
        <v>0.21567349552715465</v>
      </c>
      <c r="F89" s="53">
        <f>'Qtde. Mensal'!F89/'Qtde. Mensal'!F77-1</f>
        <v>0.25391321520907439</v>
      </c>
      <c r="G89" s="51">
        <f>'Qtde. Mensal'!G89/'Qtde. Mensal'!G77-1</f>
        <v>0.11886478109318399</v>
      </c>
      <c r="H89" s="52">
        <f>'Qtde. Mensal'!H89/'Qtde. Mensal'!H77-1</f>
        <v>0.13135992546596498</v>
      </c>
      <c r="I89" s="52">
        <f>'Qtde. Mensal'!I89/'Qtde. Mensal'!I77-1</f>
        <v>0.19148714417372581</v>
      </c>
      <c r="J89" s="53">
        <f>'Qtde. Mensal'!J89/'Qtde. Mensal'!J77-1</f>
        <v>0.19460269186516843</v>
      </c>
      <c r="K89" s="51">
        <f>'Qtde. Mensal'!K89/'Qtde. Mensal'!K77-1</f>
        <v>0.16184150151856147</v>
      </c>
      <c r="L89" s="52">
        <f>'Qtde. Mensal'!L89/'Qtde. Mensal'!L77-1</f>
        <v>0.21722740552257092</v>
      </c>
      <c r="M89" s="52">
        <f>'Qtde. Mensal'!M89/'Qtde. Mensal'!M77-1</f>
        <v>8.5772634445200779E-2</v>
      </c>
      <c r="N89" s="53">
        <f>'Qtde. Mensal'!N89/'Qtde. Mensal'!N77-1</f>
        <v>0.29529428694776216</v>
      </c>
      <c r="O89" s="63">
        <f>'Qtde. Mensal'!O89/'Qtde. Mensal'!O77-1</f>
        <v>0.16556931331888869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54">
        <f>'Qtde. Mensal'!B90/'Qtde. Mensal'!B78-1</f>
        <v>0.14136161304616457</v>
      </c>
      <c r="C90" s="55">
        <f>'Qtde. Mensal'!C90/'Qtde. Mensal'!C78-1</f>
        <v>0.10820988117683705</v>
      </c>
      <c r="D90" s="55">
        <f>'Qtde. Mensal'!D90/'Qtde. Mensal'!D78-1</f>
        <v>4.8628380960748396E-2</v>
      </c>
      <c r="E90" s="55">
        <f>'Qtde. Mensal'!E90/'Qtde. Mensal'!E78-1</f>
        <v>6.7589715474663192E-2</v>
      </c>
      <c r="F90" s="56">
        <f>'Qtde. Mensal'!F90/'Qtde. Mensal'!F78-1</f>
        <v>7.1003330869289449E-2</v>
      </c>
      <c r="G90" s="54">
        <f>'Qtde. Mensal'!G90/'Qtde. Mensal'!G78-1</f>
        <v>2.4685516230793736E-2</v>
      </c>
      <c r="H90" s="55">
        <f>'Qtde. Mensal'!H90/'Qtde. Mensal'!H78-1</f>
        <v>2.3722170230339401E-2</v>
      </c>
      <c r="I90" s="55">
        <f>'Qtde. Mensal'!I90/'Qtde. Mensal'!I78-1</f>
        <v>9.2489736729956862E-2</v>
      </c>
      <c r="J90" s="56">
        <f>'Qtde. Mensal'!J90/'Qtde. Mensal'!J78-1</f>
        <v>0.37619487783293226</v>
      </c>
      <c r="K90" s="54">
        <f>'Qtde. Mensal'!K90/'Qtde. Mensal'!K78-1</f>
        <v>8.3131500772058553E-2</v>
      </c>
      <c r="L90" s="55">
        <f>'Qtde. Mensal'!L90/'Qtde. Mensal'!L78-1</f>
        <v>-7.3354979789278407E-2</v>
      </c>
      <c r="M90" s="55">
        <f>'Qtde. Mensal'!M90/'Qtde. Mensal'!M78-1</f>
        <v>3.4181818181817647E-3</v>
      </c>
      <c r="N90" s="56">
        <f>'Qtde. Mensal'!N90/'Qtde. Mensal'!N78-1</f>
        <v>0.20276594280013382</v>
      </c>
      <c r="O90" s="64">
        <f>'Qtde. Mensal'!O90/'Qtde. Mensal'!O78-1</f>
        <v>6.8418712521728153E-2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54">
        <f>'Qtde. Mensal'!B91/'Qtde. Mensal'!B79-1</f>
        <v>0.2056544841435064</v>
      </c>
      <c r="C91" s="55">
        <f>'Qtde. Mensal'!C91/'Qtde. Mensal'!C79-1</f>
        <v>0.10793417889207402</v>
      </c>
      <c r="D91" s="55">
        <f>'Qtde. Mensal'!D91/'Qtde. Mensal'!D79-1</f>
        <v>0.13484001335594997</v>
      </c>
      <c r="E91" s="55">
        <f>'Qtde. Mensal'!E91/'Qtde. Mensal'!E79-1</f>
        <v>0.15730659554928517</v>
      </c>
      <c r="F91" s="56">
        <f>'Qtde. Mensal'!F91/'Qtde. Mensal'!F79-1</f>
        <v>0.17964155700342066</v>
      </c>
      <c r="G91" s="54">
        <f>'Qtde. Mensal'!G91/'Qtde. Mensal'!G79-1</f>
        <v>0.10313749392327631</v>
      </c>
      <c r="H91" s="55">
        <f>'Qtde. Mensal'!H91/'Qtde. Mensal'!H79-1</f>
        <v>7.3220959466409274E-2</v>
      </c>
      <c r="I91" s="55">
        <f>'Qtde. Mensal'!I91/'Qtde. Mensal'!I79-1</f>
        <v>0.16830452417277253</v>
      </c>
      <c r="J91" s="56">
        <f>'Qtde. Mensal'!J91/'Qtde. Mensal'!J79-1</f>
        <v>0.1580872716828674</v>
      </c>
      <c r="K91" s="54">
        <f>'Qtde. Mensal'!K91/'Qtde. Mensal'!K79-1</f>
        <v>9.4307641602711989E-2</v>
      </c>
      <c r="L91" s="55">
        <f>'Qtde. Mensal'!L91/'Qtde. Mensal'!L79-1</f>
        <v>0.3796591704925687</v>
      </c>
      <c r="M91" s="55">
        <f>'Qtde. Mensal'!M91/'Qtde. Mensal'!M79-1</f>
        <v>0.20866685067623525</v>
      </c>
      <c r="N91" s="56">
        <f>'Qtde. Mensal'!N91/'Qtde. Mensal'!N79-1</f>
        <v>0.49622162519554358</v>
      </c>
      <c r="O91" s="64">
        <f>'Qtde. Mensal'!O91/'Qtde. Mensal'!O79-1</f>
        <v>0.14176302814835617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54">
        <f>'Qtde. Mensal'!B92/'Qtde. Mensal'!B80-1</f>
        <v>9.1598826623357166E-2</v>
      </c>
      <c r="C92" s="55">
        <f>'Qtde. Mensal'!C92/'Qtde. Mensal'!C80-1</f>
        <v>-3.4136145913824079E-2</v>
      </c>
      <c r="D92" s="55">
        <f>'Qtde. Mensal'!D92/'Qtde. Mensal'!D80-1</f>
        <v>5.1410254118263721E-2</v>
      </c>
      <c r="E92" s="55">
        <f>'Qtde. Mensal'!E92/'Qtde. Mensal'!E80-1</f>
        <v>4.1254839727298265E-2</v>
      </c>
      <c r="F92" s="56">
        <f>'Qtde. Mensal'!F92/'Qtde. Mensal'!F80-1</f>
        <v>7.7402001203876525E-2</v>
      </c>
      <c r="G92" s="54">
        <f>'Qtde. Mensal'!G92/'Qtde. Mensal'!G80-1</f>
        <v>2.663596519790068E-2</v>
      </c>
      <c r="H92" s="55">
        <f>'Qtde. Mensal'!H92/'Qtde. Mensal'!H80-1</f>
        <v>1.8466260242096189E-2</v>
      </c>
      <c r="I92" s="55">
        <f>'Qtde. Mensal'!I92/'Qtde. Mensal'!I80-1</f>
        <v>4.7041689505990858E-2</v>
      </c>
      <c r="J92" s="56">
        <f>'Qtde. Mensal'!J92/'Qtde. Mensal'!J80-1</f>
        <v>0.11185262203208746</v>
      </c>
      <c r="K92" s="54">
        <f>'Qtde. Mensal'!K92/'Qtde. Mensal'!K80-1</f>
        <v>1.4880086780854729E-2</v>
      </c>
      <c r="L92" s="55">
        <f>'Qtde. Mensal'!L92/'Qtde. Mensal'!L80-1</f>
        <v>0.78534833612641641</v>
      </c>
      <c r="M92" s="55">
        <f>'Qtde. Mensal'!M92/'Qtde. Mensal'!M80-1</f>
        <v>-9.0036654448517162E-2</v>
      </c>
      <c r="N92" s="56">
        <f>'Qtde. Mensal'!N92/'Qtde. Mensal'!N80-1</f>
        <v>2.0125130344108344E-2</v>
      </c>
      <c r="O92" s="64">
        <f>'Qtde. Mensal'!O92/'Qtde. Mensal'!O80-1</f>
        <v>3.906399255963966E-2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54">
        <f>'Qtde. Mensal'!B93/'Qtde. Mensal'!B81-1</f>
        <v>0.22250647264139611</v>
      </c>
      <c r="C93" s="55">
        <f>'Qtde. Mensal'!C93/'Qtde. Mensal'!C81-1</f>
        <v>0.13093840368602905</v>
      </c>
      <c r="D93" s="55">
        <f>'Qtde. Mensal'!D93/'Qtde. Mensal'!D81-1</f>
        <v>0.19643689965545041</v>
      </c>
      <c r="E93" s="55">
        <f>'Qtde. Mensal'!E93/'Qtde. Mensal'!E81-1</f>
        <v>0.19812712963695822</v>
      </c>
      <c r="F93" s="56">
        <f>'Qtde. Mensal'!F93/'Qtde. Mensal'!F81-1</f>
        <v>0.20983573720836857</v>
      </c>
      <c r="G93" s="54">
        <f>'Qtde. Mensal'!G93/'Qtde. Mensal'!G81-1</f>
        <v>0.18133743822190085</v>
      </c>
      <c r="H93" s="55">
        <f>'Qtde. Mensal'!H93/'Qtde. Mensal'!H81-1</f>
        <v>0.17018130440184209</v>
      </c>
      <c r="I93" s="55">
        <f>'Qtde. Mensal'!I93/'Qtde. Mensal'!I81-1</f>
        <v>0.19342213898275551</v>
      </c>
      <c r="J93" s="56">
        <f>'Qtde. Mensal'!J93/'Qtde. Mensal'!J81-1</f>
        <v>3.8991006227381053E-2</v>
      </c>
      <c r="K93" s="54">
        <f>'Qtde. Mensal'!K93/'Qtde. Mensal'!K81-1</f>
        <v>0.16659324368737205</v>
      </c>
      <c r="L93" s="55">
        <f>'Qtde. Mensal'!L93/'Qtde. Mensal'!L81-1</f>
        <v>0.99876896021103789</v>
      </c>
      <c r="M93" s="55">
        <f>'Qtde. Mensal'!M93/'Qtde. Mensal'!M81-1</f>
        <v>8.1410213281302601E-2</v>
      </c>
      <c r="N93" s="56">
        <f>'Qtde. Mensal'!N93/'Qtde. Mensal'!N81-1</f>
        <v>4.0915915915915813E-2</v>
      </c>
      <c r="O93" s="64">
        <f>'Qtde. Mensal'!O93/'Qtde. Mensal'!O81-1</f>
        <v>0.18762575167085283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54">
        <f>'Qtde. Mensal'!B94/'Qtde. Mensal'!B82-1</f>
        <v>0.10834797572855592</v>
      </c>
      <c r="C94" s="55">
        <f>'Qtde. Mensal'!C94/'Qtde. Mensal'!C82-1</f>
        <v>0.10405225669924434</v>
      </c>
      <c r="D94" s="55">
        <f>'Qtde. Mensal'!D94/'Qtde. Mensal'!D82-1</f>
        <v>9.3062620725527179E-2</v>
      </c>
      <c r="E94" s="55">
        <f>'Qtde. Mensal'!E94/'Qtde. Mensal'!E82-1</f>
        <v>0.1230813208265642</v>
      </c>
      <c r="F94" s="56">
        <f>'Qtde. Mensal'!F94/'Qtde. Mensal'!F82-1</f>
        <v>0.12825203129658713</v>
      </c>
      <c r="G94" s="54">
        <f>'Qtde. Mensal'!G94/'Qtde. Mensal'!G82-1</f>
        <v>8.0169755857316893E-2</v>
      </c>
      <c r="H94" s="55">
        <f>'Qtde. Mensal'!H94/'Qtde. Mensal'!H82-1</f>
        <v>7.6531808949663827E-2</v>
      </c>
      <c r="I94" s="55">
        <f>'Qtde. Mensal'!I94/'Qtde. Mensal'!I82-1</f>
        <v>0.11516992647506763</v>
      </c>
      <c r="J94" s="56">
        <f>'Qtde. Mensal'!J94/'Qtde. Mensal'!J82-1</f>
        <v>0.8002747757931834</v>
      </c>
      <c r="K94" s="54">
        <f>'Qtde. Mensal'!K94/'Qtde. Mensal'!K82-1</f>
        <v>9.7957494827910496E-2</v>
      </c>
      <c r="L94" s="55">
        <f>'Qtde. Mensal'!L94/'Qtde. Mensal'!L82-1</f>
        <v>0.72205888442585819</v>
      </c>
      <c r="M94" s="55">
        <f>'Qtde. Mensal'!M94/'Qtde. Mensal'!M82-1</f>
        <v>-6.2022339800117621E-2</v>
      </c>
      <c r="N94" s="56">
        <f>'Qtde. Mensal'!N94/'Qtde. Mensal'!N82-1</f>
        <v>-1.3921850697058424E-2</v>
      </c>
      <c r="O94" s="64">
        <f>'Qtde. Mensal'!O94/'Qtde. Mensal'!O82-1</f>
        <v>0.10383192494925342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54">
        <f>'Qtde. Mensal'!B95/'Qtde. Mensal'!B83-1</f>
        <v>0.11207625082587946</v>
      </c>
      <c r="C95" s="55">
        <f>'Qtde. Mensal'!C95/'Qtde. Mensal'!C83-1</f>
        <v>6.214406303477138E-2</v>
      </c>
      <c r="D95" s="55">
        <f>'Qtde. Mensal'!D95/'Qtde. Mensal'!D83-1</f>
        <v>7.9007942128900721E-2</v>
      </c>
      <c r="E95" s="55">
        <f>'Qtde. Mensal'!E95/'Qtde. Mensal'!E83-1</f>
        <v>0.12732218894598968</v>
      </c>
      <c r="F95" s="56">
        <f>'Qtde. Mensal'!F95/'Qtde. Mensal'!F83-1</f>
        <v>0.13232850141212316</v>
      </c>
      <c r="G95" s="54">
        <f>'Qtde. Mensal'!G95/'Qtde. Mensal'!G83-1</f>
        <v>7.5465187317977467E-2</v>
      </c>
      <c r="H95" s="55">
        <f>'Qtde. Mensal'!H95/'Qtde. Mensal'!H83-1</f>
        <v>3.0430654576693694E-2</v>
      </c>
      <c r="I95" s="55">
        <f>'Qtde. Mensal'!I95/'Qtde. Mensal'!I83-1</f>
        <v>0.10551619915591348</v>
      </c>
      <c r="J95" s="56">
        <f>'Qtde. Mensal'!J95/'Qtde. Mensal'!J83-1</f>
        <v>-4.7176407308691104E-3</v>
      </c>
      <c r="K95" s="54">
        <f>'Qtde. Mensal'!K95/'Qtde. Mensal'!K83-1</f>
        <v>0.12295021854557198</v>
      </c>
      <c r="L95" s="55">
        <f>'Qtde. Mensal'!L95/'Qtde. Mensal'!L83-1</f>
        <v>-3.7888850052429257E-2</v>
      </c>
      <c r="M95" s="55">
        <f>'Qtde. Mensal'!M95/'Qtde. Mensal'!M83-1</f>
        <v>-3.3391703399553219E-2</v>
      </c>
      <c r="N95" s="56">
        <f>'Qtde. Mensal'!N95/'Qtde. Mensal'!N83-1</f>
        <v>4.0837788099202577E-2</v>
      </c>
      <c r="O95" s="64">
        <f>'Qtde. Mensal'!O95/'Qtde. Mensal'!O83-1</f>
        <v>9.033045405944029E-2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54">
        <f>'Qtde. Mensal'!B96/'Qtde. Mensal'!B84-1</f>
        <v>0.17243042144591691</v>
      </c>
      <c r="C96" s="55">
        <f>'Qtde. Mensal'!C96/'Qtde. Mensal'!C84-1</f>
        <v>0.1182726373155083</v>
      </c>
      <c r="D96" s="55">
        <f>'Qtde. Mensal'!D96/'Qtde. Mensal'!D84-1</f>
        <v>0.15917464716744045</v>
      </c>
      <c r="E96" s="55">
        <f>'Qtde. Mensal'!E96/'Qtde. Mensal'!E84-1</f>
        <v>0.1345145795769731</v>
      </c>
      <c r="F96" s="56">
        <f>'Qtde. Mensal'!F96/'Qtde. Mensal'!F84-1</f>
        <v>0.1930543246057872</v>
      </c>
      <c r="G96" s="54">
        <f>'Qtde. Mensal'!G96/'Qtde. Mensal'!G84-1</f>
        <v>0.13171991472106104</v>
      </c>
      <c r="H96" s="55">
        <f>'Qtde. Mensal'!H96/'Qtde. Mensal'!H84-1</f>
        <v>5.2206600861089969E-2</v>
      </c>
      <c r="I96" s="55">
        <f>'Qtde. Mensal'!I96/'Qtde. Mensal'!I84-1</f>
        <v>0.17208864241505073</v>
      </c>
      <c r="J96" s="56">
        <f>'Qtde. Mensal'!J96/'Qtde. Mensal'!J84-1</f>
        <v>0.55683375464708385</v>
      </c>
      <c r="K96" s="54">
        <f>'Qtde. Mensal'!K96/'Qtde. Mensal'!K84-1</f>
        <v>8.7874819052871089E-2</v>
      </c>
      <c r="L96" s="55">
        <f>'Qtde. Mensal'!L96/'Qtde. Mensal'!L84-1</f>
        <v>0.47784971266458132</v>
      </c>
      <c r="M96" s="55">
        <f>'Qtde. Mensal'!M96/'Qtde. Mensal'!M84-1</f>
        <v>0.36737913084628127</v>
      </c>
      <c r="N96" s="56">
        <f>'Qtde. Mensal'!N96/'Qtde. Mensal'!N84-1</f>
        <v>0.36846145410680986</v>
      </c>
      <c r="O96" s="64">
        <f>'Qtde. Mensal'!O96/'Qtde. Mensal'!O84-1</f>
        <v>0.15134401904603711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54">
        <f>'Qtde. Mensal'!B97/'Qtde. Mensal'!B85-1</f>
        <v>0.22354196125940318</v>
      </c>
      <c r="C97" s="55">
        <f>'Qtde. Mensal'!C97/'Qtde. Mensal'!C85-1</f>
        <v>0.20560987486992488</v>
      </c>
      <c r="D97" s="55">
        <f>'Qtde. Mensal'!D97/'Qtde. Mensal'!D85-1</f>
        <v>9.2288285280772486E-2</v>
      </c>
      <c r="E97" s="55">
        <f>'Qtde. Mensal'!E97/'Qtde. Mensal'!E85-1</f>
        <v>0.15798787691944671</v>
      </c>
      <c r="F97" s="56">
        <f>'Qtde. Mensal'!F97/'Qtde. Mensal'!F85-1</f>
        <v>0.14673306486801851</v>
      </c>
      <c r="G97" s="54">
        <f>'Qtde. Mensal'!G97/'Qtde. Mensal'!G85-1</f>
        <v>0.13399231802334088</v>
      </c>
      <c r="H97" s="55">
        <f>'Qtde. Mensal'!H97/'Qtde. Mensal'!H85-1</f>
        <v>6.7789952428931155E-2</v>
      </c>
      <c r="I97" s="55">
        <f>'Qtde. Mensal'!I97/'Qtde. Mensal'!I85-1</f>
        <v>0.13995442752411602</v>
      </c>
      <c r="J97" s="56">
        <f>'Qtde. Mensal'!J97/'Qtde. Mensal'!J85-1</f>
        <v>5.3103934824495269E-2</v>
      </c>
      <c r="K97" s="54">
        <f>'Qtde. Mensal'!K97/'Qtde. Mensal'!K85-1</f>
        <v>0.18578583158359141</v>
      </c>
      <c r="L97" s="55">
        <f>'Qtde. Mensal'!L97/'Qtde. Mensal'!L85-1</f>
        <v>3.5609756097561007E-2</v>
      </c>
      <c r="M97" s="55">
        <f>'Qtde. Mensal'!M97/'Qtde. Mensal'!M85-1</f>
        <v>-0.10384258184351058</v>
      </c>
      <c r="N97" s="56">
        <f>'Qtde. Mensal'!N97/'Qtde. Mensal'!N85-1</f>
        <v>1.0405356496561602E-2</v>
      </c>
      <c r="O97" s="64">
        <f>'Qtde. Mensal'!O97/'Qtde. Mensal'!O85-1</f>
        <v>0.13194337920836419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54">
        <f>'Qtde. Mensal'!B98/'Qtde. Mensal'!B86-1</f>
        <v>0.11646159603890993</v>
      </c>
      <c r="C98" s="55">
        <f>'Qtde. Mensal'!C98/'Qtde. Mensal'!C86-1</f>
        <v>0.17261259210759516</v>
      </c>
      <c r="D98" s="55">
        <f>'Qtde. Mensal'!D98/'Qtde. Mensal'!D86-1</f>
        <v>0.12016594321220708</v>
      </c>
      <c r="E98" s="55">
        <f>'Qtde. Mensal'!E98/'Qtde. Mensal'!E86-1</f>
        <v>0.1291419081689118</v>
      </c>
      <c r="F98" s="56">
        <f>'Qtde. Mensal'!F98/'Qtde. Mensal'!F86-1</f>
        <v>0.18876599237897862</v>
      </c>
      <c r="G98" s="54">
        <f>'Qtde. Mensal'!G98/'Qtde. Mensal'!G86-1</f>
        <v>9.1409428336075127E-2</v>
      </c>
      <c r="H98" s="55">
        <f>'Qtde. Mensal'!H98/'Qtde. Mensal'!H86-1</f>
        <v>5.0959916379688774E-2</v>
      </c>
      <c r="I98" s="55">
        <f>'Qtde. Mensal'!I98/'Qtde. Mensal'!I86-1</f>
        <v>0.16876842478671317</v>
      </c>
      <c r="J98" s="56">
        <f>'Qtde. Mensal'!J98/'Qtde. Mensal'!J86-1</f>
        <v>0.10821691098749109</v>
      </c>
      <c r="K98" s="54">
        <f>'Qtde. Mensal'!K98/'Qtde. Mensal'!K86-1</f>
        <v>0.15830981372469966</v>
      </c>
      <c r="L98" s="55">
        <f>'Qtde. Mensal'!L98/'Qtde. Mensal'!L86-1</f>
        <v>5.0685748360167038E-2</v>
      </c>
      <c r="M98" s="55">
        <f>'Qtde. Mensal'!M98/'Qtde. Mensal'!M86-1</f>
        <v>4.9601417183348095E-2</v>
      </c>
      <c r="N98" s="56">
        <f>'Qtde. Mensal'!N98/'Qtde. Mensal'!N86-1</f>
        <v>7.6842655514897995E-2</v>
      </c>
      <c r="O98" s="64">
        <f>'Qtde. Mensal'!O98/'Qtde. Mensal'!O86-1</f>
        <v>0.13557012581957739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54">
        <f>'Qtde. Mensal'!B99/'Qtde. Mensal'!B87-1</f>
        <v>7.1134847203682572E-2</v>
      </c>
      <c r="C99" s="55">
        <f>'Qtde. Mensal'!C99/'Qtde. Mensal'!C87-1</f>
        <v>0.12496866555214425</v>
      </c>
      <c r="D99" s="55">
        <f>'Qtde. Mensal'!D99/'Qtde. Mensal'!D87-1</f>
        <v>0.11140997330360713</v>
      </c>
      <c r="E99" s="55">
        <f>'Qtde. Mensal'!E99/'Qtde. Mensal'!E87-1</f>
        <v>0.16571787064507904</v>
      </c>
      <c r="F99" s="56">
        <f>'Qtde. Mensal'!F99/'Qtde. Mensal'!F87-1</f>
        <v>0.13790645866146289</v>
      </c>
      <c r="G99" s="54">
        <f>'Qtde. Mensal'!G99/'Qtde. Mensal'!G87-1</f>
        <v>5.40163101898401E-2</v>
      </c>
      <c r="H99" s="55">
        <f>'Qtde. Mensal'!H99/'Qtde. Mensal'!H87-1</f>
        <v>8.1199713679421803E-2</v>
      </c>
      <c r="I99" s="55">
        <f>'Qtde. Mensal'!I99/'Qtde. Mensal'!I87-1</f>
        <v>0.16187760586898792</v>
      </c>
      <c r="J99" s="56">
        <f>'Qtde. Mensal'!J99/'Qtde. Mensal'!J87-1</f>
        <v>0.39209988459900869</v>
      </c>
      <c r="K99" s="54">
        <f>'Qtde. Mensal'!K99/'Qtde. Mensal'!K87-1</f>
        <v>0.13788381084398726</v>
      </c>
      <c r="L99" s="55">
        <f>'Qtde. Mensal'!L99/'Qtde. Mensal'!L87-1</f>
        <v>8.543689320388359E-2</v>
      </c>
      <c r="M99" s="55">
        <f>'Qtde. Mensal'!M99/'Qtde. Mensal'!M87-1</f>
        <v>2.880745604744761E-2</v>
      </c>
      <c r="N99" s="56">
        <f>'Qtde. Mensal'!N99/'Qtde. Mensal'!N87-1</f>
        <v>0.11571179665880904</v>
      </c>
      <c r="O99" s="64">
        <f>'Qtde. Mensal'!O99/'Qtde. Mensal'!O87-1</f>
        <v>0.12318968504606298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54">
        <f>'Qtde. Mensal'!B100/'Qtde. Mensal'!B88-1</f>
        <v>-0.31250821684185293</v>
      </c>
      <c r="C100" s="55">
        <f>'Qtde. Mensal'!C100/'Qtde. Mensal'!C88-1</f>
        <v>-0.29571553874690792</v>
      </c>
      <c r="D100" s="55">
        <f>'Qtde. Mensal'!D100/'Qtde. Mensal'!D88-1</f>
        <v>7.697852641972025E-2</v>
      </c>
      <c r="E100" s="55">
        <f>'Qtde. Mensal'!E100/'Qtde. Mensal'!E88-1</f>
        <v>0.11981190715176626</v>
      </c>
      <c r="F100" s="56">
        <f>'Qtde. Mensal'!F100/'Qtde. Mensal'!F88-1</f>
        <v>9.9442711454391652E-3</v>
      </c>
      <c r="G100" s="54">
        <f>'Qtde. Mensal'!G100/'Qtde. Mensal'!G88-1</f>
        <v>-0.12220413731375956</v>
      </c>
      <c r="H100" s="55">
        <f>'Qtde. Mensal'!H100/'Qtde. Mensal'!H88-1</f>
        <v>-2.1212920394645507E-2</v>
      </c>
      <c r="I100" s="55">
        <f>'Qtde. Mensal'!I100/'Qtde. Mensal'!I88-1</f>
        <v>4.2608731802034061E-2</v>
      </c>
      <c r="J100" s="56">
        <f>'Qtde. Mensal'!J100/'Qtde. Mensal'!J88-1</f>
        <v>-0.13231315358793982</v>
      </c>
      <c r="K100" s="54">
        <f>'Qtde. Mensal'!K100/'Qtde. Mensal'!K88-1</f>
        <v>0.11963429327411457</v>
      </c>
      <c r="L100" s="55">
        <f>'Qtde. Mensal'!L100/'Qtde. Mensal'!L88-1</f>
        <v>-0.76284747999670044</v>
      </c>
      <c r="M100" s="55">
        <f>'Qtde. Mensal'!M100/'Qtde. Mensal'!M88-1</f>
        <v>-8.4642233856893512E-2</v>
      </c>
      <c r="N100" s="56">
        <f>'Qtde. Mensal'!N100/'Qtde. Mensal'!N88-1</f>
        <v>-0.10247524752475246</v>
      </c>
      <c r="O100" s="64">
        <f>'Qtde. Mensal'!O100/'Qtde. Mensal'!O88-1</f>
        <v>-1.0933989870101857E-2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51">
        <f>'Qtde. Mensal'!B101/'Qtde. Mensal'!B89-1</f>
        <v>-6.4061772209721979E-2</v>
      </c>
      <c r="C101" s="52">
        <f>'Qtde. Mensal'!C101/'Qtde. Mensal'!C89-1</f>
        <v>8.2640619252545289E-3</v>
      </c>
      <c r="D101" s="52">
        <f>'Qtde. Mensal'!D101/'Qtde. Mensal'!D89-1</f>
        <v>0.10931691923267706</v>
      </c>
      <c r="E101" s="52">
        <f>'Qtde. Mensal'!E101/'Qtde. Mensal'!E89-1</f>
        <v>0.14706093870747416</v>
      </c>
      <c r="F101" s="53">
        <f>'Qtde. Mensal'!F101/'Qtde. Mensal'!F89-1</f>
        <v>4.4095256958170737E-2</v>
      </c>
      <c r="G101" s="51">
        <f>'Qtde. Mensal'!G101/'Qtde. Mensal'!G89-1</f>
        <v>3.714489771246976E-2</v>
      </c>
      <c r="H101" s="52">
        <f>'Qtde. Mensal'!H101/'Qtde. Mensal'!H89-1</f>
        <v>7.5184776676253007E-2</v>
      </c>
      <c r="I101" s="52">
        <f>'Qtde. Mensal'!I101/'Qtde. Mensal'!I89-1</f>
        <v>0.10180251203765578</v>
      </c>
      <c r="J101" s="53">
        <f>'Qtde. Mensal'!J101/'Qtde. Mensal'!J89-1</f>
        <v>0.21931725247568767</v>
      </c>
      <c r="K101" s="51">
        <f>'Qtde. Mensal'!K101/'Qtde. Mensal'!K89-1</f>
        <v>0.12928624264991662</v>
      </c>
      <c r="L101" s="52">
        <f>'Qtde. Mensal'!L101/'Qtde. Mensal'!L89-1</f>
        <v>-0.32471353360173427</v>
      </c>
      <c r="M101" s="52">
        <f>'Qtde. Mensal'!M101/'Qtde. Mensal'!M89-1</f>
        <v>-4.0203761755485901E-2</v>
      </c>
      <c r="N101" s="53">
        <f>'Qtde. Mensal'!N101/'Qtde. Mensal'!N89-1</f>
        <v>2.1108765692701148E-3</v>
      </c>
      <c r="O101" s="63">
        <f>'Qtde. Mensal'!O101/'Qtde. Mensal'!O89-1</f>
        <v>8.2060154789674433E-2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54">
        <f>'Qtde. Mensal'!B102/'Qtde. Mensal'!B90-1</f>
        <v>-9.2558961758783198E-2</v>
      </c>
      <c r="C102" s="55">
        <f>'Qtde. Mensal'!C102/'Qtde. Mensal'!C90-1</f>
        <v>1.2804824253218161E-2</v>
      </c>
      <c r="D102" s="55">
        <f>'Qtde. Mensal'!D102/'Qtde. Mensal'!D90-1</f>
        <v>0.10804122215641976</v>
      </c>
      <c r="E102" s="55">
        <f>'Qtde. Mensal'!E102/'Qtde. Mensal'!E90-1</f>
        <v>0.14141064996774344</v>
      </c>
      <c r="F102" s="56">
        <f>'Qtde. Mensal'!F102/'Qtde. Mensal'!F90-1</f>
        <v>0.10001733484919373</v>
      </c>
      <c r="G102" s="54">
        <f>'Qtde. Mensal'!G102/'Qtde. Mensal'!G90-1</f>
        <v>2.8920947038222344E-2</v>
      </c>
      <c r="H102" s="55">
        <f>'Qtde. Mensal'!H102/'Qtde. Mensal'!H90-1</f>
        <v>7.8771514552145261E-2</v>
      </c>
      <c r="I102" s="55">
        <f>'Qtde. Mensal'!I102/'Qtde. Mensal'!I90-1</f>
        <v>0.11102955295524541</v>
      </c>
      <c r="J102" s="56">
        <f>'Qtde. Mensal'!J102/'Qtde. Mensal'!J90-1</f>
        <v>4.3993778042876519E-2</v>
      </c>
      <c r="K102" s="54">
        <f>'Qtde. Mensal'!K102/'Qtde. Mensal'!K90-1</f>
        <v>0.14365316563786745</v>
      </c>
      <c r="L102" s="55">
        <f>'Qtde. Mensal'!L102/'Qtde. Mensal'!L90-1</f>
        <v>-0.31500286041189929</v>
      </c>
      <c r="M102" s="55">
        <f>'Qtde. Mensal'!M102/'Qtde. Mensal'!M90-1</f>
        <v>-6.1607595854171748E-3</v>
      </c>
      <c r="N102" s="56">
        <f>'Qtde. Mensal'!N102/'Qtde. Mensal'!N90-1</f>
        <v>-1.758284223746498E-2</v>
      </c>
      <c r="O102" s="64">
        <f>'Qtde. Mensal'!O102/'Qtde. Mensal'!O90-1</f>
        <v>8.6088283168575197E-2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54">
        <f>'Qtde. Mensal'!B103/'Qtde. Mensal'!B91-1</f>
        <v>-0.11686894367713796</v>
      </c>
      <c r="C103" s="55">
        <f>'Qtde. Mensal'!C103/'Qtde. Mensal'!C91-1</f>
        <v>1.0961547261727489E-2</v>
      </c>
      <c r="D103" s="55">
        <f>'Qtde. Mensal'!D103/'Qtde. Mensal'!D91-1</f>
        <v>3.9269853356617368E-2</v>
      </c>
      <c r="E103" s="55">
        <f>'Qtde. Mensal'!E103/'Qtde. Mensal'!E91-1</f>
        <v>2.5989634441991871E-2</v>
      </c>
      <c r="F103" s="56">
        <f>'Qtde. Mensal'!F103/'Qtde. Mensal'!F91-1</f>
        <v>-1.414684653468723E-3</v>
      </c>
      <c r="G103" s="54">
        <f>'Qtde. Mensal'!G103/'Qtde. Mensal'!G91-1</f>
        <v>-3.431511980677715E-2</v>
      </c>
      <c r="H103" s="55">
        <f>'Qtde. Mensal'!H103/'Qtde. Mensal'!H91-1</f>
        <v>-1.1321743571824916E-3</v>
      </c>
      <c r="I103" s="55">
        <f>'Qtde. Mensal'!I103/'Qtde. Mensal'!I91-1</f>
        <v>4.5536146115736642E-2</v>
      </c>
      <c r="J103" s="56">
        <f>'Qtde. Mensal'!J103/'Qtde. Mensal'!J91-1</f>
        <v>0.25581267733754243</v>
      </c>
      <c r="K103" s="54">
        <f>'Qtde. Mensal'!K103/'Qtde. Mensal'!K91-1</f>
        <v>9.6721452542810393E-2</v>
      </c>
      <c r="L103" s="55">
        <f>'Qtde. Mensal'!L103/'Qtde. Mensal'!L91-1</f>
        <v>-0.56023688663282578</v>
      </c>
      <c r="M103" s="55">
        <f>'Qtde. Mensal'!M103/'Qtde. Mensal'!M91-1</f>
        <v>-4.8926695592601099E-2</v>
      </c>
      <c r="N103" s="56">
        <f>'Qtde. Mensal'!N103/'Qtde. Mensal'!N91-1</f>
        <v>-5.0297246558197894E-2</v>
      </c>
      <c r="O103" s="64">
        <f>'Qtde. Mensal'!O103/'Qtde. Mensal'!O91-1</f>
        <v>2.0420075549059336E-2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54">
        <f>'Qtde. Mensal'!B104/'Qtde. Mensal'!B92-1</f>
        <v>0.16415181466320505</v>
      </c>
      <c r="C104" s="55">
        <f>'Qtde. Mensal'!C104/'Qtde. Mensal'!C92-1</f>
        <v>0.35319848785617181</v>
      </c>
      <c r="D104" s="55">
        <f>'Qtde. Mensal'!D104/'Qtde. Mensal'!D92-1</f>
        <v>0.35953908866546791</v>
      </c>
      <c r="E104" s="55">
        <f>'Qtde. Mensal'!E104/'Qtde. Mensal'!E92-1</f>
        <v>0.38690054977324362</v>
      </c>
      <c r="F104" s="56">
        <f>'Qtde. Mensal'!F104/'Qtde. Mensal'!F92-1</f>
        <v>0.3052836702460402</v>
      </c>
      <c r="G104" s="54">
        <f>'Qtde. Mensal'!G104/'Qtde. Mensal'!G92-1</f>
        <v>0.23913093036192712</v>
      </c>
      <c r="H104" s="55">
        <f>'Qtde. Mensal'!H104/'Qtde. Mensal'!H92-1</f>
        <v>0.3043433906139692</v>
      </c>
      <c r="I104" s="55">
        <f>'Qtde. Mensal'!I104/'Qtde. Mensal'!I92-1</f>
        <v>0.40168323988079213</v>
      </c>
      <c r="J104" s="56">
        <f>'Qtde. Mensal'!J104/'Qtde. Mensal'!J92-1</f>
        <v>0.37289560265048927</v>
      </c>
      <c r="K104" s="54">
        <f>'Qtde. Mensal'!K104/'Qtde. Mensal'!K92-1</f>
        <v>0.37395244365269931</v>
      </c>
      <c r="L104" s="55">
        <f>'Qtde. Mensal'!L104/'Qtde. Mensal'!L92-1</f>
        <v>0.16920106203234364</v>
      </c>
      <c r="M104" s="55">
        <f>'Qtde. Mensal'!M104/'Qtde. Mensal'!M92-1</f>
        <v>0.27984473414384059</v>
      </c>
      <c r="N104" s="56">
        <f>'Qtde. Mensal'!N104/'Qtde. Mensal'!N92-1</f>
        <v>0.32822242665848922</v>
      </c>
      <c r="O104" s="64">
        <f>'Qtde. Mensal'!O104/'Qtde. Mensal'!O92-1</f>
        <v>0.34802637959460769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54">
        <f>'Qtde. Mensal'!B105/'Qtde. Mensal'!B93-1</f>
        <v>-5.1370625707901074E-2</v>
      </c>
      <c r="C105" s="55">
        <f>'Qtde. Mensal'!C105/'Qtde. Mensal'!C93-1</f>
        <v>3.8868490744207174E-2</v>
      </c>
      <c r="D105" s="55">
        <f>'Qtde. Mensal'!D105/'Qtde. Mensal'!D93-1</f>
        <v>0.12181221457721469</v>
      </c>
      <c r="E105" s="55">
        <f>'Qtde. Mensal'!E105/'Qtde. Mensal'!E93-1</f>
        <v>8.1503986455935706E-2</v>
      </c>
      <c r="F105" s="56">
        <f>'Qtde. Mensal'!F105/'Qtde. Mensal'!F93-1</f>
        <v>3.3859559471484113E-2</v>
      </c>
      <c r="G105" s="54">
        <f>'Qtde. Mensal'!G105/'Qtde. Mensal'!G93-1</f>
        <v>-6.4956024931491774E-3</v>
      </c>
      <c r="H105" s="55">
        <f>'Qtde. Mensal'!H105/'Qtde. Mensal'!H93-1</f>
        <v>6.5558508678711158E-2</v>
      </c>
      <c r="I105" s="55">
        <f>'Qtde. Mensal'!I105/'Qtde. Mensal'!I93-1</f>
        <v>0.12553964257184624</v>
      </c>
      <c r="J105" s="56">
        <f>'Qtde. Mensal'!J105/'Qtde. Mensal'!J93-1</f>
        <v>0.35661428971644105</v>
      </c>
      <c r="K105" s="54">
        <f>'Qtde. Mensal'!K105/'Qtde. Mensal'!K93-1</f>
        <v>9.4233086177029524E-2</v>
      </c>
      <c r="L105" s="55">
        <f>'Qtde. Mensal'!L105/'Qtde. Mensal'!L93-1</f>
        <v>-5.371519070872377E-2</v>
      </c>
      <c r="M105" s="55">
        <f>'Qtde. Mensal'!M105/'Qtde. Mensal'!M93-1</f>
        <v>7.0677533752255384E-2</v>
      </c>
      <c r="N105" s="56">
        <f>'Qtde. Mensal'!N105/'Qtde. Mensal'!N93-1</f>
        <v>0.1316263974035341</v>
      </c>
      <c r="O105" s="64">
        <f>'Qtde. Mensal'!O105/'Qtde. Mensal'!O93-1</f>
        <v>8.3686349509921154E-2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54">
        <f>'Qtde. Mensal'!B106/'Qtde. Mensal'!B94-1</f>
        <v>-8.3980840872804663E-2</v>
      </c>
      <c r="C106" s="55">
        <f>'Qtde. Mensal'!C106/'Qtde. Mensal'!C94-1</f>
        <v>4.6032337886851238E-2</v>
      </c>
      <c r="D106" s="55">
        <f>'Qtde. Mensal'!D106/'Qtde. Mensal'!D94-1</f>
        <v>7.4200508514065122E-2</v>
      </c>
      <c r="E106" s="55">
        <f>'Qtde. Mensal'!E106/'Qtde. Mensal'!E94-1</f>
        <v>4.4998927137295697E-2</v>
      </c>
      <c r="F106" s="56">
        <f>'Qtde. Mensal'!F106/'Qtde. Mensal'!F94-1</f>
        <v>3.49280892280599E-2</v>
      </c>
      <c r="G106" s="54">
        <f>'Qtde. Mensal'!G106/'Qtde. Mensal'!G94-1</f>
        <v>-4.1655555978819869E-2</v>
      </c>
      <c r="H106" s="55">
        <f>'Qtde. Mensal'!H106/'Qtde. Mensal'!H94-1</f>
        <v>3.3817399489041389E-2</v>
      </c>
      <c r="I106" s="55">
        <f>'Qtde. Mensal'!I106/'Qtde. Mensal'!I94-1</f>
        <v>9.9244205576083377E-2</v>
      </c>
      <c r="J106" s="56">
        <f>'Qtde. Mensal'!J106/'Qtde. Mensal'!J94-1</f>
        <v>-0.21664626682986532</v>
      </c>
      <c r="K106" s="54">
        <f>'Qtde. Mensal'!K106/'Qtde. Mensal'!K94-1</f>
        <v>7.2040343688761554E-2</v>
      </c>
      <c r="L106" s="55">
        <f>'Qtde. Mensal'!L106/'Qtde. Mensal'!L94-1</f>
        <v>-4.2418121483191462E-2</v>
      </c>
      <c r="M106" s="55">
        <f>'Qtde. Mensal'!M106/'Qtde. Mensal'!M94-1</f>
        <v>-3.6352240676903458E-3</v>
      </c>
      <c r="N106" s="56">
        <f>'Qtde. Mensal'!N106/'Qtde. Mensal'!N94-1</f>
        <v>7.732406602954045E-3</v>
      </c>
      <c r="O106" s="64">
        <f>'Qtde. Mensal'!O106/'Qtde. Mensal'!O94-1</f>
        <v>5.3168369172277963E-2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54">
        <f>'Qtde. Mensal'!B107/'Qtde. Mensal'!B95-1</f>
        <v>2.629796839729126E-2</v>
      </c>
      <c r="C107" s="55">
        <f>'Qtde. Mensal'!C107/'Qtde. Mensal'!C95-1</f>
        <v>0.10458197877691222</v>
      </c>
      <c r="D107" s="55">
        <f>'Qtde. Mensal'!D107/'Qtde. Mensal'!D95-1</f>
        <v>0.14388206774038403</v>
      </c>
      <c r="E107" s="55">
        <f>'Qtde. Mensal'!E107/'Qtde. Mensal'!E95-1</f>
        <v>0.11099703734123367</v>
      </c>
      <c r="F107" s="56">
        <f>'Qtde. Mensal'!F107/'Qtde. Mensal'!F95-1</f>
        <v>9.1092766841771144E-2</v>
      </c>
      <c r="G107" s="54">
        <f>'Qtde. Mensal'!G107/'Qtde. Mensal'!G95-1</f>
        <v>1.3232271325796408E-2</v>
      </c>
      <c r="H107" s="55">
        <f>'Qtde. Mensal'!H107/'Qtde. Mensal'!H95-1</f>
        <v>0.11043382400622526</v>
      </c>
      <c r="I107" s="55">
        <f>'Qtde. Mensal'!I107/'Qtde. Mensal'!I95-1</f>
        <v>0.16941091260260754</v>
      </c>
      <c r="J107" s="56">
        <f>'Qtde. Mensal'!J107/'Qtde. Mensal'!J95-1</f>
        <v>0.31666666666666665</v>
      </c>
      <c r="K107" s="54">
        <f>'Qtde. Mensal'!K107/'Qtde. Mensal'!K95-1</f>
        <v>0.1515402851339791</v>
      </c>
      <c r="L107" s="55">
        <f>'Qtde. Mensal'!L107/'Qtde. Mensal'!L95-1</f>
        <v>-8.4283949720264095E-3</v>
      </c>
      <c r="M107" s="55">
        <f>'Qtde. Mensal'!M107/'Qtde. Mensal'!M95-1</f>
        <v>1.8865567216391765E-2</v>
      </c>
      <c r="N107" s="56">
        <f>'Qtde. Mensal'!N107/'Qtde. Mensal'!N95-1</f>
        <v>2.3153995116611981E-2</v>
      </c>
      <c r="O107" s="64">
        <f>'Qtde. Mensal'!O107/'Qtde. Mensal'!O95-1</f>
        <v>0.12150290857374624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54">
        <f>'Qtde. Mensal'!B108/'Qtde. Mensal'!B96-1</f>
        <v>0.11036367458482244</v>
      </c>
      <c r="C108" s="55">
        <f>'Qtde. Mensal'!C108/'Qtde. Mensal'!C96-1</f>
        <v>0.1636110869754106</v>
      </c>
      <c r="D108" s="55">
        <f>'Qtde. Mensal'!D108/'Qtde. Mensal'!D96-1</f>
        <v>0.17637062956229377</v>
      </c>
      <c r="E108" s="55">
        <f>'Qtde. Mensal'!E108/'Qtde. Mensal'!E96-1</f>
        <v>0.19473084512130723</v>
      </c>
      <c r="F108" s="56">
        <f>'Qtde. Mensal'!F108/'Qtde. Mensal'!F96-1</f>
        <v>0.14933131192809568</v>
      </c>
      <c r="G108" s="54">
        <f>'Qtde. Mensal'!G108/'Qtde. Mensal'!G96-1</f>
        <v>6.7085232648146587E-2</v>
      </c>
      <c r="H108" s="55">
        <f>'Qtde. Mensal'!H108/'Qtde. Mensal'!H96-1</f>
        <v>0.16228795394696549</v>
      </c>
      <c r="I108" s="55">
        <f>'Qtde. Mensal'!I108/'Qtde. Mensal'!I96-1</f>
        <v>0.2187933216804292</v>
      </c>
      <c r="J108" s="56">
        <f>'Qtde. Mensal'!J108/'Qtde. Mensal'!J96-1</f>
        <v>0.23614775725593673</v>
      </c>
      <c r="K108" s="54">
        <f>'Qtde. Mensal'!K108/'Qtde. Mensal'!K96-1</f>
        <v>0.27370135219049785</v>
      </c>
      <c r="L108" s="55">
        <f>'Qtde. Mensal'!L108/'Qtde. Mensal'!L96-1</f>
        <v>-0.54902539870053158</v>
      </c>
      <c r="M108" s="55">
        <f>'Qtde. Mensal'!M108/'Qtde. Mensal'!M96-1</f>
        <v>7.6080059987310378E-2</v>
      </c>
      <c r="N108" s="56">
        <f>'Qtde. Mensal'!N108/'Qtde. Mensal'!N96-1</f>
        <v>0.19304431444827319</v>
      </c>
      <c r="O108" s="64">
        <f>'Qtde. Mensal'!O108/'Qtde. Mensal'!O96-1</f>
        <v>0.17200769415724926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54">
        <f>'Qtde. Mensal'!B109/'Qtde. Mensal'!B97-1</f>
        <v>2.2271198236863521E-2</v>
      </c>
      <c r="C109" s="55">
        <f>'Qtde. Mensal'!C109/'Qtde. Mensal'!C97-1</f>
        <v>0.11749223060823244</v>
      </c>
      <c r="D109" s="55">
        <f>'Qtde. Mensal'!D109/'Qtde. Mensal'!D97-1</f>
        <v>0.20623185400248856</v>
      </c>
      <c r="E109" s="55">
        <f>'Qtde. Mensal'!E109/'Qtde. Mensal'!E97-1</f>
        <v>0.12945463529121115</v>
      </c>
      <c r="F109" s="56">
        <f>'Qtde. Mensal'!F109/'Qtde. Mensal'!F97-1</f>
        <v>0.16148587643492851</v>
      </c>
      <c r="G109" s="54">
        <f>'Qtde. Mensal'!G109/'Qtde. Mensal'!G97-1</f>
        <v>4.485548254776095E-2</v>
      </c>
      <c r="H109" s="55">
        <f>'Qtde. Mensal'!H109/'Qtde. Mensal'!H97-1</f>
        <v>0.16939284724147496</v>
      </c>
      <c r="I109" s="55">
        <f>'Qtde. Mensal'!I109/'Qtde. Mensal'!I97-1</f>
        <v>0.21829441693933838</v>
      </c>
      <c r="J109" s="56">
        <f>'Qtde. Mensal'!J109/'Qtde. Mensal'!J97-1</f>
        <v>0.29339477726574503</v>
      </c>
      <c r="K109" s="54">
        <f>'Qtde. Mensal'!K109/'Qtde. Mensal'!K97-1</f>
        <v>0.20702912380545535</v>
      </c>
      <c r="L109" s="55">
        <f>'Qtde. Mensal'!L109/'Qtde. Mensal'!L97-1</f>
        <v>-3.0695556602292395E-2</v>
      </c>
      <c r="M109" s="55">
        <f>'Qtde. Mensal'!M109/'Qtde. Mensal'!M97-1</f>
        <v>4.4692013731459923E-3</v>
      </c>
      <c r="N109" s="56">
        <f>'Qtde. Mensal'!N109/'Qtde. Mensal'!N97-1</f>
        <v>6.7699471657562516E-2</v>
      </c>
      <c r="O109" s="64">
        <f>'Qtde. Mensal'!O109/'Qtde. Mensal'!O97-1</f>
        <v>0.1652293165223897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54">
        <f>'Qtde. Mensal'!B110/'Qtde. Mensal'!B98-1</f>
        <v>0.1731951307701578</v>
      </c>
      <c r="C110" s="55">
        <f>'Qtde. Mensal'!C110/'Qtde. Mensal'!C98-1</f>
        <v>0.24034755340693792</v>
      </c>
      <c r="D110" s="55">
        <f>'Qtde. Mensal'!D110/'Qtde. Mensal'!D98-1</f>
        <v>0.32605260128311131</v>
      </c>
      <c r="E110" s="55">
        <f>'Qtde. Mensal'!E110/'Qtde. Mensal'!E98-1</f>
        <v>0.28006461834788277</v>
      </c>
      <c r="F110" s="56">
        <f>'Qtde. Mensal'!F110/'Qtde. Mensal'!F98-1</f>
        <v>0.29576902607770084</v>
      </c>
      <c r="G110" s="54">
        <f>'Qtde. Mensal'!G110/'Qtde. Mensal'!G98-1</f>
        <v>0.1527753744400222</v>
      </c>
      <c r="H110" s="55">
        <f>'Qtde. Mensal'!H110/'Qtde. Mensal'!H98-1</f>
        <v>0.24138900604526925</v>
      </c>
      <c r="I110" s="55">
        <f>'Qtde. Mensal'!I110/'Qtde. Mensal'!I98-1</f>
        <v>0.36264807513208175</v>
      </c>
      <c r="J110" s="56">
        <f>'Qtde. Mensal'!J110/'Qtde. Mensal'!J98-1</f>
        <v>0.66003616636528029</v>
      </c>
      <c r="K110" s="54">
        <f>'Qtde. Mensal'!K110/'Qtde. Mensal'!K98-1</f>
        <v>0.32755043789420912</v>
      </c>
      <c r="L110" s="55">
        <f>'Qtde. Mensal'!L110/'Qtde. Mensal'!L98-1</f>
        <v>9.6805578076860632E-2</v>
      </c>
      <c r="M110" s="55">
        <f>'Qtde. Mensal'!M110/'Qtde. Mensal'!M98-1</f>
        <v>0.13605972086984752</v>
      </c>
      <c r="N110" s="56">
        <f>'Qtde. Mensal'!N110/'Qtde. Mensal'!N98-1</f>
        <v>0.29805825242718442</v>
      </c>
      <c r="O110" s="64">
        <f>'Qtde. Mensal'!O110/'Qtde. Mensal'!O98-1</f>
        <v>0.29397680549974958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54">
        <f>'Qtde. Mensal'!B111/'Qtde. Mensal'!B99-1</f>
        <v>0.12961811170543602</v>
      </c>
      <c r="C111" s="55">
        <f>'Qtde. Mensal'!C111/'Qtde. Mensal'!C99-1</f>
        <v>0.18278982414205225</v>
      </c>
      <c r="D111" s="55">
        <f>'Qtde. Mensal'!D111/'Qtde. Mensal'!D99-1</f>
        <v>0.20545624749253322</v>
      </c>
      <c r="E111" s="55">
        <f>'Qtde. Mensal'!E111/'Qtde. Mensal'!E99-1</f>
        <v>0.18605185428290127</v>
      </c>
      <c r="F111" s="56">
        <f>'Qtde. Mensal'!F111/'Qtde. Mensal'!F99-1</f>
        <v>0.21061860008416322</v>
      </c>
      <c r="G111" s="54">
        <f>'Qtde. Mensal'!G111/'Qtde. Mensal'!G99-1</f>
        <v>9.8544210249245756E-2</v>
      </c>
      <c r="H111" s="55">
        <f>'Qtde. Mensal'!H111/'Qtde. Mensal'!H99-1</f>
        <v>0.19056261343012704</v>
      </c>
      <c r="I111" s="55">
        <f>'Qtde. Mensal'!I111/'Qtde. Mensal'!I99-1</f>
        <v>0.23971149766652533</v>
      </c>
      <c r="J111" s="56">
        <f>'Qtde. Mensal'!J111/'Qtde. Mensal'!J99-1</f>
        <v>0.16822429906542058</v>
      </c>
      <c r="K111" s="54">
        <f>'Qtde. Mensal'!K111/'Qtde. Mensal'!K99-1</f>
        <v>0.22427622647048029</v>
      </c>
      <c r="L111" s="55">
        <f>'Qtde. Mensal'!L111/'Qtde. Mensal'!L99-1</f>
        <v>0.1875372689326178</v>
      </c>
      <c r="M111" s="55">
        <f>'Qtde. Mensal'!M111/'Qtde. Mensal'!M99-1</f>
        <v>2.8893006657058518E-2</v>
      </c>
      <c r="N111" s="56">
        <f>'Qtde. Mensal'!N111/'Qtde. Mensal'!N99-1</f>
        <v>5.8239941208892088E-2</v>
      </c>
      <c r="O111" s="64">
        <f>'Qtde. Mensal'!O111/'Qtde. Mensal'!O99-1</f>
        <v>0.19502980487123356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54">
        <f>'Qtde. Mensal'!B112/'Qtde. Mensal'!B100-1</f>
        <v>0.50811068702290085</v>
      </c>
      <c r="C112" s="55">
        <f>'Qtde. Mensal'!C112/'Qtde. Mensal'!C100-1</f>
        <v>0.67878328915814712</v>
      </c>
      <c r="D112" s="55">
        <f>'Qtde. Mensal'!D112/'Qtde. Mensal'!D100-1</f>
        <v>0.22659836731078675</v>
      </c>
      <c r="E112" s="55">
        <f>'Qtde. Mensal'!E112/'Qtde. Mensal'!E100-1</f>
        <v>0.17563291139240511</v>
      </c>
      <c r="F112" s="56">
        <f>'Qtde. Mensal'!F112/'Qtde. Mensal'!F100-1</f>
        <v>0.30158256195879374</v>
      </c>
      <c r="G112" s="54">
        <f>'Qtde. Mensal'!G112/'Qtde. Mensal'!G100-1</f>
        <v>0.2608597138602966</v>
      </c>
      <c r="H112" s="55">
        <f>'Qtde. Mensal'!H112/'Qtde. Mensal'!H100-1</f>
        <v>0.32692531748805775</v>
      </c>
      <c r="I112" s="55">
        <f>'Qtde. Mensal'!I112/'Qtde. Mensal'!I100-1</f>
        <v>0.30157409857965645</v>
      </c>
      <c r="J112" s="56">
        <f>'Qtde. Mensal'!J112/'Qtde. Mensal'!J100-1</f>
        <v>0.50204081632653064</v>
      </c>
      <c r="K112" s="54">
        <f>'Qtde. Mensal'!K112/'Qtde. Mensal'!K100-1</f>
        <v>0.28046335956786872</v>
      </c>
      <c r="L112" s="55">
        <f>'Qtde. Mensal'!L112/'Qtde. Mensal'!L100-1</f>
        <v>2.4285217391304346</v>
      </c>
      <c r="M112" s="55">
        <f>'Qtde. Mensal'!M112/'Qtde. Mensal'!M100-1</f>
        <v>2.5579917381633344E-2</v>
      </c>
      <c r="N112" s="56">
        <f>'Qtde. Mensal'!N112/'Qtde. Mensal'!N100-1</f>
        <v>0.12708218422504136</v>
      </c>
      <c r="O112" s="64">
        <f>'Qtde. Mensal'!O112/'Qtde. Mensal'!O100-1</f>
        <v>0.29367886417352529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51">
        <f>'Qtde. Mensal'!B113/'Qtde. Mensal'!B101-1</f>
        <v>0.25143769968051122</v>
      </c>
      <c r="C113" s="52">
        <f>'Qtde. Mensal'!C113/'Qtde. Mensal'!C101-1</f>
        <v>0.24377402640815649</v>
      </c>
      <c r="D113" s="52">
        <f>'Qtde. Mensal'!D113/'Qtde. Mensal'!D101-1</f>
        <v>0.28398502609503518</v>
      </c>
      <c r="E113" s="52">
        <f>'Qtde. Mensal'!E113/'Qtde. Mensal'!E101-1</f>
        <v>0.17542370561016352</v>
      </c>
      <c r="F113" s="53">
        <f>'Qtde. Mensal'!F113/'Qtde. Mensal'!F101-1</f>
        <v>0.24728862029892618</v>
      </c>
      <c r="G113" s="51">
        <f>'Qtde. Mensal'!G113/'Qtde. Mensal'!G101-1</f>
        <v>0.15448983264351268</v>
      </c>
      <c r="H113" s="52">
        <f>'Qtde. Mensal'!H113/'Qtde. Mensal'!H101-1</f>
        <v>0.20149166079398628</v>
      </c>
      <c r="I113" s="52">
        <f>'Qtde. Mensal'!I113/'Qtde. Mensal'!I101-1</f>
        <v>0.29919414881969075</v>
      </c>
      <c r="J113" s="53">
        <f>'Qtde. Mensal'!J113/'Qtde. Mensal'!J101-1</f>
        <v>0.51205936920222639</v>
      </c>
      <c r="K113" s="51">
        <f>'Qtde. Mensal'!K113/'Qtde. Mensal'!K101-1</f>
        <v>0.25620330176634498</v>
      </c>
      <c r="L113" s="52">
        <f>'Qtde. Mensal'!L113/'Qtde. Mensal'!L101-1</f>
        <v>0.36837881219903701</v>
      </c>
      <c r="M113" s="52">
        <f>'Qtde. Mensal'!M113/'Qtde. Mensal'!M101-1</f>
        <v>0.13431860863885037</v>
      </c>
      <c r="N113" s="53">
        <f>'Qtde. Mensal'!N113/'Qtde. Mensal'!N101-1</f>
        <v>0.25155210643015513</v>
      </c>
      <c r="O113" s="63">
        <f>'Qtde. Mensal'!O113/'Qtde. Mensal'!O101-1</f>
        <v>0.25355604730292436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54">
        <f>'Qtde. Mensal'!B114/'Qtde. Mensal'!B102-1</f>
        <v>0.35531009089863086</v>
      </c>
      <c r="C114" s="55">
        <f>'Qtde. Mensal'!C114/'Qtde. Mensal'!C102-1</f>
        <v>0.36820014541608836</v>
      </c>
      <c r="D114" s="55">
        <f>'Qtde. Mensal'!D114/'Qtde. Mensal'!D102-1</f>
        <v>0.3501759451412072</v>
      </c>
      <c r="E114" s="55">
        <f>'Qtde. Mensal'!E114/'Qtde. Mensal'!E102-1</f>
        <v>0.27009838870668768</v>
      </c>
      <c r="F114" s="56">
        <f>'Qtde. Mensal'!F114/'Qtde. Mensal'!F102-1</f>
        <v>0.29283418841968767</v>
      </c>
      <c r="G114" s="54">
        <f>'Qtde. Mensal'!G114/'Qtde. Mensal'!G102-1</f>
        <v>0.23867186702334031</v>
      </c>
      <c r="H114" s="55">
        <f>'Qtde. Mensal'!H114/'Qtde. Mensal'!H102-1</f>
        <v>0.2799152374014966</v>
      </c>
      <c r="I114" s="55">
        <f>'Qtde. Mensal'!I114/'Qtde. Mensal'!I102-1</f>
        <v>0.37531537782263147</v>
      </c>
      <c r="J114" s="56">
        <f>'Qtde. Mensal'!J114/'Qtde. Mensal'!J102-1</f>
        <v>0.51515151515151514</v>
      </c>
      <c r="K114" s="54">
        <f>'Qtde. Mensal'!K114/'Qtde. Mensal'!K102-1</f>
        <v>0.32537744086865183</v>
      </c>
      <c r="L114" s="55">
        <f>'Qtde. Mensal'!L114/'Qtde. Mensal'!L102-1</f>
        <v>0.60225493266520513</v>
      </c>
      <c r="M114" s="55">
        <f>'Qtde. Mensal'!M114/'Qtde. Mensal'!M102-1</f>
        <v>0.23060093348891475</v>
      </c>
      <c r="N114" s="56">
        <f>'Qtde. Mensal'!N114/'Qtde. Mensal'!N102-1</f>
        <v>0.34123315960271405</v>
      </c>
      <c r="O114" s="64">
        <f>'Qtde. Mensal'!O114/'Qtde. Mensal'!O102-1</f>
        <v>0.33328285412902492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54">
        <f>'Qtde. Mensal'!B115/'Qtde. Mensal'!B103-1</f>
        <v>0.15176995743797361</v>
      </c>
      <c r="C115" s="55">
        <f>'Qtde. Mensal'!C115/'Qtde. Mensal'!C103-1</f>
        <v>5.8035714285714191E-2</v>
      </c>
      <c r="D115" s="55">
        <f>'Qtde. Mensal'!D115/'Qtde. Mensal'!D103-1</f>
        <v>0.13321320148419047</v>
      </c>
      <c r="E115" s="55">
        <f>'Qtde. Mensal'!E115/'Qtde. Mensal'!E103-1</f>
        <v>0.13126839815562552</v>
      </c>
      <c r="F115" s="56">
        <f>'Qtde. Mensal'!F115/'Qtde. Mensal'!F103-1</f>
        <v>0.10034126216064787</v>
      </c>
      <c r="G115" s="54">
        <f>'Qtde. Mensal'!G115/'Qtde. Mensal'!G103-1</f>
        <v>3.3457913842742437E-2</v>
      </c>
      <c r="H115" s="55">
        <f>'Qtde. Mensal'!H115/'Qtde. Mensal'!H103-1</f>
        <v>0.12579790437191374</v>
      </c>
      <c r="I115" s="55">
        <f>'Qtde. Mensal'!I115/'Qtde. Mensal'!I103-1</f>
        <v>0.15032532303202473</v>
      </c>
      <c r="J115" s="56">
        <f>'Qtde. Mensal'!J115/'Qtde. Mensal'!J103-1</f>
        <v>0.32449297971918867</v>
      </c>
      <c r="K115" s="54">
        <f>'Qtde. Mensal'!K115/'Qtde. Mensal'!K103-1</f>
        <v>0.10258364624782823</v>
      </c>
      <c r="L115" s="55">
        <f>'Qtde. Mensal'!L115/'Qtde. Mensal'!L103-1</f>
        <v>0.83019109914069511</v>
      </c>
      <c r="M115" s="55">
        <f>'Qtde. Mensal'!M115/'Qtde. Mensal'!M103-1</f>
        <v>-4.6821537907437705E-3</v>
      </c>
      <c r="N115" s="56">
        <f>'Qtde. Mensal'!N115/'Qtde. Mensal'!N103-1</f>
        <v>6.5398237377481294E-2</v>
      </c>
      <c r="O115" s="64">
        <f>'Qtde. Mensal'!O115/'Qtde. Mensal'!O103-1</f>
        <v>0.11855720444409301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54">
        <f>'Qtde. Mensal'!B116/'Qtde. Mensal'!B104-1</f>
        <v>0.20089418777943369</v>
      </c>
      <c r="C116" s="55">
        <f>'Qtde. Mensal'!C116/'Qtde. Mensal'!C104-1</f>
        <v>0.13698137230479679</v>
      </c>
      <c r="D116" s="55">
        <f>'Qtde. Mensal'!D116/'Qtde. Mensal'!D104-1</f>
        <v>0.19685437125953587</v>
      </c>
      <c r="E116" s="55">
        <f>'Qtde. Mensal'!E116/'Qtde. Mensal'!E104-1</f>
        <v>0.17204735340889021</v>
      </c>
      <c r="F116" s="56">
        <f>'Qtde. Mensal'!F116/'Qtde. Mensal'!F104-1</f>
        <v>0.1500707642539425</v>
      </c>
      <c r="G116" s="54">
        <f>'Qtde. Mensal'!G116/'Qtde. Mensal'!G104-1</f>
        <v>9.9537117599972191E-2</v>
      </c>
      <c r="H116" s="55">
        <f>'Qtde. Mensal'!H116/'Qtde. Mensal'!H104-1</f>
        <v>0.15873836608066183</v>
      </c>
      <c r="I116" s="55">
        <f>'Qtde. Mensal'!I116/'Qtde. Mensal'!I104-1</f>
        <v>0.21116438729363041</v>
      </c>
      <c r="J116" s="56">
        <f>'Qtde. Mensal'!J116/'Qtde. Mensal'!J104-1</f>
        <v>0.375</v>
      </c>
      <c r="K116" s="54">
        <f>'Qtde. Mensal'!K116/'Qtde. Mensal'!K104-1</f>
        <v>0.20824619061846428</v>
      </c>
      <c r="L116" s="55">
        <f>'Qtde. Mensal'!L116/'Qtde. Mensal'!L104-1</f>
        <v>9.8885218827415411E-2</v>
      </c>
      <c r="M116" s="55">
        <f>'Qtde. Mensal'!M116/'Qtde. Mensal'!M104-1</f>
        <v>2.4721030042918368E-2</v>
      </c>
      <c r="N116" s="56">
        <f>'Qtde. Mensal'!N116/'Qtde. Mensal'!N104-1</f>
        <v>7.2187163306141278E-2</v>
      </c>
      <c r="O116" s="64">
        <f>'Qtde. Mensal'!O116/'Qtde. Mensal'!O104-1</f>
        <v>0.1787294506996655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54">
        <f>'Qtde. Mensal'!B117/'Qtde. Mensal'!B105-1</f>
        <v>0.16305598159509205</v>
      </c>
      <c r="C117" s="55">
        <f>'Qtde. Mensal'!C117/'Qtde. Mensal'!C105-1</f>
        <v>0.12785599520710211</v>
      </c>
      <c r="D117" s="55">
        <f>'Qtde. Mensal'!D117/'Qtde. Mensal'!D105-1</f>
        <v>0.14298167689229468</v>
      </c>
      <c r="E117" s="55">
        <f>'Qtde. Mensal'!E117/'Qtde. Mensal'!E105-1</f>
        <v>0.13056372300517083</v>
      </c>
      <c r="F117" s="56">
        <f>'Qtde. Mensal'!F117/'Qtde. Mensal'!F105-1</f>
        <v>0.14653808867799367</v>
      </c>
      <c r="G117" s="54">
        <f>'Qtde. Mensal'!G117/'Qtde. Mensal'!G105-1</f>
        <v>4.8660525648609898E-2</v>
      </c>
      <c r="H117" s="55">
        <f>'Qtde. Mensal'!H117/'Qtde. Mensal'!H105-1</f>
        <v>8.8802228412256268E-2</v>
      </c>
      <c r="I117" s="55">
        <f>'Qtde. Mensal'!I117/'Qtde. Mensal'!I105-1</f>
        <v>0.178835623341284</v>
      </c>
      <c r="J117" s="56">
        <f>'Qtde. Mensal'!J117/'Qtde. Mensal'!J105-1</f>
        <v>0.78378378378378377</v>
      </c>
      <c r="K117" s="54">
        <f>'Qtde. Mensal'!K117/'Qtde. Mensal'!K105-1</f>
        <v>0.12991366843419949</v>
      </c>
      <c r="L117" s="55">
        <f>'Qtde. Mensal'!L117/'Qtde. Mensal'!L105-1</f>
        <v>0.10557880055788016</v>
      </c>
      <c r="M117" s="55">
        <f>'Qtde. Mensal'!M117/'Qtde. Mensal'!M105-1</f>
        <v>0.16014875937009698</v>
      </c>
      <c r="N117" s="56">
        <f>'Qtde. Mensal'!N117/'Qtde. Mensal'!N105-1</f>
        <v>0.29118865519439141</v>
      </c>
      <c r="O117" s="64">
        <f>'Qtde. Mensal'!O117/'Qtde. Mensal'!O105-1</f>
        <v>0.13960106418181106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54">
        <f>'Qtde. Mensal'!B118/'Qtde. Mensal'!B106-1</f>
        <v>0.31896351382756216</v>
      </c>
      <c r="C118" s="55">
        <f>'Qtde. Mensal'!C118/'Qtde. Mensal'!C106-1</f>
        <v>0.16730937489873288</v>
      </c>
      <c r="D118" s="55">
        <f>'Qtde. Mensal'!D118/'Qtde. Mensal'!D106-1</f>
        <v>0.18981743427256603</v>
      </c>
      <c r="E118" s="55">
        <f>'Qtde. Mensal'!E118/'Qtde. Mensal'!E106-1</f>
        <v>0.23196738142031625</v>
      </c>
      <c r="F118" s="56">
        <f>'Qtde. Mensal'!F118/'Qtde. Mensal'!F106-1</f>
        <v>0.16159954622802042</v>
      </c>
      <c r="G118" s="54">
        <f>'Qtde. Mensal'!G118/'Qtde. Mensal'!G106-1</f>
        <v>6.9760508794594056E-2</v>
      </c>
      <c r="H118" s="55">
        <f>'Qtde. Mensal'!H118/'Qtde. Mensal'!H106-1</f>
        <v>9.9759380893542193E-2</v>
      </c>
      <c r="I118" s="55">
        <f>'Qtde. Mensal'!I118/'Qtde. Mensal'!I106-1</f>
        <v>0.25383122736787422</v>
      </c>
      <c r="J118" s="56">
        <f>'Qtde. Mensal'!J118/'Qtde. Mensal'!J106-1</f>
        <v>0.81875000000000009</v>
      </c>
      <c r="K118" s="54">
        <f>'Qtde. Mensal'!K118/'Qtde. Mensal'!K106-1</f>
        <v>0.21493033363159908</v>
      </c>
      <c r="L118" s="55">
        <f>'Qtde. Mensal'!L118/'Qtde. Mensal'!L106-1</f>
        <v>0.13394605996685249</v>
      </c>
      <c r="M118" s="55">
        <f>'Qtde. Mensal'!M118/'Qtde. Mensal'!M106-1</f>
        <v>4.1831792162043246E-2</v>
      </c>
      <c r="N118" s="56">
        <f>'Qtde. Mensal'!N118/'Qtde. Mensal'!N106-1</f>
        <v>0.2347616173808087</v>
      </c>
      <c r="O118" s="64">
        <f>'Qtde. Mensal'!O118/'Qtde. Mensal'!O106-1</f>
        <v>0.19669421487603311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54">
        <f>'Qtde. Mensal'!B119/'Qtde. Mensal'!B107-1</f>
        <v>0.44484768503244254</v>
      </c>
      <c r="C119" s="55">
        <f>'Qtde. Mensal'!C119/'Qtde. Mensal'!C107-1</f>
        <v>0.31719235895157705</v>
      </c>
      <c r="D119" s="55">
        <f>'Qtde. Mensal'!D119/'Qtde. Mensal'!D107-1</f>
        <v>0.26901989721061526</v>
      </c>
      <c r="E119" s="55">
        <f>'Qtde. Mensal'!E119/'Qtde. Mensal'!E107-1</f>
        <v>0.27754455445544557</v>
      </c>
      <c r="F119" s="56">
        <f>'Qtde. Mensal'!F119/'Qtde. Mensal'!F107-1</f>
        <v>0.31083011480874023</v>
      </c>
      <c r="G119" s="54">
        <f>'Qtde. Mensal'!G119/'Qtde. Mensal'!G107-1</f>
        <v>0.16948323642884322</v>
      </c>
      <c r="H119" s="55">
        <f>'Qtde. Mensal'!H119/'Qtde. Mensal'!H107-1</f>
        <v>0.20561784629759394</v>
      </c>
      <c r="I119" s="55">
        <f>'Qtde. Mensal'!I119/'Qtde. Mensal'!I107-1</f>
        <v>0.32994061013963161</v>
      </c>
      <c r="J119" s="56">
        <f>'Qtde. Mensal'!J119/'Qtde. Mensal'!J107-1</f>
        <v>3.0227848101265824</v>
      </c>
      <c r="K119" s="54">
        <f>'Qtde. Mensal'!K119/'Qtde. Mensal'!K107-1</f>
        <v>0.27976747483340425</v>
      </c>
      <c r="L119" s="55">
        <f>'Qtde. Mensal'!L119/'Qtde. Mensal'!L107-1</f>
        <v>0.29295815930241087</v>
      </c>
      <c r="M119" s="55">
        <f>'Qtde. Mensal'!M119/'Qtde. Mensal'!M107-1</f>
        <v>0.21796443899448192</v>
      </c>
      <c r="N119" s="56">
        <f>'Qtde. Mensal'!N119/'Qtde. Mensal'!N107-1</f>
        <v>0.52065503620803155</v>
      </c>
      <c r="O119" s="64">
        <f>'Qtde. Mensal'!O119/'Qtde. Mensal'!O107-1</f>
        <v>0.28937802723019312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54">
        <f>'Qtde. Mensal'!B120/'Qtde. Mensal'!B108-1</f>
        <v>0.21942446043165464</v>
      </c>
      <c r="C120" s="55">
        <f>'Qtde. Mensal'!C120/'Qtde. Mensal'!C108-1</f>
        <v>0.15023894862604537</v>
      </c>
      <c r="D120" s="55">
        <f>'Qtde. Mensal'!D120/'Qtde. Mensal'!D108-1</f>
        <v>0.1804259020518475</v>
      </c>
      <c r="E120" s="55">
        <f>'Qtde. Mensal'!E120/'Qtde. Mensal'!E108-1</f>
        <v>0.12521516631774832</v>
      </c>
      <c r="F120" s="56">
        <f>'Qtde. Mensal'!F120/'Qtde. Mensal'!F108-1</f>
        <v>0.16276440382531687</v>
      </c>
      <c r="G120" s="54">
        <f>'Qtde. Mensal'!G120/'Qtde. Mensal'!G108-1</f>
        <v>6.2706536632546106E-2</v>
      </c>
      <c r="H120" s="55">
        <f>'Qtde. Mensal'!H120/'Qtde. Mensal'!H108-1</f>
        <v>9.6738500447863363E-2</v>
      </c>
      <c r="I120" s="55">
        <f>'Qtde. Mensal'!I120/'Qtde. Mensal'!I108-1</f>
        <v>0.19883413283220408</v>
      </c>
      <c r="J120" s="56">
        <f>'Qtde. Mensal'!J120/'Qtde. Mensal'!J108-1</f>
        <v>2.7033084311632871</v>
      </c>
      <c r="K120" s="54">
        <f>'Qtde. Mensal'!K120/'Qtde. Mensal'!K108-1</f>
        <v>0.18679388895245586</v>
      </c>
      <c r="L120" s="55">
        <f>'Qtde. Mensal'!L120/'Qtde. Mensal'!L108-1</f>
        <v>-0.37851997380484614</v>
      </c>
      <c r="M120" s="55">
        <f>'Qtde. Mensal'!M120/'Qtde. Mensal'!M108-1</f>
        <v>8.7907375643224706E-2</v>
      </c>
      <c r="N120" s="56">
        <f>'Qtde. Mensal'!N120/'Qtde. Mensal'!N108-1</f>
        <v>0.31595916174099936</v>
      </c>
      <c r="O120" s="64">
        <f>'Qtde. Mensal'!O120/'Qtde. Mensal'!O108-1</f>
        <v>0.16586314567185978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54">
        <f>'Qtde. Mensal'!B121/'Qtde. Mensal'!B109-1</f>
        <v>0.46658345625780107</v>
      </c>
      <c r="C121" s="55">
        <f>'Qtde. Mensal'!C121/'Qtde. Mensal'!C109-1</f>
        <v>0.38017537387553557</v>
      </c>
      <c r="D121" s="55">
        <f>'Qtde. Mensal'!D121/'Qtde. Mensal'!D109-1</f>
        <v>0.32361663901520688</v>
      </c>
      <c r="E121" s="55">
        <f>'Qtde. Mensal'!E121/'Qtde. Mensal'!E109-1</f>
        <v>0.3267348389566358</v>
      </c>
      <c r="F121" s="56">
        <f>'Qtde. Mensal'!F121/'Qtde. Mensal'!F109-1</f>
        <v>0.34319822320932825</v>
      </c>
      <c r="G121" s="54">
        <f>'Qtde. Mensal'!G121/'Qtde. Mensal'!G109-1</f>
        <v>0.22048346055979651</v>
      </c>
      <c r="H121" s="55">
        <f>'Qtde. Mensal'!H121/'Qtde. Mensal'!H109-1</f>
        <v>0.2727003319108583</v>
      </c>
      <c r="I121" s="55">
        <f>'Qtde. Mensal'!I121/'Qtde. Mensal'!I109-1</f>
        <v>0.36960296981670671</v>
      </c>
      <c r="J121" s="56">
        <f>'Qtde. Mensal'!J121/'Qtde. Mensal'!J109-1</f>
        <v>4.7327790973871737</v>
      </c>
      <c r="K121" s="54">
        <f>'Qtde. Mensal'!K121/'Qtde. Mensal'!K109-1</f>
        <v>0.27996940412245208</v>
      </c>
      <c r="L121" s="55">
        <f>'Qtde. Mensal'!L121/'Qtde. Mensal'!L109-1</f>
        <v>0.37547582408682278</v>
      </c>
      <c r="M121" s="55">
        <f>'Qtde. Mensal'!M121/'Qtde. Mensal'!M109-1</f>
        <v>0.56738457570286305</v>
      </c>
      <c r="N121" s="56">
        <f>'Qtde. Mensal'!N121/'Qtde. Mensal'!N109-1</f>
        <v>0.906147781598591</v>
      </c>
      <c r="O121" s="64">
        <f>'Qtde. Mensal'!O121/'Qtde. Mensal'!O109-1</f>
        <v>0.34092061498383464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54">
        <f>'Qtde. Mensal'!B122/'Qtde. Mensal'!B110-1</f>
        <v>0.46126977604273689</v>
      </c>
      <c r="C122" s="55">
        <f>'Qtde. Mensal'!C122/'Qtde. Mensal'!C110-1</f>
        <v>0.36424207310649948</v>
      </c>
      <c r="D122" s="55">
        <f>'Qtde. Mensal'!D122/'Qtde. Mensal'!D110-1</f>
        <v>0.27633915534754494</v>
      </c>
      <c r="E122" s="55">
        <f>'Qtde. Mensal'!E122/'Qtde. Mensal'!E110-1</f>
        <v>0.30776138239005912</v>
      </c>
      <c r="F122" s="56">
        <f>'Qtde. Mensal'!F122/'Qtde. Mensal'!F110-1</f>
        <v>0.32534141082246637</v>
      </c>
      <c r="G122" s="54">
        <f>'Qtde. Mensal'!G122/'Qtde. Mensal'!G110-1</f>
        <v>0.22751305101989749</v>
      </c>
      <c r="H122" s="55">
        <f>'Qtde. Mensal'!H122/'Qtde. Mensal'!H110-1</f>
        <v>0.30215175537938843</v>
      </c>
      <c r="I122" s="55">
        <f>'Qtde. Mensal'!I122/'Qtde. Mensal'!I110-1</f>
        <v>0.31408569457574287</v>
      </c>
      <c r="J122" s="56">
        <f>'Qtde. Mensal'!J122/'Qtde. Mensal'!J110-1</f>
        <v>4.5784313725490193</v>
      </c>
      <c r="K122" s="54">
        <f>'Qtde. Mensal'!K122/'Qtde. Mensal'!K110-1</f>
        <v>0.27508757577664511</v>
      </c>
      <c r="L122" s="55">
        <f>'Qtde. Mensal'!L122/'Qtde. Mensal'!L110-1</f>
        <v>0.23403311649911296</v>
      </c>
      <c r="M122" s="55">
        <f>'Qtde. Mensal'!M122/'Qtde. Mensal'!M110-1</f>
        <v>0.48974344323181529</v>
      </c>
      <c r="N122" s="56">
        <f>'Qtde. Mensal'!N122/'Qtde. Mensal'!N110-1</f>
        <v>0.61017202692595363</v>
      </c>
      <c r="O122" s="64">
        <f>'Qtde. Mensal'!O122/'Qtde. Mensal'!O110-1</f>
        <v>0.3077616752661736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54">
        <f>'Qtde. Mensal'!B123/'Qtde. Mensal'!B111-1</f>
        <v>0.3627353815659069</v>
      </c>
      <c r="C123" s="55">
        <f>'Qtde. Mensal'!C123/'Qtde. Mensal'!C111-1</f>
        <v>0.27261966626248624</v>
      </c>
      <c r="D123" s="55">
        <f>'Qtde. Mensal'!D123/'Qtde. Mensal'!D111-1</f>
        <v>0.24143924265956662</v>
      </c>
      <c r="E123" s="55">
        <f>'Qtde. Mensal'!E123/'Qtde. Mensal'!E111-1</f>
        <v>0.24762721713384428</v>
      </c>
      <c r="F123" s="56">
        <f>'Qtde. Mensal'!F123/'Qtde. Mensal'!F111-1</f>
        <v>0.26696019929320425</v>
      </c>
      <c r="G123" s="54">
        <f>'Qtde. Mensal'!G123/'Qtde. Mensal'!G111-1</f>
        <v>0.11783028605131229</v>
      </c>
      <c r="H123" s="55">
        <f>'Qtde. Mensal'!H123/'Qtde. Mensal'!H111-1</f>
        <v>0.2095401422764227</v>
      </c>
      <c r="I123" s="55">
        <f>'Qtde. Mensal'!I123/'Qtde. Mensal'!I111-1</f>
        <v>0.2973692825045382</v>
      </c>
      <c r="J123" s="56">
        <f>'Qtde. Mensal'!J123/'Qtde. Mensal'!J111-1</f>
        <v>3.1405714285714286</v>
      </c>
      <c r="K123" s="54">
        <f>'Qtde. Mensal'!K123/'Qtde. Mensal'!K111-1</f>
        <v>0.23927924903791964</v>
      </c>
      <c r="L123" s="55">
        <f>'Qtde. Mensal'!L123/'Qtde. Mensal'!L111-1</f>
        <v>7.3981086283370967E-2</v>
      </c>
      <c r="M123" s="55">
        <f>'Qtde. Mensal'!M123/'Qtde. Mensal'!M111-1</f>
        <v>0.50893810032017073</v>
      </c>
      <c r="N123" s="56">
        <f>'Qtde. Mensal'!N123/'Qtde. Mensal'!N111-1</f>
        <v>0.34531249999999991</v>
      </c>
      <c r="O123" s="64">
        <f>'Qtde. Mensal'!O123/'Qtde. Mensal'!O111-1</f>
        <v>0.25530111502433184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54">
        <f>'Qtde. Mensal'!B124/'Qtde. Mensal'!B112-1</f>
        <v>0.35700727617842465</v>
      </c>
      <c r="C124" s="55">
        <f>'Qtde. Mensal'!C124/'Qtde. Mensal'!C112-1</f>
        <v>0.184534997368619</v>
      </c>
      <c r="D124" s="55">
        <f>'Qtde. Mensal'!D124/'Qtde. Mensal'!D112-1</f>
        <v>0.17007858853546121</v>
      </c>
      <c r="E124" s="55">
        <f>'Qtde. Mensal'!E124/'Qtde. Mensal'!E112-1</f>
        <v>0.26415169028580476</v>
      </c>
      <c r="F124" s="56">
        <f>'Qtde. Mensal'!F124/'Qtde. Mensal'!F112-1</f>
        <v>0.1723636919782825</v>
      </c>
      <c r="G124" s="54">
        <f>'Qtde. Mensal'!G124/'Qtde. Mensal'!G112-1</f>
        <v>7.8222473236977841E-2</v>
      </c>
      <c r="H124" s="55">
        <f>'Qtde. Mensal'!H124/'Qtde. Mensal'!H112-1</f>
        <v>0.14215471068574947</v>
      </c>
      <c r="I124" s="55">
        <f>'Qtde. Mensal'!I124/'Qtde. Mensal'!I112-1</f>
        <v>0.21978968976335267</v>
      </c>
      <c r="J124" s="56">
        <f>'Qtde. Mensal'!J124/'Qtde. Mensal'!J112-1</f>
        <v>3.8858695652173916</v>
      </c>
      <c r="K124" s="54">
        <f>'Qtde. Mensal'!K124/'Qtde. Mensal'!K112-1</f>
        <v>0.12038394990524837</v>
      </c>
      <c r="L124" s="55">
        <f>'Qtde. Mensal'!L124/'Qtde. Mensal'!L112-1</f>
        <v>0.1020594501369585</v>
      </c>
      <c r="M124" s="55">
        <f>'Qtde. Mensal'!M124/'Qtde. Mensal'!M112-1</f>
        <v>0.74531371030209148</v>
      </c>
      <c r="N124" s="56">
        <f>'Qtde. Mensal'!N124/'Qtde. Mensal'!N112-1</f>
        <v>0.48801017911324274</v>
      </c>
      <c r="O124" s="64">
        <f>'Qtde. Mensal'!O124/'Qtde. Mensal'!O112-1</f>
        <v>0.19581611101753116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51">
        <f>'Qtde. Mensal'!B125/'Qtde. Mensal'!B113-1</f>
        <v>0.3297591694323887</v>
      </c>
      <c r="C125" s="52">
        <f>'Qtde. Mensal'!C125/'Qtde. Mensal'!C113-1</f>
        <v>0.18517771954579043</v>
      </c>
      <c r="D125" s="52">
        <f>'Qtde. Mensal'!D125/'Qtde. Mensal'!D113-1</f>
        <v>0.18078314535007456</v>
      </c>
      <c r="E125" s="52">
        <f>'Qtde. Mensal'!E125/'Qtde. Mensal'!E113-1</f>
        <v>0.31635220125786168</v>
      </c>
      <c r="F125" s="53">
        <f>'Qtde. Mensal'!F125/'Qtde. Mensal'!F113-1</f>
        <v>0.25467208859664292</v>
      </c>
      <c r="G125" s="51">
        <f>'Qtde. Mensal'!G125/'Qtde. Mensal'!G113-1</f>
        <v>0.10563479074117366</v>
      </c>
      <c r="H125" s="52">
        <f>'Qtde. Mensal'!H125/'Qtde. Mensal'!H113-1</f>
        <v>0.1497629405151768</v>
      </c>
      <c r="I125" s="52">
        <f>'Qtde. Mensal'!I125/'Qtde. Mensal'!I113-1</f>
        <v>0.2472090658306505</v>
      </c>
      <c r="J125" s="53">
        <f>'Qtde. Mensal'!J125/'Qtde. Mensal'!J113-1</f>
        <v>3.9938650306748462</v>
      </c>
      <c r="K125" s="51">
        <f>'Qtde. Mensal'!K125/'Qtde. Mensal'!K113-1</f>
        <v>0.14087494476358819</v>
      </c>
      <c r="L125" s="52">
        <f>'Qtde. Mensal'!L125/'Qtde. Mensal'!L113-1</f>
        <v>6.3343108504398726E-2</v>
      </c>
      <c r="M125" s="52">
        <f>'Qtde. Mensal'!M125/'Qtde. Mensal'!M113-1</f>
        <v>0.78771955082061629</v>
      </c>
      <c r="N125" s="53">
        <f>'Qtde. Mensal'!N125/'Qtde. Mensal'!N113-1</f>
        <v>1.1973602622021438</v>
      </c>
      <c r="O125" s="63">
        <f>'Qtde. Mensal'!O125/'Qtde. Mensal'!O113-1</f>
        <v>0.21675220943298812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54">
        <f>'Qtde. Mensal'!B126/'Qtde. Mensal'!B114-1</f>
        <v>0.12581713218439594</v>
      </c>
      <c r="C126" s="55">
        <f>'Qtde. Mensal'!C126/'Qtde. Mensal'!C114-1</f>
        <v>9.3480518853112926E-3</v>
      </c>
      <c r="D126" s="55">
        <f>'Qtde. Mensal'!D126/'Qtde. Mensal'!D114-1</f>
        <v>3.5975229439543899E-2</v>
      </c>
      <c r="E126" s="55">
        <f>'Qtde. Mensal'!E126/'Qtde. Mensal'!E114-1</f>
        <v>0.13301598706664275</v>
      </c>
      <c r="F126" s="56">
        <f>'Qtde. Mensal'!F126/'Qtde. Mensal'!F114-1</f>
        <v>9.8643757359033524E-2</v>
      </c>
      <c r="G126" s="54">
        <f>'Qtde. Mensal'!G126/'Qtde. Mensal'!G114-1</f>
        <v>-2.6343988526022488E-2</v>
      </c>
      <c r="H126" s="55">
        <f>'Qtde. Mensal'!H126/'Qtde. Mensal'!H114-1</f>
        <v>1.9298427152317776E-2</v>
      </c>
      <c r="I126" s="55">
        <f>'Qtde. Mensal'!I126/'Qtde. Mensal'!I114-1</f>
        <v>8.0150658701858557E-2</v>
      </c>
      <c r="J126" s="56">
        <f>'Qtde. Mensal'!J126/'Qtde. Mensal'!J114-1</f>
        <v>2.382222222222222</v>
      </c>
      <c r="K126" s="54">
        <f>'Qtde. Mensal'!K126/'Qtde. Mensal'!K114-1</f>
        <v>1.3520481237467852E-2</v>
      </c>
      <c r="L126" s="55">
        <f>'Qtde. Mensal'!L126/'Qtde. Mensal'!L114-1</f>
        <v>-0.19852749543914516</v>
      </c>
      <c r="M126" s="55">
        <f>'Qtde. Mensal'!M126/'Qtde. Mensal'!M114-1</f>
        <v>0.42947730235865822</v>
      </c>
      <c r="N126" s="56">
        <f>'Qtde. Mensal'!N126/'Qtde. Mensal'!N114-1</f>
        <v>0.57687513747342178</v>
      </c>
      <c r="O126" s="64">
        <f>'Qtde. Mensal'!O126/'Qtde. Mensal'!O114-1</f>
        <v>5.8357910238484134E-2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54">
        <f>'Qtde. Mensal'!B127/'Qtde. Mensal'!B115-1</f>
        <v>0.47462821090581353</v>
      </c>
      <c r="C127" s="55">
        <f>'Qtde. Mensal'!C127/'Qtde. Mensal'!C115-1</f>
        <v>0.30611133796107248</v>
      </c>
      <c r="D127" s="55">
        <f>'Qtde. Mensal'!D127/'Qtde. Mensal'!D115-1</f>
        <v>0.22652180383985709</v>
      </c>
      <c r="E127" s="55">
        <f>'Qtde. Mensal'!E127/'Qtde. Mensal'!E115-1</f>
        <v>0.16027264772256244</v>
      </c>
      <c r="F127" s="56">
        <f>'Qtde. Mensal'!F127/'Qtde. Mensal'!F115-1</f>
        <v>0.24815997778086385</v>
      </c>
      <c r="G127" s="54">
        <f>'Qtde. Mensal'!G127/'Qtde. Mensal'!G115-1</f>
        <v>0.10376868770764114</v>
      </c>
      <c r="H127" s="55">
        <f>'Qtde. Mensal'!H127/'Qtde. Mensal'!H115-1</f>
        <v>0.19769991976464296</v>
      </c>
      <c r="I127" s="55">
        <f>'Qtde. Mensal'!I127/'Qtde. Mensal'!I115-1</f>
        <v>0.27503921953132671</v>
      </c>
      <c r="J127" s="56">
        <f>'Qtde. Mensal'!J127/'Qtde. Mensal'!J115-1</f>
        <v>3.7396937573616018</v>
      </c>
      <c r="K127" s="54">
        <f>'Qtde. Mensal'!K127/'Qtde. Mensal'!K115-1</f>
        <v>0.20238494617097191</v>
      </c>
      <c r="L127" s="55">
        <f>'Qtde. Mensal'!L127/'Qtde. Mensal'!L115-1</f>
        <v>-0.22452697967764546</v>
      </c>
      <c r="M127" s="55">
        <f>'Qtde. Mensal'!M127/'Qtde. Mensal'!M115-1</f>
        <v>0.6273445509920994</v>
      </c>
      <c r="N127" s="56">
        <f>'Qtde. Mensal'!N127/'Qtde. Mensal'!N115-1</f>
        <v>0.82999613451874765</v>
      </c>
      <c r="O127" s="64">
        <f>'Qtde. Mensal'!O127/'Qtde. Mensal'!O115-1</f>
        <v>0.24010477299185107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54">
        <f>'Qtde. Mensal'!B128/'Qtde. Mensal'!B116-1</f>
        <v>-7.255729295937785E-2</v>
      </c>
      <c r="C128" s="55">
        <f>'Qtde. Mensal'!C128/'Qtde. Mensal'!C116-1</f>
        <v>-0.24976873265494914</v>
      </c>
      <c r="D128" s="55">
        <f>'Qtde. Mensal'!D128/'Qtde. Mensal'!D116-1</f>
        <v>-0.28718997918291134</v>
      </c>
      <c r="E128" s="55">
        <f>'Qtde. Mensal'!E128/'Qtde. Mensal'!E116-1</f>
        <v>-0.25953524433054076</v>
      </c>
      <c r="F128" s="56">
        <f>'Qtde. Mensal'!F128/'Qtde. Mensal'!F116-1</f>
        <v>-0.17246077440337537</v>
      </c>
      <c r="G128" s="54">
        <f>'Qtde. Mensal'!G128/'Qtde. Mensal'!G116-1</f>
        <v>-0.33110182635393914</v>
      </c>
      <c r="H128" s="55">
        <f>'Qtde. Mensal'!H128/'Qtde. Mensal'!H116-1</f>
        <v>-0.20224106301750211</v>
      </c>
      <c r="I128" s="55">
        <f>'Qtde. Mensal'!I128/'Qtde. Mensal'!I116-1</f>
        <v>-0.24528195784690821</v>
      </c>
      <c r="J128" s="56">
        <f>'Qtde. Mensal'!J128/'Qtde. Mensal'!J116-1</f>
        <v>1.4211076280041799</v>
      </c>
      <c r="K128" s="54">
        <f>'Qtde. Mensal'!K128/'Qtde. Mensal'!K116-1</f>
        <v>-0.23008230222271986</v>
      </c>
      <c r="L128" s="55">
        <f>'Qtde. Mensal'!L128/'Qtde. Mensal'!L116-1</f>
        <v>-0.69384432337654212</v>
      </c>
      <c r="M128" s="55">
        <f>'Qtde. Mensal'!M128/'Qtde. Mensal'!M116-1</f>
        <v>-0.22304126877757302</v>
      </c>
      <c r="N128" s="56">
        <f>'Qtde. Mensal'!N128/'Qtde. Mensal'!N116-1</f>
        <v>-0.20600057421762852</v>
      </c>
      <c r="O128" s="64">
        <f>'Qtde. Mensal'!O128/'Qtde. Mensal'!O116-1</f>
        <v>-0.25657282368200196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54">
        <f>'Qtde. Mensal'!B129/'Qtde. Mensal'!B117-1</f>
        <v>-0.11184373197065856</v>
      </c>
      <c r="C129" s="55">
        <f>'Qtde. Mensal'!C129/'Qtde. Mensal'!C117-1</f>
        <v>-0.27247923507823069</v>
      </c>
      <c r="D129" s="55">
        <f>'Qtde. Mensal'!D129/'Qtde. Mensal'!D117-1</f>
        <v>-0.1946887870357592</v>
      </c>
      <c r="E129" s="55">
        <f>'Qtde. Mensal'!E129/'Qtde. Mensal'!E117-1</f>
        <v>-7.7124857072393693E-3</v>
      </c>
      <c r="F129" s="56">
        <f>'Qtde. Mensal'!F129/'Qtde. Mensal'!F117-1</f>
        <v>5.5360242089804723E-2</v>
      </c>
      <c r="G129" s="54">
        <f>'Qtde. Mensal'!G129/'Qtde. Mensal'!G117-1</f>
        <v>-9.8059441686545012E-2</v>
      </c>
      <c r="H129" s="55">
        <f>'Qtde. Mensal'!H129/'Qtde. Mensal'!H117-1</f>
        <v>-0.11778550961932055</v>
      </c>
      <c r="I129" s="55">
        <f>'Qtde. Mensal'!I129/'Qtde. Mensal'!I117-1</f>
        <v>-0.18255135307662496</v>
      </c>
      <c r="J129" s="56">
        <f>'Qtde. Mensal'!J129/'Qtde. Mensal'!J117-1</f>
        <v>1.4912280701754388</v>
      </c>
      <c r="K129" s="54">
        <f>'Qtde. Mensal'!K129/'Qtde. Mensal'!K117-1</f>
        <v>-0.16464502491903732</v>
      </c>
      <c r="L129" s="55">
        <f>'Qtde. Mensal'!L129/'Qtde. Mensal'!L117-1</f>
        <v>-0.5080105966948405</v>
      </c>
      <c r="M129" s="55">
        <f>'Qtde. Mensal'!M129/'Qtde. Mensal'!M117-1</f>
        <v>9.6168294515401875E-2</v>
      </c>
      <c r="N129" s="56">
        <f>'Qtde. Mensal'!N129/'Qtde. Mensal'!N117-1</f>
        <v>9.563768741901657E-2</v>
      </c>
      <c r="O129" s="64">
        <f>'Qtde. Mensal'!O129/'Qtde. Mensal'!O117-1</f>
        <v>-0.14922917295794713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54">
        <f>'Qtde. Mensal'!B130/'Qtde. Mensal'!B118-1</f>
        <v>0.38393093119548949</v>
      </c>
      <c r="C130" s="55">
        <f>'Qtde. Mensal'!C130/'Qtde. Mensal'!C118-1</f>
        <v>0.1144578313253013</v>
      </c>
      <c r="D130" s="55">
        <f>'Qtde. Mensal'!D130/'Qtde. Mensal'!D118-1</f>
        <v>0.15099902514801111</v>
      </c>
      <c r="E130" s="55">
        <f>'Qtde. Mensal'!E130/'Qtde. Mensal'!E118-1</f>
        <v>0.18902831019786182</v>
      </c>
      <c r="F130" s="56">
        <f>'Qtde. Mensal'!F130/'Qtde. Mensal'!F118-1</f>
        <v>0.31061086967137075</v>
      </c>
      <c r="G130" s="54">
        <f>'Qtde. Mensal'!G130/'Qtde. Mensal'!G118-1</f>
        <v>0.41153738968880638</v>
      </c>
      <c r="H130" s="55">
        <f>'Qtde. Mensal'!H130/'Qtde. Mensal'!H118-1</f>
        <v>0.28425285317249127</v>
      </c>
      <c r="I130" s="55">
        <f>'Qtde. Mensal'!I130/'Qtde. Mensal'!I118-1</f>
        <v>7.4498549876922393E-2</v>
      </c>
      <c r="J130" s="56">
        <f>'Qtde. Mensal'!J130/'Qtde. Mensal'!J118-1</f>
        <v>2.2749140893470789</v>
      </c>
      <c r="K130" s="54">
        <f>'Qtde. Mensal'!K130/'Qtde. Mensal'!K118-1</f>
        <v>0.14004566306131894</v>
      </c>
      <c r="L130" s="55">
        <f>'Qtde. Mensal'!L130/'Qtde. Mensal'!L118-1</f>
        <v>-0.34061918681902736</v>
      </c>
      <c r="M130" s="55">
        <f>'Qtde. Mensal'!M130/'Qtde. Mensal'!M118-1</f>
        <v>0.7173650525298878</v>
      </c>
      <c r="N130" s="56">
        <f>'Qtde. Mensal'!N130/'Qtde. Mensal'!N118-1</f>
        <v>0.59055997765675183</v>
      </c>
      <c r="O130" s="64">
        <f>'Qtde. Mensal'!O130/'Qtde. Mensal'!O118-1</f>
        <v>0.17724045012371614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54">
        <f>'Qtde. Mensal'!B131/'Qtde. Mensal'!B119-1</f>
        <v>0.31816105952199725</v>
      </c>
      <c r="C131" s="55">
        <f>'Qtde. Mensal'!C131/'Qtde. Mensal'!C119-1</f>
        <v>0.11538785834738619</v>
      </c>
      <c r="D131" s="55">
        <f>'Qtde. Mensal'!D131/'Qtde. Mensal'!D119-1</f>
        <v>0.16428334786988774</v>
      </c>
      <c r="E131" s="55">
        <f>'Qtde. Mensal'!E131/'Qtde. Mensal'!E119-1</f>
        <v>0.11354289375245408</v>
      </c>
      <c r="F131" s="56">
        <f>'Qtde. Mensal'!F131/'Qtde. Mensal'!F119-1</f>
        <v>0.183201485308363</v>
      </c>
      <c r="G131" s="54">
        <f>'Qtde. Mensal'!G131/'Qtde. Mensal'!G119-1</f>
        <v>0.41947774370411661</v>
      </c>
      <c r="H131" s="55">
        <f>'Qtde. Mensal'!H131/'Qtde. Mensal'!H119-1</f>
        <v>0.21215790748365215</v>
      </c>
      <c r="I131" s="55">
        <f>'Qtde. Mensal'!I131/'Qtde. Mensal'!I119-1</f>
        <v>6.0634912421412057E-2</v>
      </c>
      <c r="J131" s="56">
        <f>'Qtde. Mensal'!J131/'Qtde. Mensal'!J119-1</f>
        <v>0.25267463813719315</v>
      </c>
      <c r="K131" s="54">
        <f>'Qtde. Mensal'!K131/'Qtde. Mensal'!K119-1</f>
        <v>0.15023376393166554</v>
      </c>
      <c r="L131" s="55">
        <f>'Qtde. Mensal'!L131/'Qtde. Mensal'!L119-1</f>
        <v>-0.72201756871635026</v>
      </c>
      <c r="M131" s="55">
        <f>'Qtde. Mensal'!M131/'Qtde. Mensal'!M119-1</f>
        <v>0.75252957462874392</v>
      </c>
      <c r="N131" s="56">
        <f>'Qtde. Mensal'!N131/'Qtde. Mensal'!N119-1</f>
        <v>0.42615942421126674</v>
      </c>
      <c r="O131" s="64">
        <f>'Qtde. Mensal'!O131/'Qtde. Mensal'!O119-1</f>
        <v>0.15617233102782246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54">
        <f>'Qtde. Mensal'!B132/'Qtde. Mensal'!B120-1</f>
        <v>0.30569787300108686</v>
      </c>
      <c r="C132" s="55">
        <f>'Qtde. Mensal'!C132/'Qtde. Mensal'!C120-1</f>
        <v>0.18045096511728564</v>
      </c>
      <c r="D132" s="55">
        <f>'Qtde. Mensal'!D132/'Qtde. Mensal'!D120-1</f>
        <v>0.12361672171269911</v>
      </c>
      <c r="E132" s="55">
        <f>'Qtde. Mensal'!E132/'Qtde. Mensal'!E120-1</f>
        <v>0.14340644574452699</v>
      </c>
      <c r="F132" s="56">
        <f>'Qtde. Mensal'!F132/'Qtde. Mensal'!F120-1</f>
        <v>0.13374118791021794</v>
      </c>
      <c r="G132" s="54">
        <f>'Qtde. Mensal'!G132/'Qtde. Mensal'!G120-1</f>
        <v>0.37999241562381503</v>
      </c>
      <c r="H132" s="55">
        <f>'Qtde. Mensal'!H132/'Qtde. Mensal'!H120-1</f>
        <v>0.21133797742012961</v>
      </c>
      <c r="I132" s="55">
        <f>'Qtde. Mensal'!I132/'Qtde. Mensal'!I120-1</f>
        <v>5.4482733727627686E-2</v>
      </c>
      <c r="J132" s="56">
        <f>'Qtde. Mensal'!J132/'Qtde. Mensal'!J120-1</f>
        <v>0.37118155619596549</v>
      </c>
      <c r="K132" s="54">
        <f>'Qtde. Mensal'!K132/'Qtde. Mensal'!K120-1</f>
        <v>5.1860949610372131E-2</v>
      </c>
      <c r="L132" s="55">
        <f>'Qtde. Mensal'!L132/'Qtde. Mensal'!L120-1</f>
        <v>1.452054794520548</v>
      </c>
      <c r="M132" s="55">
        <f>'Qtde. Mensal'!M132/'Qtde. Mensal'!M120-1</f>
        <v>1.0535080804099328</v>
      </c>
      <c r="N132" s="56">
        <f>'Qtde. Mensal'!N132/'Qtde. Mensal'!N120-1</f>
        <v>-3.6647611269906122E-2</v>
      </c>
      <c r="O132" s="64">
        <f>'Qtde. Mensal'!O132/'Qtde. Mensal'!O120-1</f>
        <v>0.14536342616217901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54">
        <f>'Qtde. Mensal'!B133/'Qtde. Mensal'!B121-1</f>
        <v>0.2570212765957447</v>
      </c>
      <c r="C133" s="55">
        <f>'Qtde. Mensal'!C133/'Qtde. Mensal'!C121-1</f>
        <v>8.9583847355868107E-2</v>
      </c>
      <c r="D133" s="55">
        <f>'Qtde. Mensal'!D133/'Qtde. Mensal'!D121-1</f>
        <v>8.9722357525572338E-2</v>
      </c>
      <c r="E133" s="55">
        <f>'Qtde. Mensal'!E133/'Qtde. Mensal'!E121-1</f>
        <v>0.19594427499793921</v>
      </c>
      <c r="F133" s="56">
        <f>'Qtde. Mensal'!F133/'Qtde. Mensal'!F121-1</f>
        <v>0.12277293208217932</v>
      </c>
      <c r="G133" s="54">
        <f>'Qtde. Mensal'!G133/'Qtde. Mensal'!G121-1</f>
        <v>0.38784232550520459</v>
      </c>
      <c r="H133" s="55">
        <f>'Qtde. Mensal'!H133/'Qtde. Mensal'!H121-1</f>
        <v>0.13053602198109249</v>
      </c>
      <c r="I133" s="55">
        <f>'Qtde. Mensal'!I133/'Qtde. Mensal'!I121-1</f>
        <v>3.178644763860361E-2</v>
      </c>
      <c r="J133" s="56">
        <f>'Qtde. Mensal'!J133/'Qtde. Mensal'!J121-1</f>
        <v>-0.22104827014708928</v>
      </c>
      <c r="K133" s="54">
        <f>'Qtde. Mensal'!K133/'Qtde. Mensal'!K121-1</f>
        <v>0.1517923240900132</v>
      </c>
      <c r="L133" s="55">
        <f>'Qtde. Mensal'!L133/'Qtde. Mensal'!L121-1</f>
        <v>2.8557969734440247E-2</v>
      </c>
      <c r="M133" s="55">
        <f>'Qtde. Mensal'!M133/'Qtde. Mensal'!M121-1</f>
        <v>0.31423046858929538</v>
      </c>
      <c r="N133" s="56">
        <f>'Qtde. Mensal'!N133/'Qtde. Mensal'!N121-1</f>
        <v>-0.36027632331587978</v>
      </c>
      <c r="O133" s="64">
        <f>'Qtde. Mensal'!O133/'Qtde. Mensal'!O121-1</f>
        <v>0.11785561888770557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54">
        <f>'Qtde. Mensal'!B134/'Qtde. Mensal'!B122-1</f>
        <v>7.7966816647919046E-2</v>
      </c>
      <c r="C134" s="55">
        <f>'Qtde. Mensal'!C134/'Qtde. Mensal'!C122-1</f>
        <v>-2.4805513194216533E-2</v>
      </c>
      <c r="D134" s="55">
        <f>'Qtde. Mensal'!D134/'Qtde. Mensal'!D122-1</f>
        <v>1.1316134457938665E-2</v>
      </c>
      <c r="E134" s="55">
        <f>'Qtde. Mensal'!E134/'Qtde. Mensal'!E122-1</f>
        <v>5.0607775818873435E-2</v>
      </c>
      <c r="F134" s="56">
        <f>'Qtde. Mensal'!F134/'Qtde. Mensal'!F122-1</f>
        <v>-9.064497385241177E-3</v>
      </c>
      <c r="G134" s="54">
        <f>'Qtde. Mensal'!G134/'Qtde. Mensal'!G122-1</f>
        <v>0.13172912307399653</v>
      </c>
      <c r="H134" s="55">
        <f>'Qtde. Mensal'!H134/'Qtde. Mensal'!H122-1</f>
        <v>3.0700991476778627E-2</v>
      </c>
      <c r="I134" s="55">
        <f>'Qtde. Mensal'!I134/'Qtde. Mensal'!I122-1</f>
        <v>-2.0405584072172966E-2</v>
      </c>
      <c r="J134" s="56">
        <f>'Qtde. Mensal'!J134/'Qtde. Mensal'!J122-1</f>
        <v>-0.40148408513962119</v>
      </c>
      <c r="K134" s="54">
        <f>'Qtde. Mensal'!K134/'Qtde. Mensal'!K122-1</f>
        <v>4.2040065967781093E-2</v>
      </c>
      <c r="L134" s="55">
        <f>'Qtde. Mensal'!L134/'Qtde. Mensal'!L122-1</f>
        <v>-0.72085779321912069</v>
      </c>
      <c r="M134" s="55">
        <f>'Qtde. Mensal'!M134/'Qtde. Mensal'!M122-1</f>
        <v>0.51752838293955206</v>
      </c>
      <c r="N134" s="56">
        <f>'Qtde. Mensal'!N134/'Qtde. Mensal'!N122-1</f>
        <v>-0.34996283909327386</v>
      </c>
      <c r="O134" s="64">
        <f>'Qtde. Mensal'!O134/'Qtde. Mensal'!O122-1</f>
        <v>1.3488679202323661E-2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54">
        <f>'Qtde. Mensal'!B135/'Qtde. Mensal'!B123-1</f>
        <v>0.14036363636363647</v>
      </c>
      <c r="C135" s="55">
        <f>'Qtde. Mensal'!C135/'Qtde. Mensal'!C123-1</f>
        <v>7.8582609287448202E-2</v>
      </c>
      <c r="D135" s="55">
        <f>'Qtde. Mensal'!D135/'Qtde. Mensal'!D123-1</f>
        <v>0.13466235739179644</v>
      </c>
      <c r="E135" s="55">
        <f>'Qtde. Mensal'!E135/'Qtde. Mensal'!E123-1</f>
        <v>0.1828646202980837</v>
      </c>
      <c r="F135" s="56">
        <f>'Qtde. Mensal'!F135/'Qtde. Mensal'!F123-1</f>
        <v>0.13910101056289714</v>
      </c>
      <c r="G135" s="54">
        <f>'Qtde. Mensal'!G135/'Qtde. Mensal'!G123-1</f>
        <v>0.27202427080413516</v>
      </c>
      <c r="H135" s="55">
        <f>'Qtde. Mensal'!H135/'Qtde. Mensal'!H123-1</f>
        <v>0.15843091949797827</v>
      </c>
      <c r="I135" s="55">
        <f>'Qtde. Mensal'!I135/'Qtde. Mensal'!I123-1</f>
        <v>8.5306969756052897E-2</v>
      </c>
      <c r="J135" s="56">
        <f>'Qtde. Mensal'!J135/'Qtde. Mensal'!J123-1</f>
        <v>4.9682583494341737E-2</v>
      </c>
      <c r="K135" s="54">
        <f>'Qtde. Mensal'!K135/'Qtde. Mensal'!K123-1</f>
        <v>0.12180764617111017</v>
      </c>
      <c r="L135" s="55">
        <f>'Qtde. Mensal'!L135/'Qtde. Mensal'!L123-1</f>
        <v>-0.64544533624249978</v>
      </c>
      <c r="M135" s="55">
        <f>'Qtde. Mensal'!M135/'Qtde. Mensal'!M123-1</f>
        <v>0.78299885067633279</v>
      </c>
      <c r="N135" s="56">
        <f>'Qtde. Mensal'!N135/'Qtde. Mensal'!N123-1</f>
        <v>-2.7100271002710175E-3</v>
      </c>
      <c r="O135" s="64">
        <f>'Qtde. Mensal'!O135/'Qtde. Mensal'!O123-1</f>
        <v>0.13415367660469468</v>
      </c>
      <c r="P135" s="5"/>
      <c r="Q135" s="5"/>
      <c r="R135" s="5"/>
      <c r="S135" s="5"/>
    </row>
    <row r="136" spans="1:19" ht="15" thickBot="1" x14ac:dyDescent="0.4">
      <c r="A136" s="19">
        <f>'Qtde. Mensal'!A136</f>
        <v>44176</v>
      </c>
      <c r="B136" s="54">
        <f>'Qtde. Mensal'!B136/'Qtde. Mensal'!B124-1</f>
        <v>0.36822473481757778</v>
      </c>
      <c r="C136" s="55">
        <f>'Qtde. Mensal'!C136/'Qtde. Mensal'!C124-1</f>
        <v>0.33892926279711855</v>
      </c>
      <c r="D136" s="55">
        <f>'Qtde. Mensal'!D136/'Qtde. Mensal'!D124-1</f>
        <v>0.23211585735885532</v>
      </c>
      <c r="E136" s="55">
        <f>'Qtde. Mensal'!E136/'Qtde. Mensal'!E124-1</f>
        <v>0.22883983090652893</v>
      </c>
      <c r="F136" s="56">
        <f>'Qtde. Mensal'!F136/'Qtde. Mensal'!F124-1</f>
        <v>0.3254843128302134</v>
      </c>
      <c r="G136" s="54">
        <f>'Qtde. Mensal'!G136/'Qtde. Mensal'!G124-1</f>
        <v>0.41214285714285714</v>
      </c>
      <c r="H136" s="55">
        <f>'Qtde. Mensal'!H136/'Qtde. Mensal'!H124-1</f>
        <v>0.25630381303813032</v>
      </c>
      <c r="I136" s="55">
        <f>'Qtde. Mensal'!I136/'Qtde. Mensal'!I124-1</f>
        <v>0.22987100615201439</v>
      </c>
      <c r="J136" s="56">
        <f>'Qtde. Mensal'!J136/'Qtde. Mensal'!J124-1</f>
        <v>-0.24972191323692994</v>
      </c>
      <c r="K136" s="54">
        <f>'Qtde. Mensal'!K136/'Qtde. Mensal'!K124-1</f>
        <v>0.30310116854560554</v>
      </c>
      <c r="L136" s="55">
        <f>'Qtde. Mensal'!L136/'Qtde. Mensal'!L124-1</f>
        <v>-0.12896989781828228</v>
      </c>
      <c r="M136" s="55">
        <f>'Qtde. Mensal'!M136/'Qtde. Mensal'!M124-1</f>
        <v>0.51491212497780925</v>
      </c>
      <c r="N136" s="56">
        <f>'Qtde. Mensal'!N136/'Qtde. Mensal'!N124-1</f>
        <v>-0.17845162139051507</v>
      </c>
      <c r="O136" s="64">
        <f>'Qtde. Mensal'!O136/'Qtde. Mensal'!O124-1</f>
        <v>0.2638653367934598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51">
        <f>'Qtde. Mensal'!B137/'Qtde. Mensal'!B125-1</f>
        <v>0.15710994496352226</v>
      </c>
      <c r="C137" s="52">
        <f>'Qtde. Mensal'!C137/'Qtde. Mensal'!C125-1</f>
        <v>0.24534648600638742</v>
      </c>
      <c r="D137" s="52">
        <f>'Qtde. Mensal'!D137/'Qtde. Mensal'!D125-1</f>
        <v>0.13151902916704206</v>
      </c>
      <c r="E137" s="52">
        <f>'Qtde. Mensal'!E137/'Qtde. Mensal'!E125-1</f>
        <v>0.15372228415706668</v>
      </c>
      <c r="F137" s="53">
        <f>'Qtde. Mensal'!F137/'Qtde. Mensal'!F125-1</f>
        <v>0.13970968520497884</v>
      </c>
      <c r="G137" s="51">
        <f>'Qtde. Mensal'!G137/'Qtde. Mensal'!G125-1</f>
        <v>0.28344047820447749</v>
      </c>
      <c r="H137" s="52">
        <f>'Qtde. Mensal'!H137/'Qtde. Mensal'!H125-1</f>
        <v>0.25243378820728646</v>
      </c>
      <c r="I137" s="52">
        <f>'Qtde. Mensal'!I137/'Qtde. Mensal'!I125-1</f>
        <v>0.11204259708901865</v>
      </c>
      <c r="J137" s="53">
        <f>'Qtde. Mensal'!J137/'Qtde. Mensal'!J125-1</f>
        <v>-0.20786240786240784</v>
      </c>
      <c r="K137" s="51">
        <f>'Qtde. Mensal'!K137/'Qtde. Mensal'!K125-1</f>
        <v>0.2102486637229839</v>
      </c>
      <c r="L137" s="52">
        <f>'Qtde. Mensal'!L137/'Qtde. Mensal'!L125-1</f>
        <v>-0.16657473800330946</v>
      </c>
      <c r="M137" s="52">
        <f>'Qtde. Mensal'!M137/'Qtde. Mensal'!M125-1</f>
        <v>0.42613247433058188</v>
      </c>
      <c r="N137" s="53">
        <f>'Qtde. Mensal'!N137/'Qtde. Mensal'!N125-1</f>
        <v>-0.5112472788841409</v>
      </c>
      <c r="O137" s="63">
        <f>'Qtde. Mensal'!O137/'Qtde. Mensal'!O125-1</f>
        <v>0.15621567991214058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54">
        <f>'Qtde. Mensal'!B138/'Qtde. Mensal'!B126-1</f>
        <v>0.21589623708619254</v>
      </c>
      <c r="C138" s="55">
        <f>'Qtde. Mensal'!C138/'Qtde. Mensal'!C126-1</f>
        <v>0.37050686832910551</v>
      </c>
      <c r="D138" s="55">
        <f>'Qtde. Mensal'!D138/'Qtde. Mensal'!D126-1</f>
        <v>0.28478866980597894</v>
      </c>
      <c r="E138" s="55">
        <f>'Qtde. Mensal'!E138/'Qtde. Mensal'!E126-1</f>
        <v>0.19627427665477604</v>
      </c>
      <c r="F138" s="56">
        <f>'Qtde. Mensal'!F138/'Qtde. Mensal'!F126-1</f>
        <v>0.22256182272853575</v>
      </c>
      <c r="G138" s="54">
        <f>'Qtde. Mensal'!G138/'Qtde. Mensal'!G126-1</f>
        <v>0.3777958382011819</v>
      </c>
      <c r="H138" s="55">
        <f>'Qtde. Mensal'!H138/'Qtde. Mensal'!H126-1</f>
        <v>0.351301964367291</v>
      </c>
      <c r="I138" s="55">
        <f>'Qtde. Mensal'!I138/'Qtde. Mensal'!I126-1</f>
        <v>0.2304699731974631</v>
      </c>
      <c r="J138" s="56">
        <f>'Qtde. Mensal'!J138/'Qtde. Mensal'!J126-1</f>
        <v>0.30617608409986863</v>
      </c>
      <c r="K138" s="54">
        <f>'Qtde. Mensal'!K138/'Qtde. Mensal'!K126-1</f>
        <v>0.30104290317110394</v>
      </c>
      <c r="L138" s="55">
        <f>'Qtde. Mensal'!L138/'Qtde. Mensal'!L126-1</f>
        <v>1.658401755954797E-2</v>
      </c>
      <c r="M138" s="55">
        <f>'Qtde. Mensal'!M138/'Qtde. Mensal'!M126-1</f>
        <v>0.71667841300111945</v>
      </c>
      <c r="N138" s="56">
        <f>'Qtde. Mensal'!N138/'Qtde. Mensal'!N126-1</f>
        <v>-0.36313758311247502</v>
      </c>
      <c r="O138" s="64">
        <f>'Qtde. Mensal'!O138/'Qtde. Mensal'!O126-1</f>
        <v>0.27233264624140974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54">
        <f>'Qtde. Mensal'!B139/'Qtde. Mensal'!B127-1</f>
        <v>0.20646659739624718</v>
      </c>
      <c r="C139" s="55">
        <f>'Qtde. Mensal'!C139/'Qtde. Mensal'!C127-1</f>
        <v>0.21027511463109638</v>
      </c>
      <c r="D139" s="55">
        <f>'Qtde. Mensal'!D139/'Qtde. Mensal'!D127-1</f>
        <v>0.13908633980291096</v>
      </c>
      <c r="E139" s="55">
        <f>'Qtde. Mensal'!E139/'Qtde. Mensal'!E127-1</f>
        <v>0.26584765609494698</v>
      </c>
      <c r="F139" s="56">
        <f>'Qtde. Mensal'!F139/'Qtde. Mensal'!F127-1</f>
        <v>0.1781634772288978</v>
      </c>
      <c r="G139" s="54">
        <f>'Qtde. Mensal'!G139/'Qtde. Mensal'!G127-1</f>
        <v>0.28376365831099415</v>
      </c>
      <c r="H139" s="55">
        <f>'Qtde. Mensal'!H139/'Qtde. Mensal'!H127-1</f>
        <v>0.17989370729310883</v>
      </c>
      <c r="I139" s="55">
        <f>'Qtde. Mensal'!I139/'Qtde. Mensal'!I127-1</f>
        <v>0.15427796949045014</v>
      </c>
      <c r="J139" s="56">
        <f>'Qtde. Mensal'!J139/'Qtde. Mensal'!J127-1</f>
        <v>-0.19507952286282304</v>
      </c>
      <c r="K139" s="54">
        <f>'Qtde. Mensal'!K139/'Qtde. Mensal'!K127-1</f>
        <v>0.19307123229761158</v>
      </c>
      <c r="L139" s="55">
        <f>'Qtde. Mensal'!L139/'Qtde. Mensal'!L127-1</f>
        <v>-6.172058557744442E-2</v>
      </c>
      <c r="M139" s="55">
        <f>'Qtde. Mensal'!M139/'Qtde. Mensal'!M127-1</f>
        <v>0.67309046436645303</v>
      </c>
      <c r="N139" s="56">
        <f>'Qtde. Mensal'!N139/'Qtde. Mensal'!N127-1</f>
        <v>-0.41003759874952472</v>
      </c>
      <c r="O139" s="64">
        <f>'Qtde. Mensal'!O139/'Qtde. Mensal'!O127-1</f>
        <v>0.17917993764039286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54">
        <f>'Qtde. Mensal'!B140/'Qtde. Mensal'!B128-1</f>
        <v>0.53416592328278334</v>
      </c>
      <c r="C140" s="55">
        <f>'Qtde. Mensal'!C140/'Qtde. Mensal'!C128-1</f>
        <v>0.70014277370367961</v>
      </c>
      <c r="D140" s="55">
        <f>'Qtde. Mensal'!D140/'Qtde. Mensal'!D128-1</f>
        <v>0.60823138604819205</v>
      </c>
      <c r="E140" s="55">
        <f>'Qtde. Mensal'!E140/'Qtde. Mensal'!E128-1</f>
        <v>0.71447268919783613</v>
      </c>
      <c r="F140" s="56">
        <f>'Qtde. Mensal'!F140/'Qtde. Mensal'!F128-1</f>
        <v>0.48228796006160701</v>
      </c>
      <c r="G140" s="54">
        <f>'Qtde. Mensal'!G140/'Qtde. Mensal'!G128-1</f>
        <v>0.82474860996096067</v>
      </c>
      <c r="H140" s="55">
        <f>'Qtde. Mensal'!H140/'Qtde. Mensal'!H128-1</f>
        <v>0.4821006836544437</v>
      </c>
      <c r="I140" s="55">
        <f>'Qtde. Mensal'!I140/'Qtde. Mensal'!I128-1</f>
        <v>0.58117874972058714</v>
      </c>
      <c r="J140" s="56">
        <f>'Qtde. Mensal'!J140/'Qtde. Mensal'!J128-1</f>
        <v>0.51877427708243418</v>
      </c>
      <c r="K140" s="54">
        <f>'Qtde. Mensal'!K140/'Qtde. Mensal'!K128-1</f>
        <v>0.51285314329345888</v>
      </c>
      <c r="L140" s="55">
        <f>'Qtde. Mensal'!L140/'Qtde. Mensal'!L128-1</f>
        <v>1.2943342196768257</v>
      </c>
      <c r="M140" s="55">
        <f>'Qtde. Mensal'!M140/'Qtde. Mensal'!M128-1</f>
        <v>2.0303313447854525</v>
      </c>
      <c r="N140" s="56">
        <f>'Qtde. Mensal'!N140/'Qtde. Mensal'!N128-1</f>
        <v>0.23603326704031824</v>
      </c>
      <c r="O140" s="64">
        <f>'Qtde. Mensal'!O140/'Qtde. Mensal'!O128-1</f>
        <v>0.62508081813610294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54">
        <f>'Qtde. Mensal'!B141/'Qtde. Mensal'!B129-1</f>
        <v>0.73208982925018562</v>
      </c>
      <c r="C141" s="55">
        <f>'Qtde. Mensal'!C141/'Qtde. Mensal'!C129-1</f>
        <v>0.88304404102087553</v>
      </c>
      <c r="D141" s="55">
        <f>'Qtde. Mensal'!D141/'Qtde. Mensal'!D129-1</f>
        <v>0.55432586499260372</v>
      </c>
      <c r="E141" s="55">
        <f>'Qtde. Mensal'!E141/'Qtde. Mensal'!E129-1</f>
        <v>0.34209991188232891</v>
      </c>
      <c r="F141" s="56">
        <f>'Qtde. Mensal'!F141/'Qtde. Mensal'!F129-1</f>
        <v>0.29125026354627881</v>
      </c>
      <c r="G141" s="54">
        <f>'Qtde. Mensal'!G141/'Qtde. Mensal'!G129-1</f>
        <v>0.51568977841315222</v>
      </c>
      <c r="H141" s="55">
        <f>'Qtde. Mensal'!H141/'Qtde. Mensal'!H129-1</f>
        <v>0.47946873912539156</v>
      </c>
      <c r="I141" s="55">
        <f>'Qtde. Mensal'!I141/'Qtde. Mensal'!I129-1</f>
        <v>0.56205071710952925</v>
      </c>
      <c r="J141" s="56">
        <f>'Qtde. Mensal'!J141/'Qtde. Mensal'!J129-1</f>
        <v>8.4827144686299594E-2</v>
      </c>
      <c r="K141" s="54">
        <f>'Qtde. Mensal'!K141/'Qtde. Mensal'!K129-1</f>
        <v>0.54330352220165179</v>
      </c>
      <c r="L141" s="55">
        <f>'Qtde. Mensal'!L141/'Qtde. Mensal'!L129-1</f>
        <v>0.54256410256410259</v>
      </c>
      <c r="M141" s="55">
        <f>'Qtde. Mensal'!M141/'Qtde. Mensal'!M129-1</f>
        <v>1.0856294265478637</v>
      </c>
      <c r="N141" s="56">
        <f>'Qtde. Mensal'!N141/'Qtde. Mensal'!N129-1</f>
        <v>-0.20301852790448838</v>
      </c>
      <c r="O141" s="64">
        <f>'Qtde. Mensal'!O141/'Qtde. Mensal'!O129-1</f>
        <v>0.53698082812663528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54">
        <f>'Qtde. Mensal'!B142/'Qtde. Mensal'!B130-1</f>
        <v>0.17474059456362601</v>
      </c>
      <c r="C142" s="55">
        <f>'Qtde. Mensal'!C142/'Qtde. Mensal'!C130-1</f>
        <v>0.44548511645285838</v>
      </c>
      <c r="D142" s="55">
        <f>'Qtde. Mensal'!D142/'Qtde. Mensal'!D130-1</f>
        <v>0.24570838354277846</v>
      </c>
      <c r="E142" s="55">
        <f>'Qtde. Mensal'!E142/'Qtde. Mensal'!E130-1</f>
        <v>0.23815531258760858</v>
      </c>
      <c r="F142" s="56">
        <f>'Qtde. Mensal'!F142/'Qtde. Mensal'!F130-1</f>
        <v>0.15648286140089418</v>
      </c>
      <c r="G142" s="54">
        <f>'Qtde. Mensal'!G142/'Qtde. Mensal'!G130-1</f>
        <v>0.1648810150573865</v>
      </c>
      <c r="H142" s="55">
        <f>'Qtde. Mensal'!H142/'Qtde. Mensal'!H130-1</f>
        <v>0.20112349203425728</v>
      </c>
      <c r="I142" s="55">
        <f>'Qtde. Mensal'!I142/'Qtde. Mensal'!I130-1</f>
        <v>0.30726222136534531</v>
      </c>
      <c r="J142" s="56">
        <f>'Qtde. Mensal'!J142/'Qtde. Mensal'!J130-1</f>
        <v>0.34732423924449107</v>
      </c>
      <c r="K142" s="54">
        <f>'Qtde. Mensal'!K142/'Qtde. Mensal'!K130-1</f>
        <v>0.23535709176822373</v>
      </c>
      <c r="L142" s="55">
        <f>'Qtde. Mensal'!L142/'Qtde. Mensal'!L130-1</f>
        <v>0.29672544080604535</v>
      </c>
      <c r="M142" s="55">
        <f>'Qtde. Mensal'!M142/'Qtde. Mensal'!M130-1</f>
        <v>0.82456140350877183</v>
      </c>
      <c r="N142" s="56">
        <f>'Qtde. Mensal'!N142/'Qtde. Mensal'!N130-1</f>
        <v>-0.21935908691834938</v>
      </c>
      <c r="O142" s="64">
        <f>'Qtde. Mensal'!O142/'Qtde. Mensal'!O130-1</f>
        <v>0.26058368153402656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54">
        <f>'Qtde. Mensal'!B143/'Qtde. Mensal'!B131-1</f>
        <v>0.1033029218154522</v>
      </c>
      <c r="C143" s="55">
        <f>'Qtde. Mensal'!C143/'Qtde. Mensal'!C131-1</f>
        <v>0.22587594965415581</v>
      </c>
      <c r="D143" s="55">
        <f>'Qtde. Mensal'!D143/'Qtde. Mensal'!D131-1</f>
        <v>7.7258552505502287E-2</v>
      </c>
      <c r="E143" s="55">
        <f>'Qtde. Mensal'!E143/'Qtde. Mensal'!E131-1</f>
        <v>0.19166310944488774</v>
      </c>
      <c r="F143" s="56">
        <f>'Qtde. Mensal'!F143/'Qtde. Mensal'!F131-1</f>
        <v>9.5070782875660953E-2</v>
      </c>
      <c r="G143" s="54">
        <f>'Qtde. Mensal'!G143/'Qtde. Mensal'!G131-1</f>
        <v>2.0589198036006451E-2</v>
      </c>
      <c r="H143" s="55">
        <f>'Qtde. Mensal'!H143/'Qtde. Mensal'!H131-1</f>
        <v>9.3226773226773307E-2</v>
      </c>
      <c r="I143" s="55">
        <f>'Qtde. Mensal'!I143/'Qtde. Mensal'!I131-1</f>
        <v>0.17158845311333693</v>
      </c>
      <c r="J143" s="56">
        <f>'Qtde. Mensal'!J143/'Qtde. Mensal'!J131-1</f>
        <v>0.19291635267520713</v>
      </c>
      <c r="K143" s="54">
        <f>'Qtde. Mensal'!K143/'Qtde. Mensal'!K131-1</f>
        <v>7.8476321102189939E-2</v>
      </c>
      <c r="L143" s="55">
        <f>'Qtde. Mensal'!L143/'Qtde. Mensal'!L131-1</f>
        <v>1.7102956167176351</v>
      </c>
      <c r="M143" s="55">
        <f>'Qtde. Mensal'!M143/'Qtde. Mensal'!M131-1</f>
        <v>0.57583156201528118</v>
      </c>
      <c r="N143" s="56">
        <f>'Qtde. Mensal'!N143/'Qtde. Mensal'!N131-1</f>
        <v>-0.32807163997875088</v>
      </c>
      <c r="O143" s="64">
        <f>'Qtde. Mensal'!O143/'Qtde. Mensal'!O131-1</f>
        <v>0.12332746776239212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54">
        <f>'Qtde. Mensal'!B144/'Qtde. Mensal'!B132-1</f>
        <v>0.16486325802615931</v>
      </c>
      <c r="C144" s="55">
        <f>'Qtde. Mensal'!C144/'Qtde. Mensal'!C132-1</f>
        <v>0.24652160363696352</v>
      </c>
      <c r="D144" s="55">
        <f>'Qtde. Mensal'!D144/'Qtde. Mensal'!D132-1</f>
        <v>0.13696913627234553</v>
      </c>
      <c r="E144" s="55">
        <f>'Qtde. Mensal'!E144/'Qtde. Mensal'!E132-1</f>
        <v>0.23352015910323631</v>
      </c>
      <c r="F144" s="56">
        <f>'Qtde. Mensal'!F144/'Qtde. Mensal'!F132-1</f>
        <v>0.18296823071150348</v>
      </c>
      <c r="G144" s="54">
        <f>'Qtde. Mensal'!G144/'Qtde. Mensal'!G132-1</f>
        <v>6.3808037284558639E-2</v>
      </c>
      <c r="H144" s="55">
        <f>'Qtde. Mensal'!H144/'Qtde. Mensal'!H132-1</f>
        <v>0.14805266915205828</v>
      </c>
      <c r="I144" s="55">
        <f>'Qtde. Mensal'!I144/'Qtde. Mensal'!I132-1</f>
        <v>0.23398647426148789</v>
      </c>
      <c r="J144" s="56">
        <f>'Qtde. Mensal'!J144/'Qtde. Mensal'!J132-1</f>
        <v>5.4854981084489385E-2</v>
      </c>
      <c r="K144" s="54">
        <f>'Qtde. Mensal'!K144/'Qtde. Mensal'!K132-1</f>
        <v>0.17760517747765348</v>
      </c>
      <c r="L144" s="55">
        <f>'Qtde. Mensal'!L144/'Qtde. Mensal'!L132-1</f>
        <v>-6.1739005873084118E-2</v>
      </c>
      <c r="M144" s="55">
        <f>'Qtde. Mensal'!M144/'Qtde. Mensal'!M132-1</f>
        <v>0.35632707903450256</v>
      </c>
      <c r="N144" s="56">
        <f>'Qtde. Mensal'!N144/'Qtde. Mensal'!N132-1</f>
        <v>-4.8055526120589165E-2</v>
      </c>
      <c r="O144" s="64">
        <f>'Qtde. Mensal'!O144/'Qtde. Mensal'!O132-1</f>
        <v>0.1771379057112219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54">
        <f>'Qtde. Mensal'!B145/'Qtde. Mensal'!B133-1</f>
        <v>7.4536837570012837E-2</v>
      </c>
      <c r="C145" s="55">
        <f>'Qtde. Mensal'!C145/'Qtde. Mensal'!C133-1</f>
        <v>0.11201479440680839</v>
      </c>
      <c r="D145" s="55">
        <f>'Qtde. Mensal'!D145/'Qtde. Mensal'!D133-1</f>
        <v>2.4018117885451495E-3</v>
      </c>
      <c r="E145" s="55">
        <f>'Qtde. Mensal'!E145/'Qtde. Mensal'!E133-1</f>
        <v>3.3688309897987212E-2</v>
      </c>
      <c r="F145" s="56">
        <f>'Qtde. Mensal'!F145/'Qtde. Mensal'!F133-1</f>
        <v>6.5645594786642558E-2</v>
      </c>
      <c r="G145" s="54">
        <f>'Qtde. Mensal'!G145/'Qtde. Mensal'!G133-1</f>
        <v>-0.10674392403025912</v>
      </c>
      <c r="H145" s="55">
        <f>'Qtde. Mensal'!H145/'Qtde. Mensal'!H133-1</f>
        <v>3.5014005602240994E-2</v>
      </c>
      <c r="I145" s="55">
        <f>'Qtde. Mensal'!I145/'Qtde. Mensal'!I133-1</f>
        <v>9.8934285941729039E-2</v>
      </c>
      <c r="J145" s="56">
        <f>'Qtde. Mensal'!J145/'Qtde. Mensal'!J133-1</f>
        <v>0.13324468085106389</v>
      </c>
      <c r="K145" s="54">
        <f>'Qtde. Mensal'!K145/'Qtde. Mensal'!K133-1</f>
        <v>-9.5287508082595451E-3</v>
      </c>
      <c r="L145" s="55">
        <f>'Qtde. Mensal'!L145/'Qtde. Mensal'!L133-1</f>
        <v>-0.3074192809709182</v>
      </c>
      <c r="M145" s="55">
        <f>'Qtde. Mensal'!M145/'Qtde. Mensal'!M133-1</f>
        <v>0.7140710596337454</v>
      </c>
      <c r="N145" s="56">
        <f>'Qtde. Mensal'!N145/'Qtde. Mensal'!N133-1</f>
        <v>-0.25393768484765111</v>
      </c>
      <c r="O145" s="64">
        <f>'Qtde. Mensal'!O145/'Qtde. Mensal'!O133-1</f>
        <v>3.5031639578801066E-2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54">
        <f>'Qtde. Mensal'!B146/'Qtde. Mensal'!B134-1</f>
        <v>3.8348659753472791E-2</v>
      </c>
      <c r="C146" s="55">
        <f>'Qtde. Mensal'!C146/'Qtde. Mensal'!C134-1</f>
        <v>0.10750623540124304</v>
      </c>
      <c r="D146" s="55">
        <f>'Qtde. Mensal'!D146/'Qtde. Mensal'!D134-1</f>
        <v>2.9618578259327677E-2</v>
      </c>
      <c r="E146" s="55">
        <f>'Qtde. Mensal'!E146/'Qtde. Mensal'!E134-1</f>
        <v>2.6814103017028135E-2</v>
      </c>
      <c r="F146" s="56">
        <f>'Qtde. Mensal'!F146/'Qtde. Mensal'!F134-1</f>
        <v>6.8840154802392473E-2</v>
      </c>
      <c r="G146" s="54">
        <f>'Qtde. Mensal'!G146/'Qtde. Mensal'!G134-1</f>
        <v>-2.6893016219850407E-2</v>
      </c>
      <c r="H146" s="55">
        <f>'Qtde. Mensal'!H146/'Qtde. Mensal'!H134-1</f>
        <v>2.5440891064045124E-2</v>
      </c>
      <c r="I146" s="55">
        <f>'Qtde. Mensal'!I146/'Qtde. Mensal'!I134-1</f>
        <v>7.0054086240262103E-2</v>
      </c>
      <c r="J146" s="56">
        <f>'Qtde. Mensal'!J146/'Qtde. Mensal'!J134-1</f>
        <v>0.54192495921696571</v>
      </c>
      <c r="K146" s="54">
        <f>'Qtde. Mensal'!K146/'Qtde. Mensal'!K134-1</f>
        <v>-1.3616396509466333E-2</v>
      </c>
      <c r="L146" s="55">
        <f>'Qtde. Mensal'!L146/'Qtde. Mensal'!L134-1</f>
        <v>1.4564377682403435</v>
      </c>
      <c r="M146" s="55">
        <f>'Qtde. Mensal'!M146/'Qtde. Mensal'!M134-1</f>
        <v>0.40027802350562358</v>
      </c>
      <c r="N146" s="56">
        <f>'Qtde. Mensal'!N146/'Qtde. Mensal'!N134-1</f>
        <v>-0.35958267829069601</v>
      </c>
      <c r="O146" s="64">
        <f>'Qtde. Mensal'!O146/'Qtde. Mensal'!O134-1</f>
        <v>4.5386565679258029E-2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54">
        <f>'Qtde. Mensal'!B147/'Qtde. Mensal'!B135-1</f>
        <v>0.16078514739229033</v>
      </c>
      <c r="C147" s="55">
        <f>'Qtde. Mensal'!C147/'Qtde. Mensal'!C135-1</f>
        <v>0.14272794194973182</v>
      </c>
      <c r="D147" s="55">
        <f>'Qtde. Mensal'!D147/'Qtde. Mensal'!D135-1</f>
        <v>0.12010474709090557</v>
      </c>
      <c r="E147" s="55">
        <f>'Qtde. Mensal'!E147/'Qtde. Mensal'!E135-1</f>
        <v>5.5162844767779884E-2</v>
      </c>
      <c r="F147" s="56">
        <f>'Qtde. Mensal'!F147/'Qtde. Mensal'!F135-1</f>
        <v>7.847938661635423E-2</v>
      </c>
      <c r="G147" s="54">
        <f>'Qtde. Mensal'!G147/'Qtde. Mensal'!G135-1</f>
        <v>4.2308838969759011E-2</v>
      </c>
      <c r="H147" s="55">
        <f>'Qtde. Mensal'!H147/'Qtde. Mensal'!H135-1</f>
        <v>9.6690843155031736E-2</v>
      </c>
      <c r="I147" s="55">
        <f>'Qtde. Mensal'!I147/'Qtde. Mensal'!I135-1</f>
        <v>0.13711969903517951</v>
      </c>
      <c r="J147" s="56">
        <f>'Qtde. Mensal'!J147/'Qtde. Mensal'!J135-1</f>
        <v>0.23770707336313435</v>
      </c>
      <c r="K147" s="54">
        <f>'Qtde. Mensal'!K147/'Qtde. Mensal'!K135-1</f>
        <v>7.151388152306537E-2</v>
      </c>
      <c r="L147" s="55">
        <f>'Qtde. Mensal'!L147/'Qtde. Mensal'!L135-1</f>
        <v>1.4193406593406594</v>
      </c>
      <c r="M147" s="55">
        <f>'Qtde. Mensal'!M147/'Qtde. Mensal'!M135-1</f>
        <v>0.37679434734101891</v>
      </c>
      <c r="N147" s="56">
        <f>'Qtde. Mensal'!N147/'Qtde. Mensal'!N135-1</f>
        <v>-0.38755175983436851</v>
      </c>
      <c r="O147" s="64">
        <f>'Qtde. Mensal'!O147/'Qtde. Mensal'!O135-1</f>
        <v>0.11035077394719917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Mensal'!B136-1</f>
        <v>7.658885670471971E-2</v>
      </c>
      <c r="C148" s="61">
        <f>'Qtde. Mensal'!C148/'Qtde. Mensal'!C136-1</f>
        <v>1.4410656301106828E-2</v>
      </c>
      <c r="D148" s="61">
        <f>'Qtde. Mensal'!D148/'Qtde. Mensal'!D136-1</f>
        <v>8.8162617914683938E-2</v>
      </c>
      <c r="E148" s="61">
        <f>'Qtde. Mensal'!E148/'Qtde. Mensal'!E136-1</f>
        <v>6.2431516448793412E-2</v>
      </c>
      <c r="F148" s="62">
        <f>'Qtde. Mensal'!F148/'Qtde. Mensal'!F136-1</f>
        <v>7.5340780473401869E-2</v>
      </c>
      <c r="G148" s="60">
        <f>'Qtde. Mensal'!G148/'Qtde. Mensal'!G136-1</f>
        <v>-1.0605294216826877E-2</v>
      </c>
      <c r="H148" s="61">
        <f>'Qtde. Mensal'!H148/'Qtde. Mensal'!H136-1</f>
        <v>4.8708848366173063E-2</v>
      </c>
      <c r="I148" s="61">
        <f>'Qtde. Mensal'!I148/'Qtde. Mensal'!I136-1</f>
        <v>8.8431773734452879E-2</v>
      </c>
      <c r="J148" s="62">
        <f>'Qtde. Mensal'!J148/'Qtde. Mensal'!J136-1</f>
        <v>0.8083765752409191</v>
      </c>
      <c r="K148" s="60">
        <f>'Qtde. Mensal'!K148/'Qtde. Mensal'!K136-1</f>
        <v>2.8036592041625896E-2</v>
      </c>
      <c r="L148" s="61">
        <f>'Qtde. Mensal'!L148/'Qtde. Mensal'!L136-1</f>
        <v>-3.2234199957725584E-2</v>
      </c>
      <c r="M148" s="61">
        <f>'Qtde. Mensal'!M148/'Qtde. Mensal'!M136-1</f>
        <v>0.44770609949024442</v>
      </c>
      <c r="N148" s="62">
        <f>'Qtde. Mensal'!N148/'Qtde. Mensal'!N136-1</f>
        <v>-0.31192954363490788</v>
      </c>
      <c r="O148" s="65">
        <f>'Qtde. Mensal'!O148/'Qtde. Mensal'!O136-1</f>
        <v>6.8796268909436131E-2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51">
        <f>'Qtde. Mensal'!B149/'Qtde. Mensal'!B137-1</f>
        <v>-4.0484486477517789E-2</v>
      </c>
      <c r="C149" s="52">
        <f>'Qtde. Mensal'!C149/'Qtde. Mensal'!C137-1</f>
        <v>-9.7845220030349012E-2</v>
      </c>
      <c r="D149" s="52">
        <f>'Qtde. Mensal'!D149/'Qtde. Mensal'!D137-1</f>
        <v>-5.4787174735992594E-2</v>
      </c>
      <c r="E149" s="52">
        <f>'Qtde. Mensal'!E149/'Qtde. Mensal'!E137-1</f>
        <v>-4.0307984907512528E-2</v>
      </c>
      <c r="F149" s="53">
        <f>'Qtde. Mensal'!F149/'Qtde. Mensal'!F137-1</f>
        <v>-5.4968991075480256E-2</v>
      </c>
      <c r="G149" s="51">
        <f>'Qtde. Mensal'!G149/'Qtde. Mensal'!G137-1</f>
        <v>-0.14743455957467844</v>
      </c>
      <c r="H149" s="52">
        <f>'Qtde. Mensal'!H149/'Qtde. Mensal'!H137-1</f>
        <v>-0.14127151148976613</v>
      </c>
      <c r="I149" s="52">
        <f>'Qtde. Mensal'!I149/'Qtde. Mensal'!I137-1</f>
        <v>-2.1279353801157752E-2</v>
      </c>
      <c r="J149" s="53">
        <f>'Qtde. Mensal'!J149/'Qtde. Mensal'!J137-1</f>
        <v>0.27698511166253104</v>
      </c>
      <c r="K149" s="51">
        <f>'Qtde. Mensal'!K149/'Qtde. Mensal'!K137-1</f>
        <v>-9.4222657475149019E-2</v>
      </c>
      <c r="L149" s="52">
        <f>'Qtde. Mensal'!L149/'Qtde. Mensal'!L137-1</f>
        <v>-5.0959629384513594E-2</v>
      </c>
      <c r="M149" s="52">
        <f>'Qtde. Mensal'!M149/'Qtde. Mensal'!M137-1</f>
        <v>0.37751990513298317</v>
      </c>
      <c r="N149" s="53">
        <f>'Qtde. Mensal'!N149/'Qtde. Mensal'!N137-1</f>
        <v>-0.4400362916529198</v>
      </c>
      <c r="O149" s="63">
        <f>'Qtde. Mensal'!O149/'Qtde. Mensal'!O137-1</f>
        <v>-5.9215124358777183E-2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54">
        <f>'Qtde. Mensal'!B150/'Qtde. Mensal'!B138-1</f>
        <v>7.1446291242867721E-2</v>
      </c>
      <c r="C150" s="55">
        <f>'Qtde. Mensal'!C150/'Qtde. Mensal'!C138-1</f>
        <v>-8.8531116854089209E-3</v>
      </c>
      <c r="D150" s="55">
        <f>'Qtde. Mensal'!D150/'Qtde. Mensal'!D138-1</f>
        <v>3.9106301079467887E-3</v>
      </c>
      <c r="E150" s="55">
        <f>'Qtde. Mensal'!E150/'Qtde. Mensal'!E138-1</f>
        <v>2.6737790736200306E-2</v>
      </c>
      <c r="F150" s="56">
        <f>'Qtde. Mensal'!F150/'Qtde. Mensal'!F138-1</f>
        <v>-9.4480519480519831E-3</v>
      </c>
      <c r="G150" s="54">
        <f>'Qtde. Mensal'!G150/'Qtde. Mensal'!G138-1</f>
        <v>-5.6750313367906258E-2</v>
      </c>
      <c r="H150" s="55">
        <f>'Qtde. Mensal'!H150/'Qtde. Mensal'!H138-1</f>
        <v>-4.1920216362407059E-2</v>
      </c>
      <c r="I150" s="55">
        <f>'Qtde. Mensal'!I150/'Qtde. Mensal'!I138-1</f>
        <v>3.8690643075582676E-2</v>
      </c>
      <c r="J150" s="56">
        <f>'Qtde. Mensal'!J150/'Qtde. Mensal'!J138-1</f>
        <v>-0.14260563380281688</v>
      </c>
      <c r="K150" s="54">
        <f>'Qtde. Mensal'!K150/'Qtde. Mensal'!K138-1</f>
        <v>-7.443854294517438E-3</v>
      </c>
      <c r="L150" s="55">
        <f>'Qtde. Mensal'!L150/'Qtde. Mensal'!L138-1</f>
        <v>-0.13474610155937627</v>
      </c>
      <c r="M150" s="55">
        <f>'Qtde. Mensal'!M150/'Qtde. Mensal'!M138-1</f>
        <v>0.33508017774343113</v>
      </c>
      <c r="N150" s="56">
        <f>'Qtde. Mensal'!N150/'Qtde. Mensal'!N138-1</f>
        <v>-0.54500985617288455</v>
      </c>
      <c r="O150" s="64">
        <f>'Qtde. Mensal'!O150/'Qtde. Mensal'!O138-1</f>
        <v>7.7629860592012268E-3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54">
        <f>'Qtde. Mensal'!B151/'Qtde. Mensal'!B139-1</f>
        <v>-4.6000303966766354E-2</v>
      </c>
      <c r="C151" s="55">
        <f>'Qtde. Mensal'!C151/'Qtde. Mensal'!C139-1</f>
        <v>1.9786805352253412E-2</v>
      </c>
      <c r="D151" s="55">
        <f>'Qtde. Mensal'!D151/'Qtde. Mensal'!D139-1</f>
        <v>-2.7080518286358712E-3</v>
      </c>
      <c r="E151" s="55">
        <f>'Qtde. Mensal'!E151/'Qtde. Mensal'!E139-1</f>
        <v>4.733384550257913E-2</v>
      </c>
      <c r="F151" s="56">
        <f>'Qtde. Mensal'!F151/'Qtde. Mensal'!F139-1</f>
        <v>8.8233442457819278E-2</v>
      </c>
      <c r="G151" s="54">
        <f>'Qtde. Mensal'!G151/'Qtde. Mensal'!G139-1</f>
        <v>-2.2872145561118606E-2</v>
      </c>
      <c r="H151" s="55">
        <f>'Qtde. Mensal'!H151/'Qtde. Mensal'!H139-1</f>
        <v>-7.0252469813391838E-2</v>
      </c>
      <c r="I151" s="55">
        <f>'Qtde. Mensal'!I151/'Qtde. Mensal'!I139-1</f>
        <v>3.4426188552917569E-2</v>
      </c>
      <c r="J151" s="56">
        <f>'Qtde. Mensal'!J151/'Qtde. Mensal'!J139-1</f>
        <v>0.32139549243593701</v>
      </c>
      <c r="K151" s="54">
        <f>'Qtde. Mensal'!K151/'Qtde. Mensal'!K139-1</f>
        <v>-3.7722210607998741E-2</v>
      </c>
      <c r="L151" s="55">
        <f>'Qtde. Mensal'!L151/'Qtde. Mensal'!L139-1</f>
        <v>0.16401810652027349</v>
      </c>
      <c r="M151" s="55">
        <f>'Qtde. Mensal'!M151/'Qtde. Mensal'!M139-1</f>
        <v>0.44467825894340463</v>
      </c>
      <c r="N151" s="56">
        <f>'Qtde. Mensal'!N151/'Qtde. Mensal'!N139-1</f>
        <v>-0.39756534192624415</v>
      </c>
      <c r="O151" s="64">
        <f>'Qtde. Mensal'!O151/'Qtde. Mensal'!O139-1</f>
        <v>1.5865163172350316E-2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54">
        <f>'Qtde. Mensal'!B152/'Qtde. Mensal'!B140-1</f>
        <v>-2.1223398069542987E-2</v>
      </c>
      <c r="C152" s="55">
        <f>'Qtde. Mensal'!C152/'Qtde. Mensal'!C140-1</f>
        <v>-1.5764863059452239E-2</v>
      </c>
      <c r="D152" s="55">
        <f>'Qtde. Mensal'!D152/'Qtde. Mensal'!D140-1</f>
        <v>-3.4109417219452265E-2</v>
      </c>
      <c r="E152" s="55">
        <f>'Qtde. Mensal'!E152/'Qtde. Mensal'!E140-1</f>
        <v>-2.9026074270107061E-2</v>
      </c>
      <c r="F152" s="56">
        <f>'Qtde. Mensal'!F152/'Qtde. Mensal'!F140-1</f>
        <v>5.2955929774274546E-2</v>
      </c>
      <c r="G152" s="54">
        <f>'Qtde. Mensal'!G152/'Qtde. Mensal'!G140-1</f>
        <v>-9.9633053693450768E-2</v>
      </c>
      <c r="H152" s="55">
        <f>'Qtde. Mensal'!H152/'Qtde. Mensal'!H140-1</f>
        <v>-0.12873736738373798</v>
      </c>
      <c r="I152" s="55">
        <f>'Qtde. Mensal'!I152/'Qtde. Mensal'!I140-1</f>
        <v>2.0776589227651909E-2</v>
      </c>
      <c r="J152" s="56">
        <f>'Qtde. Mensal'!J152/'Qtde. Mensal'!J140-1</f>
        <v>-0.15487354362034667</v>
      </c>
      <c r="K152" s="54">
        <f>'Qtde. Mensal'!K152/'Qtde. Mensal'!K140-1</f>
        <v>-2.1478241363840245E-2</v>
      </c>
      <c r="L152" s="55">
        <f>'Qtde. Mensal'!L152/'Qtde. Mensal'!L140-1</f>
        <v>-0.30132834091111704</v>
      </c>
      <c r="M152" s="55">
        <f>'Qtde. Mensal'!M152/'Qtde. Mensal'!M140-1</f>
        <v>0.21996631958445012</v>
      </c>
      <c r="N152" s="56">
        <f>'Qtde. Mensal'!N152/'Qtde. Mensal'!N140-1</f>
        <v>-0.54282161924961603</v>
      </c>
      <c r="O152" s="64">
        <f>'Qtde. Mensal'!O152/'Qtde. Mensal'!O140-1</f>
        <v>-2.1755673368087702E-2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54">
        <f>'Qtde. Mensal'!B153/'Qtde. Mensal'!B141-1</f>
        <v>5.2076078221269695E-2</v>
      </c>
      <c r="C153" s="55">
        <f>'Qtde. Mensal'!C153/'Qtde. Mensal'!C141-1</f>
        <v>8.8776481370510085E-2</v>
      </c>
      <c r="D153" s="55">
        <f>'Qtde. Mensal'!D153/'Qtde. Mensal'!D141-1</f>
        <v>7.4992020890758848E-2</v>
      </c>
      <c r="E153" s="55">
        <f>'Qtde. Mensal'!E153/'Qtde. Mensal'!E141-1</f>
        <v>9.0252525252525251E-2</v>
      </c>
      <c r="F153" s="56">
        <f>'Qtde. Mensal'!F153/'Qtde. Mensal'!F141-1</f>
        <v>9.5715498661093301E-2</v>
      </c>
      <c r="G153" s="54">
        <f>'Qtde. Mensal'!G153/'Qtde. Mensal'!G141-1</f>
        <v>-2.1658138602655086E-2</v>
      </c>
      <c r="H153" s="55">
        <f>'Qtde. Mensal'!H153/'Qtde. Mensal'!H141-1</f>
        <v>-2.6578854521933426E-2</v>
      </c>
      <c r="I153" s="55">
        <f>'Qtde. Mensal'!I153/'Qtde. Mensal'!I141-1</f>
        <v>0.12869921529767803</v>
      </c>
      <c r="J153" s="56">
        <f>'Qtde. Mensal'!J153/'Qtde. Mensal'!J141-1</f>
        <v>0.26733549719681315</v>
      </c>
      <c r="K153" s="54">
        <f>'Qtde. Mensal'!K153/'Qtde. Mensal'!K141-1</f>
        <v>4.5964606162709476E-2</v>
      </c>
      <c r="L153" s="55">
        <f>'Qtde. Mensal'!L153/'Qtde. Mensal'!L141-1</f>
        <v>-2.8922872340425565E-2</v>
      </c>
      <c r="M153" s="55">
        <f>'Qtde. Mensal'!M153/'Qtde. Mensal'!M141-1</f>
        <v>0.45346595390412769</v>
      </c>
      <c r="N153" s="56">
        <f>'Qtde. Mensal'!N153/'Qtde. Mensal'!N141-1</f>
        <v>-0.37796777840587903</v>
      </c>
      <c r="O153" s="64">
        <f>'Qtde. Mensal'!O153/'Qtde. Mensal'!O141-1</f>
        <v>8.0603997039230268E-2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54">
        <f>'Qtde. Mensal'!B154/'Qtde. Mensal'!B142-1</f>
        <v>-2.5197789097214707E-2</v>
      </c>
      <c r="C154" s="55">
        <f>'Qtde. Mensal'!C154/'Qtde. Mensal'!C142-1</f>
        <v>-9.3797928621895954E-2</v>
      </c>
      <c r="D154" s="55">
        <f>'Qtde. Mensal'!D154/'Qtde. Mensal'!D142-1</f>
        <v>-4.3160059256638683E-2</v>
      </c>
      <c r="E154" s="55">
        <f>'Qtde. Mensal'!E154/'Qtde. Mensal'!E142-1</f>
        <v>4.5608190066470655E-3</v>
      </c>
      <c r="F154" s="56">
        <f>'Qtde. Mensal'!F154/'Qtde. Mensal'!F142-1</f>
        <v>5.0547680412371232E-2</v>
      </c>
      <c r="G154" s="54">
        <f>'Qtde. Mensal'!G154/'Qtde. Mensal'!G142-1</f>
        <v>-0.13950939516174587</v>
      </c>
      <c r="H154" s="55">
        <f>'Qtde. Mensal'!H154/'Qtde. Mensal'!H142-1</f>
        <v>-0.12746300697692248</v>
      </c>
      <c r="I154" s="55">
        <f>'Qtde. Mensal'!I154/'Qtde. Mensal'!I142-1</f>
        <v>1.9519643267674969E-2</v>
      </c>
      <c r="J154" s="56">
        <f>'Qtde. Mensal'!J154/'Qtde. Mensal'!J142-1</f>
        <v>-0.13492990654205606</v>
      </c>
      <c r="K154" s="54">
        <f>'Qtde. Mensal'!K154/'Qtde. Mensal'!K142-1</f>
        <v>-4.3176834894084304E-2</v>
      </c>
      <c r="L154" s="55">
        <f>'Qtde. Mensal'!L154/'Qtde. Mensal'!L142-1</f>
        <v>-0.13923853923853924</v>
      </c>
      <c r="M154" s="55">
        <f>'Qtde. Mensal'!M154/'Qtde. Mensal'!M142-1</f>
        <v>0.20163403730537999</v>
      </c>
      <c r="N154" s="56">
        <f>'Qtde. Mensal'!N154/'Qtde. Mensal'!N142-1</f>
        <v>-0.5048641961423832</v>
      </c>
      <c r="O154" s="64">
        <f>'Qtde. Mensal'!O154/'Qtde. Mensal'!O142-1</f>
        <v>-3.3874642410538391E-2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54">
        <f>'Qtde. Mensal'!B155/'Qtde. Mensal'!B143-1</f>
        <v>-0.16768723504474803</v>
      </c>
      <c r="C155" s="55">
        <f>'Qtde. Mensal'!C155/'Qtde. Mensal'!C143-1</f>
        <v>-0.13760675854839211</v>
      </c>
      <c r="D155" s="55">
        <f>'Qtde. Mensal'!D155/'Qtde. Mensal'!D143-1</f>
        <v>-8.9011077868521027E-2</v>
      </c>
      <c r="E155" s="55">
        <f>'Qtde. Mensal'!E155/'Qtde. Mensal'!E143-1</f>
        <v>-3.8422003488661871E-2</v>
      </c>
      <c r="F155" s="56">
        <f>'Qtde. Mensal'!F155/'Qtde. Mensal'!F143-1</f>
        <v>-4.6134197246277542E-2</v>
      </c>
      <c r="G155" s="54">
        <f>'Qtde. Mensal'!G155/'Qtde. Mensal'!G143-1</f>
        <v>-0.19300383805339061</v>
      </c>
      <c r="H155" s="55">
        <f>'Qtde. Mensal'!H155/'Qtde. Mensal'!H143-1</f>
        <v>-0.18261568828130714</v>
      </c>
      <c r="I155" s="55">
        <f>'Qtde. Mensal'!I155/'Qtde. Mensal'!I143-1</f>
        <v>-3.4762475847824659E-2</v>
      </c>
      <c r="J155" s="56">
        <f>'Qtde. Mensal'!J155/'Qtde. Mensal'!J143-1</f>
        <v>-0.25121078121709839</v>
      </c>
      <c r="K155" s="54">
        <f>'Qtde. Mensal'!K155/'Qtde. Mensal'!K143-1</f>
        <v>-9.3957309993748295E-2</v>
      </c>
      <c r="L155" s="55">
        <f>'Qtde. Mensal'!L155/'Qtde. Mensal'!L143-1</f>
        <v>-0.2106213329321498</v>
      </c>
      <c r="M155" s="55">
        <f>'Qtde. Mensal'!M155/'Qtde. Mensal'!M143-1</f>
        <v>0.13018355480213639</v>
      </c>
      <c r="N155" s="56">
        <f>'Qtde. Mensal'!N155/'Qtde. Mensal'!N143-1</f>
        <v>-0.60035012423763279</v>
      </c>
      <c r="O155" s="64">
        <f>'Qtde. Mensal'!O155/'Qtde. Mensal'!O143-1</f>
        <v>-8.9095322973963054E-2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54">
        <f>'Qtde. Mensal'!B156/'Qtde. Mensal'!B144-1</f>
        <v>-6.4870106670749772E-2</v>
      </c>
      <c r="C156" s="55">
        <f>'Qtde. Mensal'!C156/'Qtde. Mensal'!C144-1</f>
        <v>-9.566317151722814E-2</v>
      </c>
      <c r="D156" s="55">
        <f>'Qtde. Mensal'!D156/'Qtde. Mensal'!D144-1</f>
        <v>-4.918243852195181E-2</v>
      </c>
      <c r="E156" s="55">
        <f>'Qtde. Mensal'!E156/'Qtde. Mensal'!E144-1</f>
        <v>-7.5777562805968701E-3</v>
      </c>
      <c r="F156" s="56">
        <f>'Qtde. Mensal'!F156/'Qtde. Mensal'!F144-1</f>
        <v>1.7400235628190819E-2</v>
      </c>
      <c r="G156" s="54">
        <f>'Qtde. Mensal'!G156/'Qtde. Mensal'!G144-1</f>
        <v>-0.15453446440933649</v>
      </c>
      <c r="H156" s="55">
        <f>'Qtde. Mensal'!H156/'Qtde. Mensal'!H144-1</f>
        <v>-0.12623069748160431</v>
      </c>
      <c r="I156" s="55">
        <f>'Qtde. Mensal'!I156/'Qtde. Mensal'!I144-1</f>
        <v>1.0529068868907698E-2</v>
      </c>
      <c r="J156" s="56">
        <f>'Qtde. Mensal'!J156/'Qtde. Mensal'!J144-1</f>
        <v>-0.26180514046622838</v>
      </c>
      <c r="K156" s="54">
        <f>'Qtde. Mensal'!K156/'Qtde. Mensal'!K144-1</f>
        <v>-4.213536379018612E-2</v>
      </c>
      <c r="L156" s="55">
        <f>'Qtde. Mensal'!L156/'Qtde. Mensal'!L144-1</f>
        <v>-0.18374045801526717</v>
      </c>
      <c r="M156" s="55">
        <f>'Qtde. Mensal'!M156/'Qtde. Mensal'!M144-1</f>
        <v>0.15179819207840217</v>
      </c>
      <c r="N156" s="56">
        <f>'Qtde. Mensal'!N156/'Qtde. Mensal'!N144-1</f>
        <v>-0.61167696332164523</v>
      </c>
      <c r="O156" s="64">
        <f>'Qtde. Mensal'!O156/'Qtde. Mensal'!O144-1</f>
        <v>-4.5072253429949694E-2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54">
        <f>'Qtde. Mensal'!B157/'Qtde. Mensal'!B145-1</f>
        <v>-0.13002634895177001</v>
      </c>
      <c r="C157" s="55">
        <f>'Qtde. Mensal'!C157/'Qtde. Mensal'!C145-1</f>
        <v>-0.10512650817084968</v>
      </c>
      <c r="D157" s="55">
        <f>'Qtde. Mensal'!D157/'Qtde. Mensal'!D145-1</f>
        <v>-5.3266188248024537E-2</v>
      </c>
      <c r="E157" s="55">
        <f>'Qtde. Mensal'!E157/'Qtde. Mensal'!E145-1</f>
        <v>2.5505526197342476E-3</v>
      </c>
      <c r="F157" s="56">
        <f>'Qtde. Mensal'!F157/'Qtde. Mensal'!F145-1</f>
        <v>-6.9098949695978185E-5</v>
      </c>
      <c r="G157" s="54">
        <f>'Qtde. Mensal'!G157/'Qtde. Mensal'!G145-1</f>
        <v>-0.16452244525328241</v>
      </c>
      <c r="H157" s="55">
        <f>'Qtde. Mensal'!H157/'Qtde. Mensal'!H145-1</f>
        <v>-0.13209424500517397</v>
      </c>
      <c r="I157" s="55">
        <f>'Qtde. Mensal'!I157/'Qtde. Mensal'!I145-1</f>
        <v>2.9835609864312662E-3</v>
      </c>
      <c r="J157" s="56">
        <f>'Qtde. Mensal'!J157/'Qtde. Mensal'!J145-1</f>
        <v>-0.21520769772353909</v>
      </c>
      <c r="K157" s="54">
        <f>'Qtde. Mensal'!K157/'Qtde. Mensal'!K145-1</f>
        <v>-3.9294789101286143E-2</v>
      </c>
      <c r="L157" s="55">
        <f>'Qtde. Mensal'!L157/'Qtde. Mensal'!L145-1</f>
        <v>-0.35576128285667052</v>
      </c>
      <c r="M157" s="55">
        <f>'Qtde. Mensal'!M157/'Qtde. Mensal'!M145-1</f>
        <v>3.2580904375776099E-2</v>
      </c>
      <c r="N157" s="56">
        <f>'Qtde. Mensal'!N157/'Qtde. Mensal'!N145-1</f>
        <v>-0.43339172121323866</v>
      </c>
      <c r="O157" s="64">
        <f>'Qtde. Mensal'!O157/'Qtde. Mensal'!O145-1</f>
        <v>-5.1791395186365663E-2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54">
        <f>'Qtde. Mensal'!B158/'Qtde. Mensal'!B146-1</f>
        <v>-0.13045662960869298</v>
      </c>
      <c r="C158" s="55">
        <f>'Qtde. Mensal'!C158/'Qtde. Mensal'!C146-1</f>
        <v>-0.14747359202130517</v>
      </c>
      <c r="D158" s="55">
        <f>'Qtde. Mensal'!D158/'Qtde. Mensal'!D146-1</f>
        <v>-0.11470396104281722</v>
      </c>
      <c r="E158" s="55">
        <f>'Qtde. Mensal'!E158/'Qtde. Mensal'!E146-1</f>
        <v>-2.8126612764493353E-2</v>
      </c>
      <c r="F158" s="56">
        <f>'Qtde. Mensal'!F158/'Qtde. Mensal'!F146-1</f>
        <v>-3.9609392143954314E-2</v>
      </c>
      <c r="G158" s="54">
        <f>'Qtde. Mensal'!G158/'Qtde. Mensal'!G146-1</f>
        <v>-0.18967835860486348</v>
      </c>
      <c r="H158" s="55">
        <f>'Qtde. Mensal'!H158/'Qtde. Mensal'!H146-1</f>
        <v>-0.19580333264760341</v>
      </c>
      <c r="I158" s="55">
        <f>'Qtde. Mensal'!I158/'Qtde. Mensal'!I146-1</f>
        <v>-5.6096045407330486E-2</v>
      </c>
      <c r="J158" s="56">
        <f>'Qtde. Mensal'!J158/'Qtde. Mensal'!J146-1</f>
        <v>-2.7719001269572607E-2</v>
      </c>
      <c r="K158" s="54">
        <f>'Qtde. Mensal'!K158/'Qtde. Mensal'!K146-1</f>
        <v>-0.12310690178096273</v>
      </c>
      <c r="L158" s="55">
        <f>'Qtde. Mensal'!L158/'Qtde. Mensal'!L146-1</f>
        <v>-0.20494452695029264</v>
      </c>
      <c r="M158" s="55">
        <f>'Qtde. Mensal'!M158/'Qtde. Mensal'!M146-1</f>
        <v>3.2796649940435296E-2</v>
      </c>
      <c r="N158" s="56">
        <f>'Qtde. Mensal'!N158/'Qtde. Mensal'!N146-1</f>
        <v>-0.11883508145503241</v>
      </c>
      <c r="O158" s="64">
        <f>'Qtde. Mensal'!O158/'Qtde. Mensal'!O146-1</f>
        <v>-9.9348544201982025E-2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54">
        <f>'Qtde. Mensal'!B159/'Qtde. Mensal'!B147-1</f>
        <v>-0.14992979671570728</v>
      </c>
      <c r="C159" s="55">
        <f>'Qtde. Mensal'!C159/'Qtde. Mensal'!C147-1</f>
        <v>-0.13080929855883383</v>
      </c>
      <c r="D159" s="55">
        <f>'Qtde. Mensal'!D159/'Qtde. Mensal'!D147-1</f>
        <v>-0.17714027902289253</v>
      </c>
      <c r="E159" s="55">
        <f>'Qtde. Mensal'!E159/'Qtde. Mensal'!E147-1</f>
        <v>-7.0546423811639225E-2</v>
      </c>
      <c r="F159" s="56">
        <f>'Qtde. Mensal'!F159/'Qtde. Mensal'!F147-1</f>
        <v>-5.1812700066999229E-2</v>
      </c>
      <c r="G159" s="54">
        <f>'Qtde. Mensal'!G159/'Qtde. Mensal'!G147-1</f>
        <v>-0.22271828481177947</v>
      </c>
      <c r="H159" s="55">
        <f>'Qtde. Mensal'!H159/'Qtde. Mensal'!H147-1</f>
        <v>-0.27627826230727892</v>
      </c>
      <c r="I159" s="55">
        <f>'Qtde. Mensal'!I159/'Qtde. Mensal'!I147-1</f>
        <v>-9.0070582549986344E-2</v>
      </c>
      <c r="J159" s="56">
        <f>'Qtde. Mensal'!J159/'Qtde. Mensal'!J147-1</f>
        <v>-0.25069046101550885</v>
      </c>
      <c r="K159" s="54">
        <f>'Qtde. Mensal'!K159/'Qtde. Mensal'!K147-1</f>
        <v>-0.17350400180272263</v>
      </c>
      <c r="L159" s="55">
        <f>'Qtde. Mensal'!L159/'Qtde. Mensal'!L147-1</f>
        <v>0.27089389534883712</v>
      </c>
      <c r="M159" s="55">
        <f>'Qtde. Mensal'!M159/'Qtde. Mensal'!M147-1</f>
        <v>-3.5816541515855449E-2</v>
      </c>
      <c r="N159" s="56">
        <f>'Qtde. Mensal'!N159/'Qtde. Mensal'!N147-1</f>
        <v>-0.32030424677794211</v>
      </c>
      <c r="O159" s="64">
        <f>'Qtde. Mensal'!O159/'Qtde. Mensal'!O147-1</f>
        <v>-0.1391501294219154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Mensal'!B148-1</f>
        <v>-0.16499169106591749</v>
      </c>
      <c r="C160" s="61">
        <f>'Qtde. Mensal'!C160/'Qtde. Mensal'!C148-1</f>
        <v>-0.1380639734573238</v>
      </c>
      <c r="D160" s="61">
        <f>'Qtde. Mensal'!D160/'Qtde. Mensal'!D148-1</f>
        <v>-0.17008691916440999</v>
      </c>
      <c r="E160" s="61">
        <f>'Qtde. Mensal'!E160/'Qtde. Mensal'!E148-1</f>
        <v>-9.0374883073897294E-2</v>
      </c>
      <c r="F160" s="62">
        <f>'Qtde. Mensal'!F160/'Qtde. Mensal'!F148-1</f>
        <v>-7.7521508328757038E-2</v>
      </c>
      <c r="G160" s="60">
        <f>'Qtde. Mensal'!G160/'Qtde. Mensal'!G148-1</f>
        <v>-0.23315894412160665</v>
      </c>
      <c r="H160" s="61">
        <f>'Qtde. Mensal'!H160/'Qtde. Mensal'!H148-1</f>
        <v>-0.27611156494340061</v>
      </c>
      <c r="I160" s="61">
        <f>'Qtde. Mensal'!I160/'Qtde. Mensal'!I148-1</f>
        <v>-8.7936003415681308E-2</v>
      </c>
      <c r="J160" s="62">
        <f>'Qtde. Mensal'!J160/'Qtde. Mensal'!J148-1</f>
        <v>-0.4886247181799549</v>
      </c>
      <c r="K160" s="60">
        <f>'Qtde. Mensal'!K160/'Qtde. Mensal'!K148-1</f>
        <v>-0.16172151620783359</v>
      </c>
      <c r="L160" s="61">
        <f>'Qtde. Mensal'!L160/'Qtde. Mensal'!L148-1</f>
        <v>7.9174402096756635E-2</v>
      </c>
      <c r="M160" s="61">
        <f>'Qtde. Mensal'!M160/'Qtde. Mensal'!M148-1</f>
        <v>-7.2608062166100051E-2</v>
      </c>
      <c r="N160" s="62">
        <f>'Qtde. Mensal'!N160/'Qtde. Mensal'!N148-1</f>
        <v>-0.38445427042122415</v>
      </c>
      <c r="O160" s="65">
        <f>'Qtde. Mensal'!O160/'Qtde. Mensal'!O148-1</f>
        <v>-0.14288980154974096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51">
        <f>'Qtde. Mensal'!B161/'Qtde. Mensal'!B149-1</f>
        <v>1.0432877975675936E-2</v>
      </c>
      <c r="C161" s="52">
        <f>'Qtde. Mensal'!C161/'Qtde. Mensal'!C149-1</f>
        <v>-7.9223575321267781E-3</v>
      </c>
      <c r="D161" s="52">
        <f>'Qtde. Mensal'!D161/'Qtde. Mensal'!D149-1</f>
        <v>1.182398274428742E-2</v>
      </c>
      <c r="E161" s="52">
        <f>'Qtde. Mensal'!E161/'Qtde. Mensal'!E149-1</f>
        <v>5.3364232060092665E-2</v>
      </c>
      <c r="F161" s="53">
        <f>'Qtde. Mensal'!F161/'Qtde. Mensal'!F149-1</f>
        <v>6.3928548562647958E-2</v>
      </c>
      <c r="G161" s="51">
        <f>'Qtde. Mensal'!G161/'Qtde. Mensal'!G149-1</f>
        <v>-6.8891322553630063E-2</v>
      </c>
      <c r="H161" s="52">
        <f>'Qtde. Mensal'!H161/'Qtde. Mensal'!H149-1</f>
        <v>-0.1051820230048619</v>
      </c>
      <c r="I161" s="52">
        <f>'Qtde. Mensal'!I161/'Qtde. Mensal'!I149-1</f>
        <v>6.6898173058616006E-2</v>
      </c>
      <c r="J161" s="53">
        <f>'Qtde. Mensal'!J161/'Qtde. Mensal'!J149-1</f>
        <v>-0.24386689336895795</v>
      </c>
      <c r="K161" s="51">
        <f>'Qtde. Mensal'!K161/'Qtde. Mensal'!K149-1</f>
        <v>2.6697665544252791E-2</v>
      </c>
      <c r="L161" s="52">
        <f>'Qtde. Mensal'!L161/'Qtde. Mensal'!L149-1</f>
        <v>-0.46672643952978676</v>
      </c>
      <c r="M161" s="52">
        <f>'Qtde. Mensal'!M161/'Qtde. Mensal'!M149-1</f>
        <v>0.11420607104060343</v>
      </c>
      <c r="N161" s="53">
        <f>'Qtde. Mensal'!N161/'Qtde. Mensal'!N149-1</f>
        <v>-0.19030785093533653</v>
      </c>
      <c r="O161" s="63">
        <f>'Qtde. Mensal'!O161/'Qtde. Mensal'!O149-1</f>
        <v>2.0511305455244377E-2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54">
        <f>'Qtde. Mensal'!B162/'Qtde. Mensal'!B150-1</f>
        <v>-0.1117156749247511</v>
      </c>
      <c r="C162" s="55">
        <f>'Qtde. Mensal'!C162/'Qtde. Mensal'!C150-1</f>
        <v>-0.17698772044185263</v>
      </c>
      <c r="D162" s="55">
        <f>'Qtde. Mensal'!D162/'Qtde. Mensal'!D150-1</f>
        <v>-0.15152592856031477</v>
      </c>
      <c r="E162" s="55">
        <f>'Qtde. Mensal'!E162/'Qtde. Mensal'!E150-1</f>
        <v>-4.1450192003614217E-2</v>
      </c>
      <c r="F162" s="56">
        <f>'Qtde. Mensal'!F162/'Qtde. Mensal'!F150-1</f>
        <v>-3.284276770788952E-2</v>
      </c>
      <c r="G162" s="54">
        <f>'Qtde. Mensal'!G162/'Qtde. Mensal'!G150-1</f>
        <v>-0.18519724842357599</v>
      </c>
      <c r="H162" s="55">
        <f>'Qtde. Mensal'!H162/'Qtde. Mensal'!H150-1</f>
        <v>-0.24511879557751115</v>
      </c>
      <c r="I162" s="55">
        <f>'Qtde. Mensal'!I162/'Qtde. Mensal'!I150-1</f>
        <v>-9.4307106461967827E-2</v>
      </c>
      <c r="J162" s="56">
        <f>'Qtde. Mensal'!J162/'Qtde. Mensal'!J150-1</f>
        <v>0.10618949838662362</v>
      </c>
      <c r="K162" s="54">
        <f>'Qtde. Mensal'!K162/'Qtde. Mensal'!K150-1</f>
        <v>-0.17099710007477797</v>
      </c>
      <c r="L162" s="55">
        <f>'Qtde. Mensal'!L162/'Qtde. Mensal'!L150-1</f>
        <v>-1.9870609981515686E-2</v>
      </c>
      <c r="M162" s="55">
        <f>'Qtde. Mensal'!M162/'Qtde. Mensal'!M150-1</f>
        <v>6.7272036611616626E-2</v>
      </c>
      <c r="N162" s="56">
        <f>'Qtde. Mensal'!N162/'Qtde. Mensal'!N150-1</f>
        <v>8.9698331193838188E-2</v>
      </c>
      <c r="O162" s="64">
        <f>'Qtde. Mensal'!O162/'Qtde. Mensal'!O150-1</f>
        <v>-0.12357134610944354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54">
        <f>'Qtde. Mensal'!B163/'Qtde. Mensal'!B151-1</f>
        <v>1.5612553767723414E-2</v>
      </c>
      <c r="C163" s="55">
        <f>'Qtde. Mensal'!C163/'Qtde. Mensal'!C151-1</f>
        <v>5.9779121213143771E-3</v>
      </c>
      <c r="D163" s="55">
        <f>'Qtde. Mensal'!D163/'Qtde. Mensal'!D151-1</f>
        <v>6.8728425739568388E-2</v>
      </c>
      <c r="E163" s="55">
        <f>'Qtde. Mensal'!E163/'Qtde. Mensal'!E151-1</f>
        <v>9.5089820359281374E-2</v>
      </c>
      <c r="F163" s="56">
        <f>'Qtde. Mensal'!F163/'Qtde. Mensal'!F151-1</f>
        <v>5.5740360417691148E-2</v>
      </c>
      <c r="G163" s="54">
        <f>'Qtde. Mensal'!G163/'Qtde. Mensal'!G151-1</f>
        <v>-1.0672732044440525E-2</v>
      </c>
      <c r="H163" s="55">
        <f>'Qtde. Mensal'!H163/'Qtde. Mensal'!H151-1</f>
        <v>-3.9042462239954445E-2</v>
      </c>
      <c r="I163" s="55">
        <f>'Qtde. Mensal'!I163/'Qtde. Mensal'!I151-1</f>
        <v>8.9907178566540846E-2</v>
      </c>
      <c r="J163" s="56">
        <f>'Qtde. Mensal'!J163/'Qtde. Mensal'!J151-1</f>
        <v>0.14696261682242984</v>
      </c>
      <c r="K163" s="54">
        <f>'Qtde. Mensal'!K163/'Qtde. Mensal'!K151-1</f>
        <v>3.1011691061401114E-2</v>
      </c>
      <c r="L163" s="55">
        <f>'Qtde. Mensal'!L163/'Qtde. Mensal'!L151-1</f>
        <v>-4.2197583981466114E-2</v>
      </c>
      <c r="M163" s="55">
        <f>'Qtde. Mensal'!M163/'Qtde. Mensal'!M151-1</f>
        <v>0.19701011959521608</v>
      </c>
      <c r="N163" s="56">
        <f>'Qtde. Mensal'!N163/'Qtde. Mensal'!N151-1</f>
        <v>4.6475692380839151E-2</v>
      </c>
      <c r="O163" s="64">
        <f>'Qtde. Mensal'!O163/'Qtde. Mensal'!O151-1</f>
        <v>5.920054632879368E-2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54">
        <f>'Qtde. Mensal'!B164/'Qtde. Mensal'!B152-1</f>
        <v>-9.7308857601140608E-2</v>
      </c>
      <c r="C164" s="55">
        <f>'Qtde. Mensal'!C164/'Qtde. Mensal'!C152-1</f>
        <v>-8.0242005856231424E-2</v>
      </c>
      <c r="D164" s="55">
        <f>'Qtde. Mensal'!D164/'Qtde. Mensal'!D152-1</f>
        <v>-2.3975501185530712E-2</v>
      </c>
      <c r="E164" s="55">
        <f>'Qtde. Mensal'!E164/'Qtde. Mensal'!E152-1</f>
        <v>-1.2090292822699023E-2</v>
      </c>
      <c r="F164" s="56">
        <f>'Qtde. Mensal'!F164/'Qtde. Mensal'!F152-1</f>
        <v>-2.4908125765618627E-2</v>
      </c>
      <c r="G164" s="54">
        <f>'Qtde. Mensal'!G164/'Qtde. Mensal'!G152-1</f>
        <v>-9.7279626722735046E-2</v>
      </c>
      <c r="H164" s="55">
        <f>'Qtde. Mensal'!H164/'Qtde. Mensal'!H152-1</f>
        <v>-9.0195889685710129E-2</v>
      </c>
      <c r="I164" s="55">
        <f>'Qtde. Mensal'!I164/'Qtde. Mensal'!I152-1</f>
        <v>-1.3138275035892488E-2</v>
      </c>
      <c r="J164" s="56">
        <f>'Qtde. Mensal'!J164/'Qtde. Mensal'!J152-1</f>
        <v>0.18964357767316753</v>
      </c>
      <c r="K164" s="54">
        <f>'Qtde. Mensal'!K164/'Qtde. Mensal'!K152-1</f>
        <v>-7.7871838746387478E-2</v>
      </c>
      <c r="L164" s="55">
        <f>'Qtde. Mensal'!L164/'Qtde. Mensal'!L152-1</f>
        <v>0.11305346433584273</v>
      </c>
      <c r="M164" s="55">
        <f>'Qtde. Mensal'!M164/'Qtde. Mensal'!M152-1</f>
        <v>0.13370273160299417</v>
      </c>
      <c r="N164" s="56">
        <f>'Qtde. Mensal'!N164/'Qtde. Mensal'!N152-1</f>
        <v>5.5831067029275205E-2</v>
      </c>
      <c r="O164" s="64">
        <f>'Qtde. Mensal'!O164/'Qtde. Mensal'!O152-1</f>
        <v>-3.5218473317431109E-2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54">
        <f>'Qtde. Mensal'!B165/'Qtde. Mensal'!B153-1</f>
        <v>-7.2006925701481928E-2</v>
      </c>
      <c r="C165" s="55">
        <f>'Qtde. Mensal'!C165/'Qtde. Mensal'!C153-1</f>
        <v>-6.3019020639417223E-2</v>
      </c>
      <c r="D165" s="55">
        <f>'Qtde. Mensal'!D165/'Qtde. Mensal'!D153-1</f>
        <v>-1.7986698911729104E-2</v>
      </c>
      <c r="E165" s="55">
        <f>'Qtde. Mensal'!E165/'Qtde. Mensal'!E153-1</f>
        <v>2.7578326461913827E-2</v>
      </c>
      <c r="F165" s="56">
        <f>'Qtde. Mensal'!F165/'Qtde. Mensal'!F153-1</f>
        <v>4.7089679015288599E-3</v>
      </c>
      <c r="G165" s="54">
        <f>'Qtde. Mensal'!G165/'Qtde. Mensal'!G153-1</f>
        <v>-9.997469300201256E-2</v>
      </c>
      <c r="H165" s="55">
        <f>'Qtde. Mensal'!H165/'Qtde. Mensal'!H153-1</f>
        <v>-8.1833192380492137E-2</v>
      </c>
      <c r="I165" s="55">
        <f>'Qtde. Mensal'!I165/'Qtde. Mensal'!I153-1</f>
        <v>1.5177939391063378E-2</v>
      </c>
      <c r="J165" s="56">
        <f>'Qtde. Mensal'!J165/'Qtde. Mensal'!J153-1</f>
        <v>-4.7729918509895275E-2</v>
      </c>
      <c r="K165" s="54">
        <f>'Qtde. Mensal'!K165/'Qtde. Mensal'!K153-1</f>
        <v>-2.3743011738481701E-2</v>
      </c>
      <c r="L165" s="55">
        <f>'Qtde. Mensal'!L165/'Qtde. Mensal'!L153-1</f>
        <v>-0.18563847997261207</v>
      </c>
      <c r="M165" s="55">
        <f>'Qtde. Mensal'!M165/'Qtde. Mensal'!M153-1</f>
        <v>4.6652196195472007E-2</v>
      </c>
      <c r="N165" s="56">
        <f>'Qtde. Mensal'!N165/'Qtde. Mensal'!N153-1</f>
        <v>-0.11552879700102237</v>
      </c>
      <c r="O165" s="64">
        <f>'Qtde. Mensal'!O165/'Qtde. Mensal'!O153-1</f>
        <v>-1.834377243310481E-2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54">
        <f>'Qtde. Mensal'!B166/'Qtde. Mensal'!B154-1</f>
        <v>-9.3390405247651298E-2</v>
      </c>
      <c r="C166" s="55">
        <f>'Qtde. Mensal'!C166/'Qtde. Mensal'!C154-1</f>
        <v>-6.0092039706385769E-2</v>
      </c>
      <c r="D166" s="55">
        <f>'Qtde. Mensal'!D166/'Qtde. Mensal'!D154-1</f>
        <v>-2.834777585210857E-2</v>
      </c>
      <c r="E166" s="55">
        <f>'Qtde. Mensal'!E166/'Qtde. Mensal'!E154-1</f>
        <v>7.7278508524791789E-4</v>
      </c>
      <c r="F166" s="56">
        <f>'Qtde. Mensal'!F166/'Qtde. Mensal'!F154-1</f>
        <v>-4.415958784384677E-2</v>
      </c>
      <c r="G166" s="54">
        <f>'Qtde. Mensal'!G166/'Qtde. Mensal'!G154-1</f>
        <v>-9.9256788696885367E-2</v>
      </c>
      <c r="H166" s="55">
        <f>'Qtde. Mensal'!H166/'Qtde. Mensal'!H154-1</f>
        <v>-9.8413953692719991E-2</v>
      </c>
      <c r="I166" s="55">
        <f>'Qtde. Mensal'!I166/'Qtde. Mensal'!I154-1</f>
        <v>-6.445793641001174E-3</v>
      </c>
      <c r="J166" s="56">
        <f>'Qtde. Mensal'!J166/'Qtde. Mensal'!J154-1</f>
        <v>3.9387801035336567E-2</v>
      </c>
      <c r="K166" s="54">
        <f>'Qtde. Mensal'!K166/'Qtde. Mensal'!K154-1</f>
        <v>-5.5993660063867856E-2</v>
      </c>
      <c r="L166" s="55">
        <f>'Qtde. Mensal'!L166/'Qtde. Mensal'!L154-1</f>
        <v>-0.21763856291749417</v>
      </c>
      <c r="M166" s="55">
        <f>'Qtde. Mensal'!M166/'Qtde. Mensal'!M154-1</f>
        <v>9.7289929441950029E-2</v>
      </c>
      <c r="N166" s="56">
        <f>'Qtde. Mensal'!N166/'Qtde. Mensal'!N154-1</f>
        <v>-5.1334469051675158E-2</v>
      </c>
      <c r="O166" s="64">
        <f>'Qtde. Mensal'!O166/'Qtde. Mensal'!O154-1</f>
        <v>-3.2916958483674486E-2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54">
        <f>'Qtde. Mensal'!B167/'Qtde. Mensal'!B155-1</f>
        <v>-1.2827768345595181E-2</v>
      </c>
      <c r="C167" s="55">
        <f>'Qtde. Mensal'!C167/'Qtde. Mensal'!C155-1</f>
        <v>-2.284590632820882E-2</v>
      </c>
      <c r="D167" s="55">
        <f>'Qtde. Mensal'!D167/'Qtde. Mensal'!D155-1</f>
        <v>2.6758504790139304E-2</v>
      </c>
      <c r="E167" s="55">
        <f>'Qtde. Mensal'!E167/'Qtde. Mensal'!E155-1</f>
        <v>4.0216387813608367E-2</v>
      </c>
      <c r="F167" s="56">
        <f>'Qtde. Mensal'!F167/'Qtde. Mensal'!F155-1</f>
        <v>2.7399497077169155E-2</v>
      </c>
      <c r="G167" s="54">
        <f>'Qtde. Mensal'!G167/'Qtde. Mensal'!G155-1</f>
        <v>-5.6462296645646726E-2</v>
      </c>
      <c r="H167" s="55">
        <f>'Qtde. Mensal'!H167/'Qtde. Mensal'!H155-1</f>
        <v>-2.2806546820499096E-2</v>
      </c>
      <c r="I167" s="55">
        <f>'Qtde. Mensal'!I167/'Qtde. Mensal'!I155-1</f>
        <v>4.4112064056325284E-2</v>
      </c>
      <c r="J167" s="56">
        <f>'Qtde. Mensal'!J167/'Qtde. Mensal'!J155-1</f>
        <v>0.25562429696287969</v>
      </c>
      <c r="K167" s="54">
        <f>'Qtde. Mensal'!K167/'Qtde. Mensal'!K155-1</f>
        <v>-9.1355707661735508E-3</v>
      </c>
      <c r="L167" s="55">
        <f>'Qtde. Mensal'!L167/'Qtde. Mensal'!L155-1</f>
        <v>-8.1761006289308158E-2</v>
      </c>
      <c r="M167" s="55">
        <f>'Qtde. Mensal'!M167/'Qtde. Mensal'!M155-1</f>
        <v>0.1394932503265971</v>
      </c>
      <c r="N167" s="56">
        <f>'Qtde. Mensal'!N167/'Qtde. Mensal'!N155-1</f>
        <v>0.12547689699025</v>
      </c>
      <c r="O167" s="64">
        <f>'Qtde. Mensal'!O167/'Qtde. Mensal'!O155-1</f>
        <v>1.9093752063337632E-2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54">
        <f>'Qtde. Mensal'!B168/'Qtde. Mensal'!B156-1</f>
        <v>-5.5397882327256842E-2</v>
      </c>
      <c r="C168" s="55">
        <f>'Qtde. Mensal'!C168/'Qtde. Mensal'!C156-1</f>
        <v>-6.2819136826357092E-2</v>
      </c>
      <c r="D168" s="55">
        <f>'Qtde. Mensal'!D168/'Qtde. Mensal'!D156-1</f>
        <v>1.6612051455653365E-2</v>
      </c>
      <c r="E168" s="55">
        <f>'Qtde. Mensal'!E168/'Qtde. Mensal'!E156-1</f>
        <v>3.8178085631156877E-2</v>
      </c>
      <c r="F168" s="56">
        <f>'Qtde. Mensal'!F168/'Qtde. Mensal'!F156-1</f>
        <v>2.1853380444787573E-2</v>
      </c>
      <c r="G168" s="54">
        <f>'Qtde. Mensal'!G168/'Qtde. Mensal'!G156-1</f>
        <v>-5.7794072716162548E-2</v>
      </c>
      <c r="H168" s="55">
        <f>'Qtde. Mensal'!H168/'Qtde. Mensal'!H156-1</f>
        <v>-5.5311746332977529E-2</v>
      </c>
      <c r="I168" s="55">
        <f>'Qtde. Mensal'!I168/'Qtde. Mensal'!I156-1</f>
        <v>2.554057551587019E-2</v>
      </c>
      <c r="J168" s="56">
        <f>'Qtde. Mensal'!J168/'Qtde. Mensal'!J156-1</f>
        <v>0.30364372469635637</v>
      </c>
      <c r="K168" s="54">
        <f>'Qtde. Mensal'!K168/'Qtde. Mensal'!K156-1</f>
        <v>-4.0692600927754508E-2</v>
      </c>
      <c r="L168" s="55">
        <f>'Qtde. Mensal'!L168/'Qtde. Mensal'!L156-1</f>
        <v>-4.6479004956513581E-2</v>
      </c>
      <c r="M168" s="55">
        <f>'Qtde. Mensal'!M168/'Qtde. Mensal'!M156-1</f>
        <v>0.1817232375979112</v>
      </c>
      <c r="N168" s="56">
        <f>'Qtde. Mensal'!N168/'Qtde. Mensal'!N156-1</f>
        <v>0.24265443600401326</v>
      </c>
      <c r="O168" s="64">
        <f>'Qtde. Mensal'!O168/'Qtde. Mensal'!O156-1</f>
        <v>4.1276115343507058E-3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54">
        <f>'Qtde. Mensal'!B169/'Qtde. Mensal'!B157-1</f>
        <v>-4.9644456149591787E-2</v>
      </c>
      <c r="C169" s="55">
        <f>'Qtde. Mensal'!C169/'Qtde. Mensal'!C157-1</f>
        <v>-7.0865096522167881E-2</v>
      </c>
      <c r="D169" s="55">
        <f>'Qtde. Mensal'!D169/'Qtde. Mensal'!D157-1</f>
        <v>-2.220631272215734E-2</v>
      </c>
      <c r="E169" s="55">
        <f>'Qtde. Mensal'!E169/'Qtde. Mensal'!E157-1</f>
        <v>-2.3777851679414708E-2</v>
      </c>
      <c r="F169" s="56">
        <f>'Qtde. Mensal'!F169/'Qtde. Mensal'!F157-1</f>
        <v>-1.133301084928473E-2</v>
      </c>
      <c r="G169" s="54">
        <f>'Qtde. Mensal'!G169/'Qtde. Mensal'!G157-1</f>
        <v>-7.7252663513105446E-2</v>
      </c>
      <c r="H169" s="55">
        <f>'Qtde. Mensal'!H169/'Qtde. Mensal'!H157-1</f>
        <v>-0.10143531893428714</v>
      </c>
      <c r="I169" s="55">
        <f>'Qtde. Mensal'!I169/'Qtde. Mensal'!I157-1</f>
        <v>-1.3839737108190087E-2</v>
      </c>
      <c r="J169" s="56">
        <f>'Qtde. Mensal'!J169/'Qtde. Mensal'!J157-1</f>
        <v>0.25897129186602874</v>
      </c>
      <c r="K169" s="54">
        <f>'Qtde. Mensal'!K169/'Qtde. Mensal'!K157-1</f>
        <v>-7.2087175188600194E-2</v>
      </c>
      <c r="L169" s="55">
        <f>'Qtde. Mensal'!L169/'Qtde. Mensal'!L157-1</f>
        <v>-0.18963305106492179</v>
      </c>
      <c r="M169" s="55">
        <f>'Qtde. Mensal'!M169/'Qtde. Mensal'!M157-1</f>
        <v>0.1512380615493456</v>
      </c>
      <c r="N169" s="56">
        <f>'Qtde. Mensal'!N169/'Qtde. Mensal'!N157-1</f>
        <v>0.13960299381711683</v>
      </c>
      <c r="O169" s="64">
        <f>'Qtde. Mensal'!O169/'Qtde. Mensal'!O157-1</f>
        <v>-3.0941885541902026E-2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54">
        <f>'Qtde. Mensal'!B170/'Qtde. Mensal'!B158-1</f>
        <v>0.13832707310025993</v>
      </c>
      <c r="C170" s="55">
        <f>'Qtde. Mensal'!C170/'Qtde. Mensal'!C158-1</f>
        <v>0.11792947293387557</v>
      </c>
      <c r="D170" s="55">
        <f>'Qtde. Mensal'!D170/'Qtde. Mensal'!D158-1</f>
        <v>0.15883951031360044</v>
      </c>
      <c r="E170" s="55">
        <f>'Qtde. Mensal'!E170/'Qtde. Mensal'!E158-1</f>
        <v>0.15553588813169306</v>
      </c>
      <c r="F170" s="56">
        <f>'Qtde. Mensal'!F170/'Qtde. Mensal'!F158-1</f>
        <v>0.19798926082486012</v>
      </c>
      <c r="G170" s="54">
        <f>'Qtde. Mensal'!G170/'Qtde. Mensal'!G158-1</f>
        <v>8.1746067997381155E-2</v>
      </c>
      <c r="H170" s="55">
        <f>'Qtde. Mensal'!H170/'Qtde. Mensal'!H158-1</f>
        <v>8.042566253965E-2</v>
      </c>
      <c r="I170" s="55">
        <f>'Qtde. Mensal'!I170/'Qtde. Mensal'!I158-1</f>
        <v>0.1876925193194825</v>
      </c>
      <c r="J170" s="56">
        <f>'Qtde. Mensal'!J170/'Qtde. Mensal'!J158-1</f>
        <v>1.2840043525571332E-2</v>
      </c>
      <c r="K170" s="54">
        <f>'Qtde. Mensal'!K170/'Qtde. Mensal'!K158-1</f>
        <v>0.13319400969181494</v>
      </c>
      <c r="L170" s="55">
        <f>'Qtde. Mensal'!L170/'Qtde. Mensal'!L158-1</f>
        <v>0.28623228216679486</v>
      </c>
      <c r="M170" s="55">
        <f>'Qtde. Mensal'!M170/'Qtde. Mensal'!M158-1</f>
        <v>0.22974885964452363</v>
      </c>
      <c r="N170" s="56">
        <f>'Qtde. Mensal'!N170/'Qtde. Mensal'!N158-1</f>
        <v>3.3430416613904113E-2</v>
      </c>
      <c r="O170" s="64">
        <f>'Qtde. Mensal'!O170/'Qtde. Mensal'!O158-1</f>
        <v>0.15408816822385307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54">
        <f>'Qtde. Mensal'!B171/'Qtde. Mensal'!B159-1</f>
        <v>6.5062836624775633E-2</v>
      </c>
      <c r="C171" s="55">
        <f>'Qtde. Mensal'!C171/'Qtde. Mensal'!C159-1</f>
        <v>2.996357784177528E-2</v>
      </c>
      <c r="D171" s="55">
        <f>'Qtde. Mensal'!D171/'Qtde. Mensal'!D159-1</f>
        <v>6.739060775447725E-2</v>
      </c>
      <c r="E171" s="55">
        <f>'Qtde. Mensal'!E171/'Qtde. Mensal'!E159-1</f>
        <v>0.11331612656533796</v>
      </c>
      <c r="F171" s="56">
        <f>'Qtde. Mensal'!F171/'Qtde. Mensal'!F159-1</f>
        <v>0.1100337599120671</v>
      </c>
      <c r="G171" s="54">
        <f>'Qtde. Mensal'!G171/'Qtde. Mensal'!G159-1</f>
        <v>1.1199641611467914E-3</v>
      </c>
      <c r="H171" s="55">
        <f>'Qtde. Mensal'!H171/'Qtde. Mensal'!H159-1</f>
        <v>4.2035524587355155E-2</v>
      </c>
      <c r="I171" s="55">
        <f>'Qtde. Mensal'!I171/'Qtde. Mensal'!I159-1</f>
        <v>9.726030894931692E-2</v>
      </c>
      <c r="J171" s="56">
        <f>'Qtde. Mensal'!J171/'Qtde. Mensal'!J159-1</f>
        <v>0.18797845194216056</v>
      </c>
      <c r="K171" s="54">
        <f>'Qtde. Mensal'!K171/'Qtde. Mensal'!K159-1</f>
        <v>5.5858224396893696E-2</v>
      </c>
      <c r="L171" s="55">
        <f>'Qtde. Mensal'!L171/'Qtde. Mensal'!L159-1</f>
        <v>-0.26104360257326664</v>
      </c>
      <c r="M171" s="55">
        <f>'Qtde. Mensal'!M171/'Qtde. Mensal'!M159-1</f>
        <v>0.21449648886896755</v>
      </c>
      <c r="N171" s="56">
        <f>'Qtde. Mensal'!N171/'Qtde. Mensal'!N159-1</f>
        <v>0.1879079888094497</v>
      </c>
      <c r="O171" s="64">
        <f>'Qtde. Mensal'!O171/'Qtde. Mensal'!O159-1</f>
        <v>7.3434921589473179E-2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Mensal'!B160-1</f>
        <v>4.7952994692949114E-2</v>
      </c>
      <c r="C172" s="61">
        <f>'Qtde. Mensal'!C172/'Qtde. Mensal'!C160-1</f>
        <v>7.9425318514503296E-3</v>
      </c>
      <c r="D172" s="61">
        <f>'Qtde. Mensal'!D172/'Qtde. Mensal'!D160-1</f>
        <v>0.10174708818635603</v>
      </c>
      <c r="E172" s="61">
        <f>'Qtde. Mensal'!E172/'Qtde. Mensal'!E160-1</f>
        <v>0.10138431114040869</v>
      </c>
      <c r="F172" s="62">
        <f>'Qtde. Mensal'!F172/'Qtde. Mensal'!F160-1</f>
        <v>5.3080662764163122E-2</v>
      </c>
      <c r="G172" s="60">
        <f>'Qtde. Mensal'!G172/'Qtde. Mensal'!G160-1</f>
        <v>1.7444832107380126E-2</v>
      </c>
      <c r="H172" s="61">
        <f>'Qtde. Mensal'!H172/'Qtde. Mensal'!H160-1</f>
        <v>1.9103659519587257E-2</v>
      </c>
      <c r="I172" s="61">
        <f>'Qtde. Mensal'!I172/'Qtde. Mensal'!I160-1</f>
        <v>9.3345469913201695E-2</v>
      </c>
      <c r="J172" s="62">
        <f>'Qtde. Mensal'!J172/'Qtde. Mensal'!J160-1</f>
        <v>0.53787575150300593</v>
      </c>
      <c r="K172" s="60">
        <f>'Qtde. Mensal'!K172/'Qtde. Mensal'!K160-1</f>
        <v>7.3344029337611971E-3</v>
      </c>
      <c r="L172" s="61">
        <f>'Qtde. Mensal'!L172/'Qtde. Mensal'!L160-1</f>
        <v>-0.11687917425622341</v>
      </c>
      <c r="M172" s="61">
        <f>'Qtde. Mensal'!M172/'Qtde. Mensal'!M160-1</f>
        <v>0.32536877018416699</v>
      </c>
      <c r="N172" s="62">
        <f>'Qtde. Mensal'!N172/'Qtde. Mensal'!N160-1</f>
        <v>0.34877126654064283</v>
      </c>
      <c r="O172" s="65">
        <f>'Qtde. Mensal'!O172/'Qtde. Mensal'!O160-1</f>
        <v>7.8243372873821437E-2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51">
        <f>'Qtde. Mensal'!B173/'Qtde. Mensal'!B161-1</f>
        <v>3.27438676554479E-2</v>
      </c>
      <c r="C173" s="52">
        <f>'Qtde. Mensal'!C173/'Qtde. Mensal'!C161-1</f>
        <v>9.0707176887472318E-3</v>
      </c>
      <c r="D173" s="52">
        <f>'Qtde. Mensal'!D173/'Qtde. Mensal'!D161-1</f>
        <v>8.1067877623755891E-2</v>
      </c>
      <c r="E173" s="52">
        <f>'Qtde. Mensal'!E173/'Qtde. Mensal'!E161-1</f>
        <v>0.11380843283921771</v>
      </c>
      <c r="F173" s="53">
        <f>'Qtde. Mensal'!F173/'Qtde. Mensal'!F161-1</f>
        <v>8.2593651271250179E-2</v>
      </c>
      <c r="G173" s="51">
        <f>'Qtde. Mensal'!G173/'Qtde. Mensal'!G161-1</f>
        <v>1.0557923285548165E-2</v>
      </c>
      <c r="H173" s="52">
        <f>'Qtde. Mensal'!H173/'Qtde. Mensal'!H161-1</f>
        <v>-1.6344200017669452E-3</v>
      </c>
      <c r="I173" s="52">
        <f>'Qtde. Mensal'!I173/'Qtde. Mensal'!I161-1</f>
        <v>9.3164810353455918E-2</v>
      </c>
      <c r="J173" s="53">
        <f>'Qtde. Mensal'!J173/'Qtde. Mensal'!J161-1</f>
        <v>0.39094121426276907</v>
      </c>
      <c r="K173" s="51">
        <f>'Qtde. Mensal'!K173/'Qtde. Mensal'!K161-1</f>
        <v>-2.3229643089439644E-3</v>
      </c>
      <c r="L173" s="52">
        <f>'Qtde. Mensal'!L173/'Qtde. Mensal'!L161-1</f>
        <v>1.3934242480851857</v>
      </c>
      <c r="M173" s="52">
        <f>'Qtde. Mensal'!M173/'Qtde. Mensal'!M161-1</f>
        <v>0.31793013373558243</v>
      </c>
      <c r="N173" s="53">
        <f>'Qtde. Mensal'!N173/'Qtde. Mensal'!N161-1</f>
        <v>0.34400582135710378</v>
      </c>
      <c r="O173" s="63">
        <f>'Qtde. Mensal'!O173/'Qtde. Mensal'!O161-1</f>
        <v>7.2959177937423458E-2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54">
        <f>'Qtde. Mensal'!B174/'Qtde. Mensal'!B162-1</f>
        <v>9.6507233155219696E-2</v>
      </c>
      <c r="C174" s="55">
        <f>'Qtde. Mensal'!C174/'Qtde. Mensal'!C162-1</f>
        <v>0.12666167183988009</v>
      </c>
      <c r="D174" s="55">
        <f>'Qtde. Mensal'!D174/'Qtde. Mensal'!D162-1</f>
        <v>0.19321754165356797</v>
      </c>
      <c r="E174" s="55">
        <f>'Qtde. Mensal'!E174/'Qtde. Mensal'!E162-1</f>
        <v>0.20251140399602763</v>
      </c>
      <c r="F174" s="56">
        <f>'Qtde. Mensal'!F174/'Qtde. Mensal'!F162-1</f>
        <v>0.17358592876266643</v>
      </c>
      <c r="G174" s="54">
        <f>'Qtde. Mensal'!G174/'Qtde. Mensal'!G162-1</f>
        <v>9.7136278601237525E-2</v>
      </c>
      <c r="H174" s="55">
        <f>'Qtde. Mensal'!H174/'Qtde. Mensal'!H162-1</f>
        <v>0.13617949516983474</v>
      </c>
      <c r="I174" s="55">
        <f>'Qtde. Mensal'!I174/'Qtde. Mensal'!I162-1</f>
        <v>0.20328382982040272</v>
      </c>
      <c r="J174" s="56">
        <f>'Qtde. Mensal'!J174/'Qtde. Mensal'!J162-1</f>
        <v>0.27048528241845671</v>
      </c>
      <c r="K174" s="54">
        <f>'Qtde. Mensal'!K174/'Qtde. Mensal'!K162-1</f>
        <v>0.14399802875032441</v>
      </c>
      <c r="L174" s="55">
        <f>'Qtde. Mensal'!L174/'Qtde. Mensal'!L162-1</f>
        <v>0.18783592644978775</v>
      </c>
      <c r="M174" s="55">
        <f>'Qtde. Mensal'!M174/'Qtde. Mensal'!M162-1</f>
        <v>0.30231178604115105</v>
      </c>
      <c r="N174" s="56">
        <f>'Qtde. Mensal'!N174/'Qtde. Mensal'!N162-1</f>
        <v>0.22058606979826245</v>
      </c>
      <c r="O174" s="64">
        <f>'Qtde. Mensal'!O174/'Qtde. Mensal'!O162-1</f>
        <v>0.1780020746546358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54">
        <f>'Qtde. Mensal'!B175/'Qtde. Mensal'!B163-1</f>
        <v>-9.594771241830069E-2</v>
      </c>
      <c r="C175" s="55">
        <f>'Qtde. Mensal'!C175/'Qtde. Mensal'!C163-1</f>
        <v>-9.0025515342778473E-2</v>
      </c>
      <c r="D175" s="55">
        <f>'Qtde. Mensal'!D175/'Qtde. Mensal'!D163-1</f>
        <v>-2.0026407293042059E-2</v>
      </c>
      <c r="E175" s="55">
        <f>'Qtde. Mensal'!E175/'Qtde. Mensal'!E163-1</f>
        <v>-4.4592082239719999E-2</v>
      </c>
      <c r="F175" s="56">
        <f>'Qtde. Mensal'!F175/'Qtde. Mensal'!F163-1</f>
        <v>-5.4441339251465881E-2</v>
      </c>
      <c r="G175" s="54">
        <f>'Qtde. Mensal'!G175/'Qtde. Mensal'!G163-1</f>
        <v>-0.11439687732905524</v>
      </c>
      <c r="H175" s="55">
        <f>'Qtde. Mensal'!H175/'Qtde. Mensal'!H163-1</f>
        <v>-6.5878664633112982E-2</v>
      </c>
      <c r="I175" s="55">
        <f>'Qtde. Mensal'!I175/'Qtde. Mensal'!I163-1</f>
        <v>-2.4666691287808851E-2</v>
      </c>
      <c r="J175" s="56">
        <f>'Qtde. Mensal'!J175/'Qtde. Mensal'!J163-1</f>
        <v>0.2110409452026889</v>
      </c>
      <c r="K175" s="54">
        <f>'Qtde. Mensal'!K175/'Qtde. Mensal'!K163-1</f>
        <v>-7.0279324421333111E-2</v>
      </c>
      <c r="L175" s="55">
        <f>'Qtde. Mensal'!L175/'Qtde. Mensal'!L163-1</f>
        <v>0.14054941257774711</v>
      </c>
      <c r="M175" s="55">
        <f>'Qtde. Mensal'!M175/'Qtde. Mensal'!M163-1</f>
        <v>1.2412096991123223E-2</v>
      </c>
      <c r="N175" s="56">
        <f>'Qtde. Mensal'!N175/'Qtde. Mensal'!N163-1</f>
        <v>9.4048159927305752E-2</v>
      </c>
      <c r="O175" s="64">
        <f>'Qtde. Mensal'!O175/'Qtde. Mensal'!O163-1</f>
        <v>-4.2949324342178241E-2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54">
        <f>'Qtde. Mensal'!B176/'Qtde. Mensal'!B164-1</f>
        <v>0.29049029285949324</v>
      </c>
      <c r="C176" s="55">
        <f>'Qtde. Mensal'!C176/'Qtde. Mensal'!C164-1</f>
        <v>0.29697876915941057</v>
      </c>
      <c r="D176" s="55">
        <f>'Qtde. Mensal'!D176/'Qtde. Mensal'!D164-1</f>
        <v>0.3305443761914848</v>
      </c>
      <c r="E176" s="55">
        <f>'Qtde. Mensal'!E176/'Qtde. Mensal'!E164-1</f>
        <v>0.35874717034521786</v>
      </c>
      <c r="F176" s="56">
        <f>'Qtde. Mensal'!F176/'Qtde. Mensal'!F164-1</f>
        <v>0.32045644891122271</v>
      </c>
      <c r="G176" s="54">
        <f>'Qtde. Mensal'!G176/'Qtde. Mensal'!G164-1</f>
        <v>0.22836768553378861</v>
      </c>
      <c r="H176" s="55">
        <f>'Qtde. Mensal'!H176/'Qtde. Mensal'!H164-1</f>
        <v>0.25535629265195992</v>
      </c>
      <c r="I176" s="55">
        <f>'Qtde. Mensal'!I176/'Qtde. Mensal'!I164-1</f>
        <v>0.36155641732117716</v>
      </c>
      <c r="J176" s="56">
        <f>'Qtde. Mensal'!J176/'Qtde. Mensal'!J164-1</f>
        <v>0.41577162238552856</v>
      </c>
      <c r="K176" s="54">
        <f>'Qtde. Mensal'!K176/'Qtde. Mensal'!K164-1</f>
        <v>0.24868709020123148</v>
      </c>
      <c r="L176" s="55">
        <f>'Qtde. Mensal'!L176/'Qtde. Mensal'!L164-1</f>
        <v>0.66616989567809237</v>
      </c>
      <c r="M176" s="55">
        <f>'Qtde. Mensal'!M176/'Qtde. Mensal'!M164-1</f>
        <v>0.56765331321168877</v>
      </c>
      <c r="N176" s="56">
        <f>'Qtde. Mensal'!N176/'Qtde. Mensal'!N164-1</f>
        <v>0.45030303030303021</v>
      </c>
      <c r="O176" s="64">
        <f>'Qtde. Mensal'!O176/'Qtde. Mensal'!O164-1</f>
        <v>0.32754986650964546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54">
        <f>'Qtde. Mensal'!B177/'Qtde. Mensal'!B165-1</f>
        <v>2.4145310870877568E-2</v>
      </c>
      <c r="C177" s="55">
        <f>'Qtde. Mensal'!C177/'Qtde. Mensal'!C165-1</f>
        <v>2.5206454510901422E-2</v>
      </c>
      <c r="D177" s="55">
        <f>'Qtde. Mensal'!D177/'Qtde. Mensal'!D165-1</f>
        <v>3.5730776842058942E-2</v>
      </c>
      <c r="E177" s="55">
        <f>'Qtde. Mensal'!E177/'Qtde. Mensal'!E165-1</f>
        <v>-7.6081566411709045E-2</v>
      </c>
      <c r="F177" s="56">
        <f>'Qtde. Mensal'!F177/'Qtde. Mensal'!F165-1</f>
        <v>3.530005042864337E-2</v>
      </c>
      <c r="G177" s="54">
        <f>'Qtde. Mensal'!G177/'Qtde. Mensal'!G165-1</f>
        <v>-6.060119167168776E-2</v>
      </c>
      <c r="H177" s="55">
        <f>'Qtde. Mensal'!H177/'Qtde. Mensal'!H165-1</f>
        <v>-1.8377999035045445E-2</v>
      </c>
      <c r="I177" s="55">
        <f>'Qtde. Mensal'!I177/'Qtde. Mensal'!I165-1</f>
        <v>3.7171071852905024E-2</v>
      </c>
      <c r="J177" s="56">
        <f>'Qtde. Mensal'!J177/'Qtde. Mensal'!J165-1</f>
        <v>-1.7359413202933993E-2</v>
      </c>
      <c r="K177" s="54">
        <f>'Qtde. Mensal'!K177/'Qtde. Mensal'!K165-1</f>
        <v>-2.6272275641615828E-2</v>
      </c>
      <c r="L177" s="55">
        <f>'Qtde. Mensal'!L177/'Qtde. Mensal'!L165-1</f>
        <v>0.35775091960063055</v>
      </c>
      <c r="M177" s="55">
        <f>'Qtde. Mensal'!M177/'Qtde. Mensal'!M165-1</f>
        <v>0.10641300747440119</v>
      </c>
      <c r="N177" s="56">
        <f>'Qtde. Mensal'!N177/'Qtde. Mensal'!N165-1</f>
        <v>0.11135371179039311</v>
      </c>
      <c r="O177" s="64">
        <f>'Qtde. Mensal'!O177/'Qtde. Mensal'!O165-1</f>
        <v>1.2632613131107417E-2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54"/>
      <c r="C178" s="55"/>
      <c r="D178" s="55"/>
      <c r="E178" s="55"/>
      <c r="F178" s="56"/>
      <c r="G178" s="54"/>
      <c r="H178" s="55"/>
      <c r="I178" s="55"/>
      <c r="J178" s="56"/>
      <c r="K178" s="54"/>
      <c r="L178" s="55"/>
      <c r="M178" s="55"/>
      <c r="N178" s="56"/>
      <c r="O178" s="64"/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54"/>
      <c r="C179" s="55"/>
      <c r="D179" s="55"/>
      <c r="E179" s="55"/>
      <c r="F179" s="56"/>
      <c r="G179" s="54"/>
      <c r="H179" s="55"/>
      <c r="I179" s="55"/>
      <c r="J179" s="56"/>
      <c r="K179" s="54"/>
      <c r="L179" s="55"/>
      <c r="M179" s="55"/>
      <c r="N179" s="56"/>
      <c r="O179" s="64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54"/>
      <c r="C180" s="55"/>
      <c r="D180" s="55"/>
      <c r="E180" s="55"/>
      <c r="F180" s="56"/>
      <c r="G180" s="54"/>
      <c r="H180" s="55"/>
      <c r="I180" s="55"/>
      <c r="J180" s="56"/>
      <c r="K180" s="54"/>
      <c r="L180" s="55"/>
      <c r="M180" s="55"/>
      <c r="N180" s="56"/>
      <c r="O180" s="64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54"/>
      <c r="C181" s="55"/>
      <c r="D181" s="55"/>
      <c r="E181" s="55"/>
      <c r="F181" s="56"/>
      <c r="G181" s="54"/>
      <c r="H181" s="55"/>
      <c r="I181" s="55"/>
      <c r="J181" s="56"/>
      <c r="K181" s="54"/>
      <c r="L181" s="55"/>
      <c r="M181" s="55"/>
      <c r="N181" s="56"/>
      <c r="O181" s="64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54"/>
      <c r="C182" s="55"/>
      <c r="D182" s="55"/>
      <c r="E182" s="55"/>
      <c r="F182" s="56"/>
      <c r="G182" s="54"/>
      <c r="H182" s="55"/>
      <c r="I182" s="55"/>
      <c r="J182" s="56"/>
      <c r="K182" s="54"/>
      <c r="L182" s="55"/>
      <c r="M182" s="55"/>
      <c r="N182" s="56"/>
      <c r="O182" s="64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54"/>
      <c r="C183" s="55"/>
      <c r="D183" s="55"/>
      <c r="E183" s="55"/>
      <c r="F183" s="56"/>
      <c r="G183" s="54"/>
      <c r="H183" s="55"/>
      <c r="I183" s="55"/>
      <c r="J183" s="56"/>
      <c r="K183" s="54"/>
      <c r="L183" s="55"/>
      <c r="M183" s="55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O178" sqref="O178"/>
    </sheetView>
  </sheetViews>
  <sheetFormatPr defaultColWidth="9.1796875" defaultRowHeight="14.5" x14ac:dyDescent="0.35"/>
  <cols>
    <col min="1" max="1" width="17.26953125" style="1" customWidth="1"/>
    <col min="2" max="11" width="10.26953125" style="1" customWidth="1"/>
    <col min="12" max="12" width="11.1796875" style="1" customWidth="1"/>
    <col min="13" max="13" width="12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81" t="s">
        <v>21</v>
      </c>
      <c r="C5" s="82" t="s">
        <v>21</v>
      </c>
      <c r="D5" s="82" t="s">
        <v>21</v>
      </c>
      <c r="E5" s="82" t="s">
        <v>21</v>
      </c>
      <c r="F5" s="83" t="s">
        <v>21</v>
      </c>
      <c r="G5" s="81" t="s">
        <v>21</v>
      </c>
      <c r="H5" s="82" t="s">
        <v>21</v>
      </c>
      <c r="I5" s="82" t="s">
        <v>21</v>
      </c>
      <c r="J5" s="83" t="s">
        <v>21</v>
      </c>
      <c r="K5" s="81" t="s">
        <v>21</v>
      </c>
      <c r="L5" s="82" t="s">
        <v>21</v>
      </c>
      <c r="M5" s="82" t="s">
        <v>21</v>
      </c>
      <c r="N5" s="83" t="s">
        <v>21</v>
      </c>
      <c r="O5" s="83" t="s">
        <v>21</v>
      </c>
      <c r="P5" s="71"/>
      <c r="Q5" s="71"/>
      <c r="R5" s="71"/>
      <c r="S5" s="71"/>
    </row>
    <row r="6" spans="1:19" x14ac:dyDescent="0.35">
      <c r="A6" s="72">
        <v>40210</v>
      </c>
      <c r="B6" s="16" t="s">
        <v>21</v>
      </c>
      <c r="C6" s="17" t="s">
        <v>21</v>
      </c>
      <c r="D6" s="17" t="s">
        <v>21</v>
      </c>
      <c r="E6" s="17" t="s">
        <v>21</v>
      </c>
      <c r="F6" s="18" t="s">
        <v>21</v>
      </c>
      <c r="G6" s="16" t="s">
        <v>21</v>
      </c>
      <c r="H6" s="17" t="s">
        <v>21</v>
      </c>
      <c r="I6" s="17" t="s">
        <v>21</v>
      </c>
      <c r="J6" s="18" t="s">
        <v>21</v>
      </c>
      <c r="K6" s="16" t="s">
        <v>21</v>
      </c>
      <c r="L6" s="17" t="s">
        <v>21</v>
      </c>
      <c r="M6" s="17" t="s">
        <v>21</v>
      </c>
      <c r="N6" s="18" t="s">
        <v>21</v>
      </c>
      <c r="O6" s="18" t="s">
        <v>21</v>
      </c>
      <c r="P6" s="71"/>
      <c r="Q6" s="71"/>
      <c r="R6" s="71"/>
      <c r="S6" s="71"/>
    </row>
    <row r="7" spans="1:19" x14ac:dyDescent="0.35">
      <c r="A7" s="72">
        <v>40238</v>
      </c>
      <c r="B7" s="16" t="s">
        <v>21</v>
      </c>
      <c r="C7" s="17" t="s">
        <v>21</v>
      </c>
      <c r="D7" s="17" t="s">
        <v>21</v>
      </c>
      <c r="E7" s="17" t="s">
        <v>21</v>
      </c>
      <c r="F7" s="18" t="s">
        <v>21</v>
      </c>
      <c r="G7" s="16" t="s">
        <v>21</v>
      </c>
      <c r="H7" s="17" t="s">
        <v>21</v>
      </c>
      <c r="I7" s="17" t="s">
        <v>21</v>
      </c>
      <c r="J7" s="18" t="s">
        <v>21</v>
      </c>
      <c r="K7" s="16" t="s">
        <v>21</v>
      </c>
      <c r="L7" s="17" t="s">
        <v>21</v>
      </c>
      <c r="M7" s="17" t="s">
        <v>21</v>
      </c>
      <c r="N7" s="18" t="s">
        <v>21</v>
      </c>
      <c r="O7" s="18" t="s">
        <v>21</v>
      </c>
      <c r="P7" s="71"/>
      <c r="Q7" s="71"/>
      <c r="R7" s="71"/>
      <c r="S7" s="71"/>
    </row>
    <row r="8" spans="1:19" x14ac:dyDescent="0.35">
      <c r="A8" s="72">
        <v>40269</v>
      </c>
      <c r="B8" s="16" t="s">
        <v>21</v>
      </c>
      <c r="C8" s="17" t="s">
        <v>21</v>
      </c>
      <c r="D8" s="17" t="s">
        <v>21</v>
      </c>
      <c r="E8" s="17" t="s">
        <v>21</v>
      </c>
      <c r="F8" s="18" t="s">
        <v>21</v>
      </c>
      <c r="G8" s="16" t="s">
        <v>21</v>
      </c>
      <c r="H8" s="17" t="s">
        <v>21</v>
      </c>
      <c r="I8" s="17" t="s">
        <v>21</v>
      </c>
      <c r="J8" s="18" t="s">
        <v>21</v>
      </c>
      <c r="K8" s="16" t="s">
        <v>21</v>
      </c>
      <c r="L8" s="17" t="s">
        <v>21</v>
      </c>
      <c r="M8" s="17" t="s">
        <v>21</v>
      </c>
      <c r="N8" s="18" t="s">
        <v>21</v>
      </c>
      <c r="O8" s="18" t="s">
        <v>21</v>
      </c>
      <c r="P8" s="71"/>
      <c r="Q8" s="71"/>
      <c r="R8" s="71"/>
      <c r="S8" s="71"/>
    </row>
    <row r="9" spans="1:19" x14ac:dyDescent="0.35">
      <c r="A9" s="72">
        <v>40299</v>
      </c>
      <c r="B9" s="16" t="s">
        <v>21</v>
      </c>
      <c r="C9" s="17" t="s">
        <v>21</v>
      </c>
      <c r="D9" s="17" t="s">
        <v>21</v>
      </c>
      <c r="E9" s="17" t="s">
        <v>21</v>
      </c>
      <c r="F9" s="18" t="s">
        <v>21</v>
      </c>
      <c r="G9" s="16" t="s">
        <v>21</v>
      </c>
      <c r="H9" s="17" t="s">
        <v>21</v>
      </c>
      <c r="I9" s="17" t="s">
        <v>21</v>
      </c>
      <c r="J9" s="18" t="s">
        <v>21</v>
      </c>
      <c r="K9" s="16" t="s">
        <v>21</v>
      </c>
      <c r="L9" s="17" t="s">
        <v>21</v>
      </c>
      <c r="M9" s="17" t="s">
        <v>21</v>
      </c>
      <c r="N9" s="18" t="s">
        <v>21</v>
      </c>
      <c r="O9" s="18" t="s">
        <v>21</v>
      </c>
      <c r="P9" s="71"/>
      <c r="Q9" s="71"/>
      <c r="R9" s="71"/>
      <c r="S9" s="71"/>
    </row>
    <row r="10" spans="1:19" x14ac:dyDescent="0.35">
      <c r="A10" s="72">
        <v>40330</v>
      </c>
      <c r="B10" s="16" t="s">
        <v>21</v>
      </c>
      <c r="C10" s="17" t="s">
        <v>21</v>
      </c>
      <c r="D10" s="17" t="s">
        <v>21</v>
      </c>
      <c r="E10" s="17" t="s">
        <v>21</v>
      </c>
      <c r="F10" s="18" t="s">
        <v>21</v>
      </c>
      <c r="G10" s="16" t="s">
        <v>21</v>
      </c>
      <c r="H10" s="17" t="s">
        <v>21</v>
      </c>
      <c r="I10" s="17" t="s">
        <v>21</v>
      </c>
      <c r="J10" s="18" t="s">
        <v>21</v>
      </c>
      <c r="K10" s="16" t="s">
        <v>21</v>
      </c>
      <c r="L10" s="17" t="s">
        <v>21</v>
      </c>
      <c r="M10" s="17" t="s">
        <v>21</v>
      </c>
      <c r="N10" s="18" t="s">
        <v>21</v>
      </c>
      <c r="O10" s="18" t="s">
        <v>21</v>
      </c>
      <c r="P10" s="71"/>
      <c r="Q10" s="71"/>
      <c r="R10" s="71"/>
      <c r="S10" s="71"/>
    </row>
    <row r="11" spans="1:19" x14ac:dyDescent="0.35">
      <c r="A11" s="72">
        <v>40360</v>
      </c>
      <c r="B11" s="16" t="s">
        <v>21</v>
      </c>
      <c r="C11" s="17" t="s">
        <v>21</v>
      </c>
      <c r="D11" s="17" t="s">
        <v>21</v>
      </c>
      <c r="E11" s="17" t="s">
        <v>21</v>
      </c>
      <c r="F11" s="18" t="s">
        <v>21</v>
      </c>
      <c r="G11" s="16" t="s">
        <v>21</v>
      </c>
      <c r="H11" s="17" t="s">
        <v>21</v>
      </c>
      <c r="I11" s="17" t="s">
        <v>21</v>
      </c>
      <c r="J11" s="18" t="s">
        <v>21</v>
      </c>
      <c r="K11" s="16" t="s">
        <v>21</v>
      </c>
      <c r="L11" s="17" t="s">
        <v>21</v>
      </c>
      <c r="M11" s="17" t="s">
        <v>21</v>
      </c>
      <c r="N11" s="18" t="s">
        <v>21</v>
      </c>
      <c r="O11" s="18" t="s">
        <v>21</v>
      </c>
      <c r="P11" s="71"/>
      <c r="Q11" s="71"/>
      <c r="R11" s="71"/>
      <c r="S11" s="71"/>
    </row>
    <row r="12" spans="1:19" x14ac:dyDescent="0.35">
      <c r="A12" s="72">
        <v>40391</v>
      </c>
      <c r="B12" s="16" t="s">
        <v>21</v>
      </c>
      <c r="C12" s="17" t="s">
        <v>21</v>
      </c>
      <c r="D12" s="17" t="s">
        <v>21</v>
      </c>
      <c r="E12" s="17" t="s">
        <v>21</v>
      </c>
      <c r="F12" s="18" t="s">
        <v>21</v>
      </c>
      <c r="G12" s="16" t="s">
        <v>21</v>
      </c>
      <c r="H12" s="17" t="s">
        <v>21</v>
      </c>
      <c r="I12" s="17" t="s">
        <v>21</v>
      </c>
      <c r="J12" s="18" t="s">
        <v>21</v>
      </c>
      <c r="K12" s="16" t="s">
        <v>21</v>
      </c>
      <c r="L12" s="17" t="s">
        <v>21</v>
      </c>
      <c r="M12" s="17" t="s">
        <v>21</v>
      </c>
      <c r="N12" s="18" t="s">
        <v>21</v>
      </c>
      <c r="O12" s="18" t="s">
        <v>21</v>
      </c>
      <c r="P12" s="71"/>
      <c r="Q12" s="71"/>
      <c r="R12" s="71"/>
      <c r="S12" s="71"/>
    </row>
    <row r="13" spans="1:19" x14ac:dyDescent="0.35">
      <c r="A13" s="72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71"/>
      <c r="Q13" s="71"/>
      <c r="R13" s="71"/>
      <c r="S13" s="71"/>
    </row>
    <row r="14" spans="1:19" x14ac:dyDescent="0.35">
      <c r="A14" s="72">
        <v>40452</v>
      </c>
      <c r="B14" s="16" t="s">
        <v>21</v>
      </c>
      <c r="C14" s="17" t="s">
        <v>21</v>
      </c>
      <c r="D14" s="17" t="s">
        <v>21</v>
      </c>
      <c r="E14" s="17" t="s">
        <v>21</v>
      </c>
      <c r="F14" s="18" t="s">
        <v>21</v>
      </c>
      <c r="G14" s="16" t="s">
        <v>21</v>
      </c>
      <c r="H14" s="17" t="s">
        <v>21</v>
      </c>
      <c r="I14" s="17" t="s">
        <v>21</v>
      </c>
      <c r="J14" s="18" t="s">
        <v>21</v>
      </c>
      <c r="K14" s="16" t="s">
        <v>21</v>
      </c>
      <c r="L14" s="17" t="s">
        <v>21</v>
      </c>
      <c r="M14" s="17" t="s">
        <v>21</v>
      </c>
      <c r="N14" s="18" t="s">
        <v>21</v>
      </c>
      <c r="O14" s="18" t="s">
        <v>21</v>
      </c>
      <c r="P14" s="71"/>
      <c r="Q14" s="71"/>
      <c r="R14" s="71"/>
      <c r="S14" s="71"/>
    </row>
    <row r="15" spans="1:19" x14ac:dyDescent="0.35">
      <c r="A15" s="72">
        <v>40483</v>
      </c>
      <c r="B15" s="16" t="s">
        <v>21</v>
      </c>
      <c r="C15" s="17" t="s">
        <v>21</v>
      </c>
      <c r="D15" s="17" t="s">
        <v>21</v>
      </c>
      <c r="E15" s="17" t="s">
        <v>21</v>
      </c>
      <c r="F15" s="18" t="s">
        <v>21</v>
      </c>
      <c r="G15" s="16" t="s">
        <v>21</v>
      </c>
      <c r="H15" s="17" t="s">
        <v>21</v>
      </c>
      <c r="I15" s="17" t="s">
        <v>21</v>
      </c>
      <c r="J15" s="18" t="s">
        <v>21</v>
      </c>
      <c r="K15" s="16" t="s">
        <v>21</v>
      </c>
      <c r="L15" s="17" t="s">
        <v>21</v>
      </c>
      <c r="M15" s="17" t="s">
        <v>21</v>
      </c>
      <c r="N15" s="18" t="s">
        <v>21</v>
      </c>
      <c r="O15" s="18" t="s">
        <v>21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84" t="s">
        <v>21</v>
      </c>
      <c r="C16" s="85" t="s">
        <v>21</v>
      </c>
      <c r="D16" s="85" t="s">
        <v>21</v>
      </c>
      <c r="E16" s="85" t="s">
        <v>21</v>
      </c>
      <c r="F16" s="86" t="s">
        <v>21</v>
      </c>
      <c r="G16" s="84" t="s">
        <v>21</v>
      </c>
      <c r="H16" s="85" t="s">
        <v>21</v>
      </c>
      <c r="I16" s="85" t="s">
        <v>21</v>
      </c>
      <c r="J16" s="86" t="s">
        <v>21</v>
      </c>
      <c r="K16" s="84" t="s">
        <v>21</v>
      </c>
      <c r="L16" s="85" t="s">
        <v>21</v>
      </c>
      <c r="M16" s="85" t="s">
        <v>21</v>
      </c>
      <c r="N16" s="86" t="s">
        <v>21</v>
      </c>
      <c r="O16" s="86" t="s">
        <v>21</v>
      </c>
      <c r="P16" s="71"/>
      <c r="Q16" s="71"/>
      <c r="R16" s="71"/>
      <c r="S16" s="71"/>
    </row>
    <row r="17" spans="1:19" x14ac:dyDescent="0.35">
      <c r="A17" s="67">
        <v>40544</v>
      </c>
      <c r="B17" s="68">
        <v>1.5657142857142858</v>
      </c>
      <c r="C17" s="69">
        <v>1.247123791992637</v>
      </c>
      <c r="D17" s="69">
        <v>0.48333508569025341</v>
      </c>
      <c r="E17" s="69">
        <v>0.23129514963880293</v>
      </c>
      <c r="F17" s="70">
        <v>1.079658864090002</v>
      </c>
      <c r="G17" s="68">
        <v>0.59963372817955118</v>
      </c>
      <c r="H17" s="69">
        <v>0.75368837711406989</v>
      </c>
      <c r="I17" s="69">
        <v>0.68355870413941111</v>
      </c>
      <c r="J17" s="70">
        <v>-5.5929203539823003E-2</v>
      </c>
      <c r="K17" s="68">
        <v>2.5398910081743868</v>
      </c>
      <c r="L17" s="69">
        <v>-4.0679248852939498E-3</v>
      </c>
      <c r="M17" s="69">
        <v>5.4810757786315722E-2</v>
      </c>
      <c r="N17" s="70">
        <v>-0.22858446446903158</v>
      </c>
      <c r="O17" s="70">
        <v>0.63057587591441622</v>
      </c>
      <c r="P17" s="71"/>
      <c r="Q17" s="71"/>
      <c r="R17" s="71"/>
      <c r="S17" s="71"/>
    </row>
    <row r="18" spans="1:19" x14ac:dyDescent="0.35">
      <c r="A18" s="72">
        <v>40575</v>
      </c>
      <c r="B18" s="57">
        <v>0.64396776756327312</v>
      </c>
      <c r="C18" s="58">
        <v>0.64717706997539248</v>
      </c>
      <c r="D18" s="58">
        <v>0.33451763081103958</v>
      </c>
      <c r="E18" s="58">
        <v>0.16952549366342473</v>
      </c>
      <c r="F18" s="59">
        <v>0.40167900658776889</v>
      </c>
      <c r="G18" s="57">
        <v>0.35249755299176844</v>
      </c>
      <c r="H18" s="58">
        <v>0.35250488840941263</v>
      </c>
      <c r="I18" s="58">
        <v>0.41862171625049793</v>
      </c>
      <c r="J18" s="59">
        <v>-1.7705027559712705E-2</v>
      </c>
      <c r="K18" s="57">
        <v>0.89700452596474523</v>
      </c>
      <c r="L18" s="58">
        <v>6.8244733261389801E-2</v>
      </c>
      <c r="M18" s="58">
        <v>0.13961103002090813</v>
      </c>
      <c r="N18" s="59">
        <v>-0.1780943406684774</v>
      </c>
      <c r="O18" s="59">
        <v>0.37541518934874785</v>
      </c>
      <c r="P18" s="71"/>
      <c r="Q18" s="71"/>
      <c r="R18" s="71"/>
      <c r="S18" s="71"/>
    </row>
    <row r="19" spans="1:19" x14ac:dyDescent="0.35">
      <c r="A19" s="72">
        <v>40603</v>
      </c>
      <c r="B19" s="57">
        <v>0.21571420431884225</v>
      </c>
      <c r="C19" s="58">
        <v>0.26315983349909744</v>
      </c>
      <c r="D19" s="58">
        <v>0.14629363315466071</v>
      </c>
      <c r="E19" s="58">
        <v>7.5094646221930184E-2</v>
      </c>
      <c r="F19" s="59">
        <v>0.14675980789621401</v>
      </c>
      <c r="G19" s="57">
        <v>0.13453685413363337</v>
      </c>
      <c r="H19" s="58">
        <v>0.12385677787240335</v>
      </c>
      <c r="I19" s="58">
        <v>0.19182045350448451</v>
      </c>
      <c r="J19" s="59">
        <v>-9.9400599400599421E-2</v>
      </c>
      <c r="K19" s="57">
        <v>0.41993388654810615</v>
      </c>
      <c r="L19" s="58">
        <v>-1.4703238032006904E-2</v>
      </c>
      <c r="M19" s="58">
        <v>3.8568497834511106E-2</v>
      </c>
      <c r="N19" s="59">
        <v>-0.23918018107650985</v>
      </c>
      <c r="O19" s="59">
        <v>0.15702556244513577</v>
      </c>
      <c r="P19" s="71"/>
      <c r="Q19" s="71"/>
      <c r="R19" s="71"/>
      <c r="S19" s="71"/>
    </row>
    <row r="20" spans="1:19" x14ac:dyDescent="0.35">
      <c r="A20" s="72">
        <v>40634</v>
      </c>
      <c r="B20" s="57">
        <v>0.14217467641174308</v>
      </c>
      <c r="C20" s="58">
        <v>0.12973296641695975</v>
      </c>
      <c r="D20" s="58">
        <v>0.13723970899372695</v>
      </c>
      <c r="E20" s="58">
        <v>6.4149665181479465E-2</v>
      </c>
      <c r="F20" s="59">
        <v>9.9636812170218692E-2</v>
      </c>
      <c r="G20" s="57">
        <v>9.2059266343152979E-2</v>
      </c>
      <c r="H20" s="58">
        <v>8.0590238365493727E-2</v>
      </c>
      <c r="I20" s="58">
        <v>0.15679030274038142</v>
      </c>
      <c r="J20" s="59">
        <v>-0.10699901208298501</v>
      </c>
      <c r="K20" s="57">
        <v>0.31575077814747243</v>
      </c>
      <c r="L20" s="58">
        <v>-1.4454017567029354E-2</v>
      </c>
      <c r="M20" s="58">
        <v>2.7756406462685623E-2</v>
      </c>
      <c r="N20" s="59">
        <v>-0.21041437101196725</v>
      </c>
      <c r="O20" s="59">
        <v>0.11964523241194591</v>
      </c>
      <c r="P20" s="71"/>
      <c r="Q20" s="71"/>
      <c r="R20" s="71"/>
      <c r="S20" s="71"/>
    </row>
    <row r="21" spans="1:19" x14ac:dyDescent="0.35">
      <c r="A21" s="72">
        <v>40664</v>
      </c>
      <c r="B21" s="57">
        <v>0.10444951863737351</v>
      </c>
      <c r="C21" s="58">
        <v>5.4599087739104268E-2</v>
      </c>
      <c r="D21" s="58">
        <v>0.15682374650860553</v>
      </c>
      <c r="E21" s="58">
        <v>8.6506677582766311E-2</v>
      </c>
      <c r="F21" s="59">
        <v>9.3981848621023989E-2</v>
      </c>
      <c r="G21" s="57">
        <v>8.834829664247934E-2</v>
      </c>
      <c r="H21" s="58">
        <v>7.0098239869013534E-2</v>
      </c>
      <c r="I21" s="58">
        <v>0.15581593955833606</v>
      </c>
      <c r="J21" s="59">
        <v>-0.12312089168333806</v>
      </c>
      <c r="K21" s="57">
        <v>0.28126375914797408</v>
      </c>
      <c r="L21" s="58">
        <v>-5.9931787623388466E-3</v>
      </c>
      <c r="M21" s="58">
        <v>3.5635990177554477E-2</v>
      </c>
      <c r="N21" s="59">
        <v>-0.17737909199764579</v>
      </c>
      <c r="O21" s="59">
        <v>0.1162109493834822</v>
      </c>
      <c r="P21" s="71"/>
      <c r="Q21" s="71"/>
      <c r="R21" s="71"/>
      <c r="S21" s="71"/>
    </row>
    <row r="22" spans="1:19" x14ac:dyDescent="0.35">
      <c r="A22" s="72">
        <v>40695</v>
      </c>
      <c r="B22" s="57">
        <v>0.13885369685298743</v>
      </c>
      <c r="C22" s="58">
        <v>0.10613506295307129</v>
      </c>
      <c r="D22" s="58">
        <v>0.18414235333748707</v>
      </c>
      <c r="E22" s="58">
        <v>0.10143662329957204</v>
      </c>
      <c r="F22" s="59">
        <v>0.11425185699008633</v>
      </c>
      <c r="G22" s="57">
        <v>0.11406603715864816</v>
      </c>
      <c r="H22" s="58">
        <v>0.10779684049600813</v>
      </c>
      <c r="I22" s="58">
        <v>0.18820683563226193</v>
      </c>
      <c r="J22" s="59">
        <v>-0.11913527801378265</v>
      </c>
      <c r="K22" s="57">
        <v>0.33457289263996648</v>
      </c>
      <c r="L22" s="58">
        <v>4.8167107568626299E-3</v>
      </c>
      <c r="M22" s="58">
        <v>3.549533685514894E-2</v>
      </c>
      <c r="N22" s="59">
        <v>-0.14239969862497648</v>
      </c>
      <c r="O22" s="59">
        <v>0.14576005632291023</v>
      </c>
      <c r="P22" s="71"/>
      <c r="Q22" s="71"/>
      <c r="R22" s="71"/>
      <c r="S22" s="71"/>
    </row>
    <row r="23" spans="1:19" x14ac:dyDescent="0.35">
      <c r="A23" s="72">
        <v>40725</v>
      </c>
      <c r="B23" s="57">
        <v>8.562599080930311E-2</v>
      </c>
      <c r="C23" s="58">
        <v>0.14525825598483344</v>
      </c>
      <c r="D23" s="58">
        <v>0.20407112410548556</v>
      </c>
      <c r="E23" s="58">
        <v>9.8170831640978395E-2</v>
      </c>
      <c r="F23" s="59">
        <v>0.14347306257019676</v>
      </c>
      <c r="G23" s="57">
        <v>0.12498678588357248</v>
      </c>
      <c r="H23" s="58">
        <v>0.13233305336882717</v>
      </c>
      <c r="I23" s="58">
        <v>0.20670229702069598</v>
      </c>
      <c r="J23" s="59">
        <v>-0.11291801187771533</v>
      </c>
      <c r="K23" s="57">
        <v>0.36895089642974366</v>
      </c>
      <c r="L23" s="58">
        <v>-1.0308980985785476E-2</v>
      </c>
      <c r="M23" s="58">
        <v>2.1477832512315276E-2</v>
      </c>
      <c r="N23" s="59">
        <v>-7.2027612543144603E-2</v>
      </c>
      <c r="O23" s="59">
        <v>0.16178286889867355</v>
      </c>
      <c r="P23" s="71"/>
      <c r="Q23" s="71"/>
      <c r="R23" s="71"/>
      <c r="S23" s="71"/>
    </row>
    <row r="24" spans="1:19" x14ac:dyDescent="0.35">
      <c r="A24" s="72">
        <v>40756</v>
      </c>
      <c r="B24" s="57">
        <v>9.6165550821667667E-2</v>
      </c>
      <c r="C24" s="58">
        <v>0.14839404559045755</v>
      </c>
      <c r="D24" s="58">
        <v>0.21284860579003806</v>
      </c>
      <c r="E24" s="58">
        <v>0.10204293523070818</v>
      </c>
      <c r="F24" s="59">
        <v>0.1461836461265229</v>
      </c>
      <c r="G24" s="57">
        <v>0.12841406760736129</v>
      </c>
      <c r="H24" s="58">
        <v>0.14219219036739061</v>
      </c>
      <c r="I24" s="58">
        <v>0.2146278419990002</v>
      </c>
      <c r="J24" s="59">
        <v>-0.10376224016492008</v>
      </c>
      <c r="K24" s="57">
        <v>0.36424283613402397</v>
      </c>
      <c r="L24" s="58">
        <v>-4.1387426200734101E-3</v>
      </c>
      <c r="M24" s="58">
        <v>2.8640482432315428E-2</v>
      </c>
      <c r="N24" s="59">
        <v>-3.6276018157081591E-2</v>
      </c>
      <c r="O24" s="59">
        <v>0.16835595999950681</v>
      </c>
      <c r="P24" s="71"/>
      <c r="Q24" s="71"/>
      <c r="R24" s="71"/>
      <c r="S24" s="71"/>
    </row>
    <row r="25" spans="1:19" x14ac:dyDescent="0.35">
      <c r="A25" s="72">
        <v>40787</v>
      </c>
      <c r="B25" s="57">
        <v>9.8861684828036811E-2</v>
      </c>
      <c r="C25" s="58">
        <v>0.16454336507340872</v>
      </c>
      <c r="D25" s="58">
        <v>0.21488857401928563</v>
      </c>
      <c r="E25" s="58">
        <v>0.1108217201709687</v>
      </c>
      <c r="F25" s="59">
        <v>0.1582526690719841</v>
      </c>
      <c r="G25" s="57">
        <v>0.12961937068544649</v>
      </c>
      <c r="H25" s="58">
        <v>0.14399095389473238</v>
      </c>
      <c r="I25" s="58">
        <v>0.22691383103062845</v>
      </c>
      <c r="J25" s="59">
        <v>-0.10594647559556614</v>
      </c>
      <c r="K25" s="57">
        <v>0.3593916089824325</v>
      </c>
      <c r="L25" s="58">
        <v>-9.4456762749450807E-4</v>
      </c>
      <c r="M25" s="58">
        <v>2.3505575263445655E-2</v>
      </c>
      <c r="N25" s="59">
        <v>5.9278409220326678E-2</v>
      </c>
      <c r="O25" s="59">
        <v>0.17544384618019193</v>
      </c>
      <c r="P25" s="71"/>
      <c r="Q25" s="71"/>
      <c r="R25" s="71"/>
      <c r="S25" s="71"/>
    </row>
    <row r="26" spans="1:19" x14ac:dyDescent="0.35">
      <c r="A26" s="72">
        <v>40817</v>
      </c>
      <c r="B26" s="57">
        <v>2.8095706996432046E-2</v>
      </c>
      <c r="C26" s="58">
        <v>0.10393074459090967</v>
      </c>
      <c r="D26" s="58">
        <v>0.19346934226291457</v>
      </c>
      <c r="E26" s="58">
        <v>0.10093904598302328</v>
      </c>
      <c r="F26" s="59">
        <v>0.11235622530434641</v>
      </c>
      <c r="G26" s="57">
        <v>9.7244310724755367E-2</v>
      </c>
      <c r="H26" s="58">
        <v>9.4512896487628062E-2</v>
      </c>
      <c r="I26" s="58">
        <v>0.19326890049627488</v>
      </c>
      <c r="J26" s="59">
        <v>-9.3791427308882014E-2</v>
      </c>
      <c r="K26" s="57">
        <v>0.27026947550705338</v>
      </c>
      <c r="L26" s="58">
        <v>-2.2355115447626472E-3</v>
      </c>
      <c r="M26" s="58">
        <v>1.7771285791804869E-2</v>
      </c>
      <c r="N26" s="59">
        <v>0.11353747894296262</v>
      </c>
      <c r="O26" s="59">
        <v>0.14250282256101676</v>
      </c>
      <c r="P26" s="71"/>
      <c r="Q26" s="71"/>
      <c r="R26" s="71"/>
      <c r="S26" s="71"/>
    </row>
    <row r="27" spans="1:19" x14ac:dyDescent="0.35">
      <c r="A27" s="72">
        <v>40848</v>
      </c>
      <c r="B27" s="57">
        <v>-4.5549075455491028E-3</v>
      </c>
      <c r="C27" s="58">
        <v>4.9203270819148992E-2</v>
      </c>
      <c r="D27" s="58">
        <v>0.18455594454765478</v>
      </c>
      <c r="E27" s="58">
        <v>9.7826086956521729E-2</v>
      </c>
      <c r="F27" s="59">
        <v>9.7670237905388646E-2</v>
      </c>
      <c r="G27" s="57">
        <v>8.1441108763707248E-2</v>
      </c>
      <c r="H27" s="58">
        <v>7.420579255714177E-2</v>
      </c>
      <c r="I27" s="58">
        <v>0.16950704981462517</v>
      </c>
      <c r="J27" s="59">
        <v>-9.2636099532651284E-2</v>
      </c>
      <c r="K27" s="57">
        <v>0.23181921719808996</v>
      </c>
      <c r="L27" s="58">
        <v>-4.6042963586551133E-3</v>
      </c>
      <c r="M27" s="58">
        <v>9.3428408901554683E-3</v>
      </c>
      <c r="N27" s="59">
        <v>0.10142020609148639</v>
      </c>
      <c r="O27" s="59">
        <v>0.1226965091218486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-1.5671312354165301E-2</v>
      </c>
      <c r="C28" s="75">
        <v>3.4959683975934741E-2</v>
      </c>
      <c r="D28" s="75">
        <v>0.17401331133582576</v>
      </c>
      <c r="E28" s="75">
        <v>8.9513233629946898E-2</v>
      </c>
      <c r="F28" s="76">
        <v>8.6468364071595749E-2</v>
      </c>
      <c r="G28" s="74">
        <v>7.1754815648374937E-2</v>
      </c>
      <c r="H28" s="75">
        <v>6.2535167842139749E-2</v>
      </c>
      <c r="I28" s="75">
        <v>0.15707278264714097</v>
      </c>
      <c r="J28" s="76">
        <v>-9.4590794037686332E-2</v>
      </c>
      <c r="K28" s="74">
        <v>0.22070474155509534</v>
      </c>
      <c r="L28" s="75">
        <v>-1.1804227928535083E-2</v>
      </c>
      <c r="M28" s="75">
        <v>-2.7339374538813965E-3</v>
      </c>
      <c r="N28" s="76">
        <v>8.9062652375506479E-2</v>
      </c>
      <c r="O28" s="76">
        <v>0.11165923331815253</v>
      </c>
      <c r="P28" s="71"/>
      <c r="Q28" s="71"/>
      <c r="R28" s="71"/>
      <c r="S28" s="71"/>
    </row>
    <row r="29" spans="1:19" x14ac:dyDescent="0.35">
      <c r="A29" s="67">
        <v>40909</v>
      </c>
      <c r="B29" s="68">
        <v>0.13989420935412022</v>
      </c>
      <c r="C29" s="69">
        <v>0.15834527954126565</v>
      </c>
      <c r="D29" s="69">
        <v>0.30048554011908135</v>
      </c>
      <c r="E29" s="69">
        <v>0.20921948664222101</v>
      </c>
      <c r="F29" s="70">
        <v>0.24404502224936753</v>
      </c>
      <c r="G29" s="68">
        <v>0.17394587484471291</v>
      </c>
      <c r="H29" s="69">
        <v>0.27177593105570952</v>
      </c>
      <c r="I29" s="69">
        <v>0.28372878752975494</v>
      </c>
      <c r="J29" s="70">
        <v>0.13273340832395952</v>
      </c>
      <c r="K29" s="68">
        <v>0.48550579614206324</v>
      </c>
      <c r="L29" s="69">
        <v>-5.9985751602944615E-2</v>
      </c>
      <c r="M29" s="69">
        <v>-7.8428333397915329E-2</v>
      </c>
      <c r="N29" s="70">
        <v>5.456158509537179E-2</v>
      </c>
      <c r="O29" s="70">
        <v>0.24134354286485293</v>
      </c>
      <c r="P29" s="71"/>
      <c r="Q29" s="71"/>
      <c r="R29" s="71"/>
      <c r="S29" s="71"/>
    </row>
    <row r="30" spans="1:19" x14ac:dyDescent="0.35">
      <c r="A30" s="72">
        <v>40940</v>
      </c>
      <c r="B30" s="57">
        <v>7.4836037279944811E-2</v>
      </c>
      <c r="C30" s="58">
        <v>7.4422421411437956E-2</v>
      </c>
      <c r="D30" s="58">
        <v>0.18106175044441297</v>
      </c>
      <c r="E30" s="58">
        <v>0.1492364296154427</v>
      </c>
      <c r="F30" s="59">
        <v>0.14865033481678669</v>
      </c>
      <c r="G30" s="57">
        <v>8.5266167590076991E-2</v>
      </c>
      <c r="H30" s="58">
        <v>0.16247071140136593</v>
      </c>
      <c r="I30" s="58">
        <v>0.18687189642941604</v>
      </c>
      <c r="J30" s="59">
        <v>1.3093011392620202E-2</v>
      </c>
      <c r="K30" s="57">
        <v>0.39487356574424326</v>
      </c>
      <c r="L30" s="58">
        <v>-0.11628417700669813</v>
      </c>
      <c r="M30" s="58">
        <v>-0.16330310163389639</v>
      </c>
      <c r="N30" s="59">
        <v>1.537631507957915E-2</v>
      </c>
      <c r="O30" s="59">
        <v>0.14583986610033506</v>
      </c>
      <c r="P30" s="71"/>
      <c r="Q30" s="71"/>
      <c r="R30" s="71"/>
      <c r="S30" s="71"/>
    </row>
    <row r="31" spans="1:19" x14ac:dyDescent="0.35">
      <c r="A31" s="72">
        <v>40969</v>
      </c>
      <c r="B31" s="57">
        <v>0.15175516708065806</v>
      </c>
      <c r="C31" s="58">
        <v>0.1737627949024525</v>
      </c>
      <c r="D31" s="58">
        <v>0.22547358359402159</v>
      </c>
      <c r="E31" s="58">
        <v>0.16750012059622765</v>
      </c>
      <c r="F31" s="59">
        <v>0.1912324594800392</v>
      </c>
      <c r="G31" s="57">
        <v>0.13626745992707634</v>
      </c>
      <c r="H31" s="58">
        <v>0.2152082235108066</v>
      </c>
      <c r="I31" s="58">
        <v>0.24329162693856898</v>
      </c>
      <c r="J31" s="59">
        <v>1.3643926788685423E-2</v>
      </c>
      <c r="K31" s="57">
        <v>0.48705723159537806</v>
      </c>
      <c r="L31" s="58">
        <v>-0.1015666676025494</v>
      </c>
      <c r="M31" s="58">
        <v>-0.1410056626135815</v>
      </c>
      <c r="N31" s="59">
        <v>0.12109323917876291</v>
      </c>
      <c r="O31" s="59">
        <v>0.1987078094421062</v>
      </c>
      <c r="P31" s="71"/>
      <c r="Q31" s="71"/>
      <c r="R31" s="71"/>
      <c r="S31" s="71"/>
    </row>
    <row r="32" spans="1:19" x14ac:dyDescent="0.35">
      <c r="A32" s="72">
        <v>41000</v>
      </c>
      <c r="B32" s="57">
        <v>0.15643656382940696</v>
      </c>
      <c r="C32" s="58">
        <v>0.1965943050465182</v>
      </c>
      <c r="D32" s="58">
        <v>0.19659577245855897</v>
      </c>
      <c r="E32" s="58">
        <v>0.16460174824318696</v>
      </c>
      <c r="F32" s="59">
        <v>0.18628611786211335</v>
      </c>
      <c r="G32" s="57">
        <v>0.13149237305184425</v>
      </c>
      <c r="H32" s="58">
        <v>0.19797919167667066</v>
      </c>
      <c r="I32" s="58">
        <v>0.23055195560429342</v>
      </c>
      <c r="J32" s="59">
        <v>-1.4637052165773157E-2</v>
      </c>
      <c r="K32" s="57">
        <v>0.48412779339008138</v>
      </c>
      <c r="L32" s="58">
        <v>-0.12476203643634276</v>
      </c>
      <c r="M32" s="58">
        <v>-0.15750810286109151</v>
      </c>
      <c r="N32" s="59">
        <v>0.14896793457094648</v>
      </c>
      <c r="O32" s="59">
        <v>0.1879844093917955</v>
      </c>
      <c r="P32" s="71"/>
      <c r="Q32" s="71"/>
      <c r="R32" s="71"/>
      <c r="S32" s="71"/>
    </row>
    <row r="33" spans="1:19" x14ac:dyDescent="0.35">
      <c r="A33" s="72">
        <v>41030</v>
      </c>
      <c r="B33" s="57">
        <v>0.16156790433883716</v>
      </c>
      <c r="C33" s="58">
        <v>0.17334288723518143</v>
      </c>
      <c r="D33" s="58">
        <v>0.16662321863051788</v>
      </c>
      <c r="E33" s="58">
        <v>0.15366212041293048</v>
      </c>
      <c r="F33" s="59">
        <v>0.17755082315796256</v>
      </c>
      <c r="G33" s="57">
        <v>0.11262735384253775</v>
      </c>
      <c r="H33" s="58">
        <v>0.17437123457970727</v>
      </c>
      <c r="I33" s="58">
        <v>0.20639400742277858</v>
      </c>
      <c r="J33" s="59">
        <v>-3.3896095430545614E-3</v>
      </c>
      <c r="K33" s="57">
        <v>0.44216177057889317</v>
      </c>
      <c r="L33" s="58">
        <v>-0.13704934799284074</v>
      </c>
      <c r="M33" s="58">
        <v>-0.16681075583243277</v>
      </c>
      <c r="N33" s="59">
        <v>0.17074975945525872</v>
      </c>
      <c r="O33" s="59">
        <v>0.16646706027282487</v>
      </c>
      <c r="P33" s="71"/>
      <c r="Q33" s="71"/>
      <c r="R33" s="71"/>
      <c r="S33" s="71"/>
    </row>
    <row r="34" spans="1:19" x14ac:dyDescent="0.35">
      <c r="A34" s="72">
        <v>41061</v>
      </c>
      <c r="B34" s="57">
        <v>0.11562764205936005</v>
      </c>
      <c r="C34" s="58">
        <v>0.10852723873647041</v>
      </c>
      <c r="D34" s="58">
        <v>0.12975778982269137</v>
      </c>
      <c r="E34" s="58">
        <v>0.12428339476579997</v>
      </c>
      <c r="F34" s="59">
        <v>0.13271684996887312</v>
      </c>
      <c r="G34" s="57">
        <v>7.1584959543074644E-2</v>
      </c>
      <c r="H34" s="58">
        <v>0.11587647203140339</v>
      </c>
      <c r="I34" s="58">
        <v>0.16487141187315713</v>
      </c>
      <c r="J34" s="59">
        <v>-1.7736577001393194E-2</v>
      </c>
      <c r="K34" s="57">
        <v>0.38687756700291898</v>
      </c>
      <c r="L34" s="58">
        <v>-0.24457042041631338</v>
      </c>
      <c r="M34" s="58">
        <v>-0.17477837786770378</v>
      </c>
      <c r="N34" s="59">
        <v>0.20629754607351791</v>
      </c>
      <c r="O34" s="59">
        <v>0.12447445726970874</v>
      </c>
      <c r="P34" s="71"/>
      <c r="Q34" s="71"/>
      <c r="R34" s="71"/>
      <c r="S34" s="71"/>
    </row>
    <row r="35" spans="1:19" x14ac:dyDescent="0.35">
      <c r="A35" s="72">
        <v>41091</v>
      </c>
      <c r="B35" s="57">
        <v>0.11669131238447328</v>
      </c>
      <c r="C35" s="58">
        <v>6.3653331259512669E-2</v>
      </c>
      <c r="D35" s="58">
        <v>9.4516507219952972E-2</v>
      </c>
      <c r="E35" s="58">
        <v>0.11865242612611437</v>
      </c>
      <c r="F35" s="59">
        <v>8.7914409133635463E-2</v>
      </c>
      <c r="G35" s="57">
        <v>4.6893140021643021E-2</v>
      </c>
      <c r="H35" s="58">
        <v>8.6167230303106468E-2</v>
      </c>
      <c r="I35" s="58">
        <v>0.1284426493675872</v>
      </c>
      <c r="J35" s="59">
        <v>-3.5226455787203403E-2</v>
      </c>
      <c r="K35" s="57">
        <v>0.2136811755030863</v>
      </c>
      <c r="L35" s="58">
        <v>7.2640580098742635E-2</v>
      </c>
      <c r="M35" s="58">
        <v>-0.16844315245478036</v>
      </c>
      <c r="N35" s="59">
        <v>0.10992228676342575</v>
      </c>
      <c r="O35" s="59">
        <v>9.3205235455192659E-2</v>
      </c>
      <c r="P35" s="71"/>
      <c r="Q35" s="71"/>
      <c r="R35" s="71"/>
      <c r="S35" s="71"/>
    </row>
    <row r="36" spans="1:19" x14ac:dyDescent="0.35">
      <c r="A36" s="72">
        <v>41122</v>
      </c>
      <c r="B36" s="57">
        <v>8.5571507892440613E-2</v>
      </c>
      <c r="C36" s="58">
        <v>1.6798017833895562E-2</v>
      </c>
      <c r="D36" s="58">
        <v>6.3042840091899421E-2</v>
      </c>
      <c r="E36" s="58">
        <v>9.9405352382746948E-2</v>
      </c>
      <c r="F36" s="59">
        <v>5.9171061454538876E-2</v>
      </c>
      <c r="G36" s="57">
        <v>1.6703623476332696E-2</v>
      </c>
      <c r="H36" s="58">
        <v>5.4882265941712971E-2</v>
      </c>
      <c r="I36" s="58">
        <v>9.4539990141449426E-2</v>
      </c>
      <c r="J36" s="59">
        <v>-6.1836304389495833E-2</v>
      </c>
      <c r="K36" s="57">
        <v>0.18073308897034313</v>
      </c>
      <c r="L36" s="58">
        <v>2.6122354967603734E-2</v>
      </c>
      <c r="M36" s="58">
        <v>-0.18389190347540585</v>
      </c>
      <c r="N36" s="59">
        <v>4.8645011478481104E-2</v>
      </c>
      <c r="O36" s="59">
        <v>6.0970247047131609E-2</v>
      </c>
      <c r="P36" s="71"/>
      <c r="Q36" s="71"/>
      <c r="R36" s="71"/>
      <c r="S36" s="71"/>
    </row>
    <row r="37" spans="1:19" x14ac:dyDescent="0.35">
      <c r="A37" s="72">
        <v>41153</v>
      </c>
      <c r="B37" s="57">
        <v>3.5060300951538004E-2</v>
      </c>
      <c r="C37" s="58">
        <v>-3.1131554886030921E-2</v>
      </c>
      <c r="D37" s="58">
        <v>2.8593278732743199E-2</v>
      </c>
      <c r="E37" s="58">
        <v>6.5699608896153228E-2</v>
      </c>
      <c r="F37" s="59">
        <v>1.9032671823838276E-2</v>
      </c>
      <c r="G37" s="57">
        <v>-1.7010032246506657E-2</v>
      </c>
      <c r="H37" s="58">
        <v>2.0850428944423793E-2</v>
      </c>
      <c r="I37" s="58">
        <v>5.1258798276120343E-2</v>
      </c>
      <c r="J37" s="59">
        <v>-7.6991574765394866E-2</v>
      </c>
      <c r="K37" s="57">
        <v>0.14119599168040975</v>
      </c>
      <c r="L37" s="58">
        <v>-1.5651147203345039E-2</v>
      </c>
      <c r="M37" s="58">
        <v>-0.2008380866861903</v>
      </c>
      <c r="N37" s="59">
        <v>-6.189590478545548E-2</v>
      </c>
      <c r="O37" s="59">
        <v>2.2511007068140243E-2</v>
      </c>
      <c r="P37" s="71"/>
      <c r="Q37" s="71"/>
      <c r="R37" s="71"/>
      <c r="S37" s="71"/>
    </row>
    <row r="38" spans="1:19" x14ac:dyDescent="0.35">
      <c r="A38" s="72">
        <v>41183</v>
      </c>
      <c r="B38" s="57">
        <v>2.3335074756822616E-2</v>
      </c>
      <c r="C38" s="58">
        <v>-4.2941741184592264E-2</v>
      </c>
      <c r="D38" s="58">
        <v>2.6508492825594976E-2</v>
      </c>
      <c r="E38" s="58">
        <v>6.0050819607825989E-2</v>
      </c>
      <c r="F38" s="59">
        <v>1.0857919450057096E-2</v>
      </c>
      <c r="G38" s="57">
        <v>-1.7801177631830201E-2</v>
      </c>
      <c r="H38" s="58">
        <v>1.4805286521388128E-2</v>
      </c>
      <c r="I38" s="58">
        <v>4.2554828207431505E-2</v>
      </c>
      <c r="J38" s="59">
        <v>-8.1707911739607453E-2</v>
      </c>
      <c r="K38" s="57">
        <v>0.13694535792507501</v>
      </c>
      <c r="L38" s="58">
        <v>-2.7242137957810275E-2</v>
      </c>
      <c r="M38" s="58">
        <v>-0.19793245609956445</v>
      </c>
      <c r="N38" s="59">
        <v>-0.10551569881295997</v>
      </c>
      <c r="O38" s="59">
        <v>1.6852361275372596E-2</v>
      </c>
      <c r="P38" s="71"/>
      <c r="Q38" s="71"/>
      <c r="R38" s="71"/>
      <c r="S38" s="71"/>
    </row>
    <row r="39" spans="1:19" x14ac:dyDescent="0.35">
      <c r="A39" s="72">
        <v>41214</v>
      </c>
      <c r="B39" s="57">
        <v>8.0614944421104617E-3</v>
      </c>
      <c r="C39" s="58">
        <v>-4.9809421118696351E-2</v>
      </c>
      <c r="D39" s="58">
        <v>9.6549776370922213E-3</v>
      </c>
      <c r="E39" s="58">
        <v>4.3654907006946075E-2</v>
      </c>
      <c r="F39" s="59">
        <v>-5.8641730723512087E-3</v>
      </c>
      <c r="G39" s="57">
        <v>-3.060582347887475E-2</v>
      </c>
      <c r="H39" s="58">
        <v>-4.5628077398738309E-3</v>
      </c>
      <c r="I39" s="58">
        <v>2.7065746642850108E-2</v>
      </c>
      <c r="J39" s="59">
        <v>-8.8117378473188901E-2</v>
      </c>
      <c r="K39" s="57">
        <v>0.11688810115276183</v>
      </c>
      <c r="L39" s="58">
        <v>-4.6081598890154174E-2</v>
      </c>
      <c r="M39" s="58">
        <v>-0.20660298412300826</v>
      </c>
      <c r="N39" s="59">
        <v>-0.10491520303801838</v>
      </c>
      <c r="O39" s="59">
        <v>2.0931639594996554E-3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4.3672785127761848E-3</v>
      </c>
      <c r="C40" s="75">
        <v>-5.0099811467228528E-2</v>
      </c>
      <c r="D40" s="75">
        <v>-1.8283828305476479E-4</v>
      </c>
      <c r="E40" s="75">
        <v>3.3562237532318129E-2</v>
      </c>
      <c r="F40" s="76">
        <v>-6.9102357867590891E-3</v>
      </c>
      <c r="G40" s="74">
        <v>-3.5719432606592161E-2</v>
      </c>
      <c r="H40" s="75">
        <v>-1.3645464569670973E-2</v>
      </c>
      <c r="I40" s="75">
        <v>1.9566061934893408E-2</v>
      </c>
      <c r="J40" s="76">
        <v>-9.8700559121971398E-2</v>
      </c>
      <c r="K40" s="74">
        <v>0.11060566063156596</v>
      </c>
      <c r="L40" s="75">
        <v>-5.668852972389915E-2</v>
      </c>
      <c r="M40" s="75">
        <v>-0.21291347720086451</v>
      </c>
      <c r="N40" s="76">
        <v>-0.10436085084213187</v>
      </c>
      <c r="O40" s="76">
        <v>-4.7860633789925666E-3</v>
      </c>
      <c r="P40" s="71"/>
      <c r="Q40" s="71"/>
      <c r="R40" s="71"/>
      <c r="S40" s="71"/>
    </row>
    <row r="41" spans="1:19" x14ac:dyDescent="0.35">
      <c r="A41" s="67">
        <v>41275</v>
      </c>
      <c r="B41" s="68">
        <v>-9.647087556478251E-3</v>
      </c>
      <c r="C41" s="69">
        <v>1.4957038294261205E-2</v>
      </c>
      <c r="D41" s="69">
        <v>-9.9197427407377026E-3</v>
      </c>
      <c r="E41" s="69">
        <v>2.7724831051810783E-2</v>
      </c>
      <c r="F41" s="70">
        <v>-8.4163276756908934E-3</v>
      </c>
      <c r="G41" s="68">
        <v>-3.7307548657509182E-2</v>
      </c>
      <c r="H41" s="69">
        <v>-7.8009035172636354E-2</v>
      </c>
      <c r="I41" s="69">
        <v>3.7636080870917521E-2</v>
      </c>
      <c r="J41" s="70">
        <v>-8.1098973849718647E-2</v>
      </c>
      <c r="K41" s="68">
        <v>3.8561983128484689E-2</v>
      </c>
      <c r="L41" s="69">
        <v>-6.8714632174616042E-2</v>
      </c>
      <c r="M41" s="69">
        <v>-0.13097590716057683</v>
      </c>
      <c r="N41" s="70">
        <v>0.12478968031407733</v>
      </c>
      <c r="O41" s="77">
        <v>9.2390676693776541E-4</v>
      </c>
      <c r="P41" s="71"/>
      <c r="Q41" s="71"/>
      <c r="R41" s="71"/>
      <c r="S41" s="71"/>
    </row>
    <row r="42" spans="1:19" x14ac:dyDescent="0.35">
      <c r="A42" s="72">
        <v>41306</v>
      </c>
      <c r="B42" s="57">
        <v>1.663562206949698E-2</v>
      </c>
      <c r="C42" s="58">
        <v>4.4591974619587527E-2</v>
      </c>
      <c r="D42" s="58">
        <v>-1.4662652986234814E-2</v>
      </c>
      <c r="E42" s="58">
        <v>3.1839312341022774E-2</v>
      </c>
      <c r="F42" s="59">
        <v>1.3795850382011032E-2</v>
      </c>
      <c r="G42" s="57">
        <v>-2.6520617429708349E-2</v>
      </c>
      <c r="H42" s="58">
        <v>-4.5715756068273383E-2</v>
      </c>
      <c r="I42" s="58">
        <v>4.1278320476661801E-2</v>
      </c>
      <c r="J42" s="59">
        <v>-0.14165827458878821</v>
      </c>
      <c r="K42" s="57">
        <v>8.5758332770688561E-2</v>
      </c>
      <c r="L42" s="58">
        <v>-0.10857355864811136</v>
      </c>
      <c r="M42" s="58">
        <v>-0.17657888748681239</v>
      </c>
      <c r="N42" s="59">
        <v>-2.8560042507970174E-3</v>
      </c>
      <c r="O42" s="78">
        <v>8.1529948217464732E-3</v>
      </c>
      <c r="P42" s="71"/>
      <c r="Q42" s="71"/>
      <c r="R42" s="71"/>
      <c r="S42" s="71"/>
    </row>
    <row r="43" spans="1:19" x14ac:dyDescent="0.35">
      <c r="A43" s="72">
        <v>41334</v>
      </c>
      <c r="B43" s="57">
        <v>-1.3713123092573776E-2</v>
      </c>
      <c r="C43" s="58">
        <v>-5.5280189816022673E-3</v>
      </c>
      <c r="D43" s="58">
        <v>-7.6137632731204885E-2</v>
      </c>
      <c r="E43" s="58">
        <v>8.62163948876149E-3</v>
      </c>
      <c r="F43" s="59">
        <v>-2.4038900557026732E-2</v>
      </c>
      <c r="G43" s="57">
        <v>-7.1132122144957788E-2</v>
      </c>
      <c r="H43" s="58">
        <v>-7.5506994902938995E-2</v>
      </c>
      <c r="I43" s="58">
        <v>-1.3526309199611841E-2</v>
      </c>
      <c r="J43" s="59">
        <v>-0.19643247975486977</v>
      </c>
      <c r="K43" s="57">
        <v>5.7530889849787048E-2</v>
      </c>
      <c r="L43" s="58">
        <v>-0.19436241191268611</v>
      </c>
      <c r="M43" s="58">
        <v>-0.2352603002235707</v>
      </c>
      <c r="N43" s="59">
        <v>-0.13974104747462968</v>
      </c>
      <c r="O43" s="78">
        <v>-4.1126741663498279E-2</v>
      </c>
      <c r="P43" s="71"/>
      <c r="Q43" s="71"/>
      <c r="R43" s="71"/>
      <c r="S43" s="71"/>
    </row>
    <row r="44" spans="1:19" x14ac:dyDescent="0.35">
      <c r="A44" s="72">
        <v>41365</v>
      </c>
      <c r="B44" s="57">
        <v>3.9877585087638057E-2</v>
      </c>
      <c r="C44" s="58">
        <v>2.7302371168997697E-2</v>
      </c>
      <c r="D44" s="58">
        <v>-1.3985966300026575E-2</v>
      </c>
      <c r="E44" s="58">
        <v>6.0971122814763357E-2</v>
      </c>
      <c r="F44" s="59">
        <v>3.1711288938696125E-2</v>
      </c>
      <c r="G44" s="57">
        <v>-1.2456269708046364E-2</v>
      </c>
      <c r="H44" s="58">
        <v>-1.0020876826722369E-2</v>
      </c>
      <c r="I44" s="58">
        <v>3.7080044047179683E-2</v>
      </c>
      <c r="J44" s="59">
        <v>-0.15545383884618702</v>
      </c>
      <c r="K44" s="57">
        <v>0.10821328261980789</v>
      </c>
      <c r="L44" s="58">
        <v>-0.11095314474579565</v>
      </c>
      <c r="M44" s="58">
        <v>-0.1752380022457648</v>
      </c>
      <c r="N44" s="59">
        <v>-0.12999265578215924</v>
      </c>
      <c r="O44" s="78">
        <v>1.3178375546031074E-2</v>
      </c>
      <c r="P44" s="71"/>
      <c r="Q44" s="71"/>
      <c r="R44" s="71"/>
      <c r="S44" s="71"/>
    </row>
    <row r="45" spans="1:19" x14ac:dyDescent="0.35">
      <c r="A45" s="72">
        <v>41395</v>
      </c>
      <c r="B45" s="57">
        <v>2.361939580527217E-2</v>
      </c>
      <c r="C45" s="58">
        <v>2.6642043071670951E-2</v>
      </c>
      <c r="D45" s="58">
        <v>-1.0241704219582148E-2</v>
      </c>
      <c r="E45" s="58">
        <v>4.1687758201205183E-2</v>
      </c>
      <c r="F45" s="59">
        <v>1.7688098495212135E-2</v>
      </c>
      <c r="G45" s="57">
        <v>-1.283764843530999E-2</v>
      </c>
      <c r="H45" s="58">
        <v>-5.7978567473372378E-3</v>
      </c>
      <c r="I45" s="58">
        <v>3.1182021058658638E-2</v>
      </c>
      <c r="J45" s="59">
        <v>-0.17136503368434819</v>
      </c>
      <c r="K45" s="57">
        <v>0.10744316144917643</v>
      </c>
      <c r="L45" s="58">
        <v>-0.10676224611708485</v>
      </c>
      <c r="M45" s="58">
        <v>-0.18581815684868275</v>
      </c>
      <c r="N45" s="59">
        <v>-0.15539259071943357</v>
      </c>
      <c r="O45" s="78">
        <v>9.5489228756249211E-3</v>
      </c>
      <c r="P45" s="71"/>
      <c r="Q45" s="71"/>
      <c r="R45" s="71"/>
      <c r="S45" s="71"/>
    </row>
    <row r="46" spans="1:19" x14ac:dyDescent="0.35">
      <c r="A46" s="72">
        <v>41426</v>
      </c>
      <c r="B46" s="57">
        <v>1.934467423169739E-2</v>
      </c>
      <c r="C46" s="58">
        <v>1.8930742854297966E-2</v>
      </c>
      <c r="D46" s="58">
        <v>2.3219590024934345E-3</v>
      </c>
      <c r="E46" s="58">
        <v>4.2942013907901311E-2</v>
      </c>
      <c r="F46" s="59">
        <v>1.2675040360900836E-2</v>
      </c>
      <c r="G46" s="57">
        <v>-2.603508244442776E-3</v>
      </c>
      <c r="H46" s="58">
        <v>9.9624860868727794E-3</v>
      </c>
      <c r="I46" s="58">
        <v>3.00285911775795E-2</v>
      </c>
      <c r="J46" s="59">
        <v>-0.15389231356718125</v>
      </c>
      <c r="K46" s="57">
        <v>8.8598228778891119E-2</v>
      </c>
      <c r="L46" s="58">
        <v>1.5180454598944459E-2</v>
      </c>
      <c r="M46" s="58">
        <v>-0.17963835727960209</v>
      </c>
      <c r="N46" s="59">
        <v>-0.18290159728544231</v>
      </c>
      <c r="O46" s="78">
        <v>1.3923322068364774E-2</v>
      </c>
      <c r="P46" s="71"/>
      <c r="Q46" s="71"/>
      <c r="R46" s="71"/>
      <c r="S46" s="71"/>
    </row>
    <row r="47" spans="1:19" x14ac:dyDescent="0.35">
      <c r="A47" s="72">
        <v>41456</v>
      </c>
      <c r="B47" s="57">
        <v>1.105722278317578E-2</v>
      </c>
      <c r="C47" s="58">
        <v>3.5089643358871214E-2</v>
      </c>
      <c r="D47" s="58">
        <v>2.5655931111509211E-2</v>
      </c>
      <c r="E47" s="58">
        <v>5.2749419953596277E-2</v>
      </c>
      <c r="F47" s="59">
        <v>2.6211810847806438E-2</v>
      </c>
      <c r="G47" s="57">
        <v>1.644907330999601E-2</v>
      </c>
      <c r="H47" s="58">
        <v>2.8079678692547239E-2</v>
      </c>
      <c r="I47" s="58">
        <v>4.5921665105046028E-2</v>
      </c>
      <c r="J47" s="59">
        <v>-0.13790052160953803</v>
      </c>
      <c r="K47" s="57">
        <v>0.20457625402879498</v>
      </c>
      <c r="L47" s="58">
        <v>-0.27512376439389408</v>
      </c>
      <c r="M47" s="58">
        <v>-0.16921300791955285</v>
      </c>
      <c r="N47" s="59">
        <v>-0.15202635256538233</v>
      </c>
      <c r="O47" s="78">
        <v>3.1028303904560461E-2</v>
      </c>
      <c r="P47" s="71"/>
      <c r="Q47" s="71"/>
      <c r="R47" s="71"/>
      <c r="S47" s="71"/>
    </row>
    <row r="48" spans="1:19" x14ac:dyDescent="0.35">
      <c r="A48" s="72">
        <v>41487</v>
      </c>
      <c r="B48" s="57">
        <v>1.705417293837419E-2</v>
      </c>
      <c r="C48" s="58">
        <v>5.6660746818655294E-2</v>
      </c>
      <c r="D48" s="58">
        <v>3.8817885826635035E-2</v>
      </c>
      <c r="E48" s="58">
        <v>5.4451053533622451E-2</v>
      </c>
      <c r="F48" s="59">
        <v>4.2408117171993664E-2</v>
      </c>
      <c r="G48" s="57">
        <v>3.0548824919127249E-2</v>
      </c>
      <c r="H48" s="58">
        <v>3.9731291796532231E-2</v>
      </c>
      <c r="I48" s="58">
        <v>5.7786341092298743E-2</v>
      </c>
      <c r="J48" s="59">
        <v>-0.12083197123242895</v>
      </c>
      <c r="K48" s="57">
        <v>0.20626210002878609</v>
      </c>
      <c r="L48" s="58">
        <v>-0.24305741932650504</v>
      </c>
      <c r="M48" s="58">
        <v>-0.16073747930997295</v>
      </c>
      <c r="N48" s="59">
        <v>-0.11746203495174945</v>
      </c>
      <c r="O48" s="78">
        <v>4.3724276850512389E-2</v>
      </c>
      <c r="P48" s="71"/>
      <c r="Q48" s="71"/>
      <c r="R48" s="71"/>
      <c r="S48" s="71"/>
    </row>
    <row r="49" spans="1:19" x14ac:dyDescent="0.35">
      <c r="A49" s="72">
        <v>41518</v>
      </c>
      <c r="B49" s="57">
        <v>4.1275270914897355E-2</v>
      </c>
      <c r="C49" s="58">
        <v>8.4892325600731677E-2</v>
      </c>
      <c r="D49" s="58">
        <v>6.7297620661756818E-2</v>
      </c>
      <c r="E49" s="58">
        <v>7.5936424469823516E-2</v>
      </c>
      <c r="F49" s="59">
        <v>6.731295442107732E-2</v>
      </c>
      <c r="G49" s="57">
        <v>5.9200754503786257E-2</v>
      </c>
      <c r="H49" s="58">
        <v>6.8910080748291858E-2</v>
      </c>
      <c r="I49" s="58">
        <v>8.31044807618746E-2</v>
      </c>
      <c r="J49" s="59">
        <v>-9.6957328385899766E-2</v>
      </c>
      <c r="K49" s="57">
        <v>0.22996166165747778</v>
      </c>
      <c r="L49" s="58">
        <v>-0.21988537208977232</v>
      </c>
      <c r="M49" s="58">
        <v>-0.13728102282980648</v>
      </c>
      <c r="N49" s="59">
        <v>-7.5950672748527293E-2</v>
      </c>
      <c r="O49" s="78">
        <v>7.0431639570460058E-2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5.4916737571411245E-2</v>
      </c>
      <c r="C50" s="58">
        <v>9.8674571151635471E-2</v>
      </c>
      <c r="D50" s="58">
        <v>7.8966239701597107E-2</v>
      </c>
      <c r="E50" s="58">
        <v>8.0800273007232137E-2</v>
      </c>
      <c r="F50" s="59">
        <v>7.7116781311575622E-2</v>
      </c>
      <c r="G50" s="57">
        <v>7.2888182994121697E-2</v>
      </c>
      <c r="H50" s="58">
        <v>8.2656062300650257E-2</v>
      </c>
      <c r="I50" s="58">
        <v>9.1863329644042979E-2</v>
      </c>
      <c r="J50" s="59">
        <v>-8.2307258305399755E-2</v>
      </c>
      <c r="K50" s="57">
        <v>0.2337797344669259</v>
      </c>
      <c r="L50" s="58">
        <v>-0.20275394132907598</v>
      </c>
      <c r="M50" s="58">
        <v>-0.12600144540504188</v>
      </c>
      <c r="N50" s="59">
        <v>-5.1868683724501485E-2</v>
      </c>
      <c r="O50" s="78">
        <v>8.1300137190898125E-2</v>
      </c>
      <c r="P50" s="71"/>
      <c r="Q50" s="71"/>
      <c r="R50" s="71"/>
      <c r="S50" s="71"/>
    </row>
    <row r="51" spans="1:19" x14ac:dyDescent="0.35">
      <c r="A51" s="72">
        <v>41579</v>
      </c>
      <c r="B51" s="57">
        <v>6.2906186995258073E-2</v>
      </c>
      <c r="C51" s="58">
        <v>0.10494093299991381</v>
      </c>
      <c r="D51" s="58">
        <v>8.9780737311788705E-2</v>
      </c>
      <c r="E51" s="58">
        <v>8.4030671461460926E-2</v>
      </c>
      <c r="F51" s="59">
        <v>8.880696160488899E-2</v>
      </c>
      <c r="G51" s="57">
        <v>7.9994355066328016E-2</v>
      </c>
      <c r="H51" s="58">
        <v>9.6844639591323389E-2</v>
      </c>
      <c r="I51" s="58">
        <v>0.10105873472702864</v>
      </c>
      <c r="J51" s="59">
        <v>-8.0664366622904771E-2</v>
      </c>
      <c r="K51" s="57">
        <v>0.24056962328474718</v>
      </c>
      <c r="L51" s="58">
        <v>-0.19386461557605261</v>
      </c>
      <c r="M51" s="58">
        <v>-0.12055994633010569</v>
      </c>
      <c r="N51" s="59">
        <v>-3.4461811414631338E-2</v>
      </c>
      <c r="O51" s="78">
        <v>9.0000550011000158E-2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5.5741016372528263E-2</v>
      </c>
      <c r="C52" s="75">
        <v>9.8226360390336831E-2</v>
      </c>
      <c r="D52" s="75">
        <v>9.2232992637068856E-2</v>
      </c>
      <c r="E52" s="75">
        <v>7.842825383628238E-2</v>
      </c>
      <c r="F52" s="76">
        <v>8.5220504352101045E-2</v>
      </c>
      <c r="G52" s="74">
        <v>7.7284114038458807E-2</v>
      </c>
      <c r="H52" s="75">
        <v>9.8626872697051393E-2</v>
      </c>
      <c r="I52" s="75">
        <v>9.969746888564579E-2</v>
      </c>
      <c r="J52" s="76">
        <v>-8.3948418966656169E-2</v>
      </c>
      <c r="K52" s="74">
        <v>0.23690790038198539</v>
      </c>
      <c r="L52" s="75">
        <v>-0.19012331106627367</v>
      </c>
      <c r="M52" s="75">
        <v>-0.12204408885402118</v>
      </c>
      <c r="N52" s="76">
        <v>-2.8566754224116808E-2</v>
      </c>
      <c r="O52" s="79">
        <v>8.837859897324285E-2</v>
      </c>
      <c r="P52" s="71"/>
      <c r="Q52" s="71"/>
      <c r="R52" s="71"/>
      <c r="S52" s="71"/>
    </row>
    <row r="53" spans="1:19" x14ac:dyDescent="0.35">
      <c r="A53" s="67">
        <v>41640</v>
      </c>
      <c r="B53" s="68">
        <v>6.128236744759552E-2</v>
      </c>
      <c r="C53" s="69">
        <v>8.765328874024525E-2</v>
      </c>
      <c r="D53" s="69">
        <v>0.11191698435199071</v>
      </c>
      <c r="E53" s="69">
        <v>4.6029337379868585E-2</v>
      </c>
      <c r="F53" s="70">
        <v>5.4746074409393053E-2</v>
      </c>
      <c r="G53" s="68">
        <v>6.4596085869471409E-2</v>
      </c>
      <c r="H53" s="69">
        <v>0.16178143319625504</v>
      </c>
      <c r="I53" s="69">
        <v>9.592326139088736E-2</v>
      </c>
      <c r="J53" s="70">
        <v>-5.5835734870317011E-2</v>
      </c>
      <c r="K53" s="68">
        <v>0.18763658135009731</v>
      </c>
      <c r="L53" s="69">
        <v>-0.17995876736111116</v>
      </c>
      <c r="M53" s="69">
        <v>-0.15386104122314692</v>
      </c>
      <c r="N53" s="70">
        <v>8.7758663674893933E-2</v>
      </c>
      <c r="O53" s="77">
        <v>8.8307757046770297E-2</v>
      </c>
      <c r="P53" s="49"/>
      <c r="Q53" s="49"/>
      <c r="R53" s="49"/>
      <c r="S53" s="49"/>
    </row>
    <row r="54" spans="1:19" x14ac:dyDescent="0.35">
      <c r="A54" s="72">
        <v>41671</v>
      </c>
      <c r="B54" s="57">
        <v>8.3838766742481585E-2</v>
      </c>
      <c r="C54" s="58">
        <v>0.12086614173228338</v>
      </c>
      <c r="D54" s="58">
        <v>0.15232248764710521</v>
      </c>
      <c r="E54" s="58">
        <v>6.7579054743284628E-2</v>
      </c>
      <c r="F54" s="59">
        <v>8.9792128009143601E-2</v>
      </c>
      <c r="G54" s="57">
        <v>9.8068500842223516E-2</v>
      </c>
      <c r="H54" s="58">
        <v>0.16474923602372815</v>
      </c>
      <c r="I54" s="58">
        <v>0.13409508092820799</v>
      </c>
      <c r="J54" s="59">
        <v>-2.3073914743840462E-2</v>
      </c>
      <c r="K54" s="57">
        <v>0.20242623358587175</v>
      </c>
      <c r="L54" s="58">
        <v>-0.10841626940982962</v>
      </c>
      <c r="M54" s="58">
        <v>-8.2678055520663207E-2</v>
      </c>
      <c r="N54" s="59">
        <v>0.18817025244787855</v>
      </c>
      <c r="O54" s="78">
        <v>0.12235645819158658</v>
      </c>
      <c r="P54" s="49"/>
      <c r="Q54" s="49"/>
      <c r="R54" s="49"/>
      <c r="S54" s="49"/>
    </row>
    <row r="55" spans="1:19" x14ac:dyDescent="0.35">
      <c r="A55" s="72">
        <v>41699</v>
      </c>
      <c r="B55" s="57">
        <v>4.2330225266111077E-2</v>
      </c>
      <c r="C55" s="58">
        <v>7.2813350988083059E-2</v>
      </c>
      <c r="D55" s="58">
        <v>0.13777918489523366</v>
      </c>
      <c r="E55" s="58">
        <v>4.0978234153535187E-2</v>
      </c>
      <c r="F55" s="59">
        <v>5.1577740871558531E-2</v>
      </c>
      <c r="G55" s="57">
        <v>7.4922325787838417E-2</v>
      </c>
      <c r="H55" s="58">
        <v>0.12704184873456703</v>
      </c>
      <c r="I55" s="58">
        <v>0.10424045787901748</v>
      </c>
      <c r="J55" s="59">
        <v>5.7197330791229906E-3</v>
      </c>
      <c r="K55" s="57">
        <v>0.14983265355899134</v>
      </c>
      <c r="L55" s="58">
        <v>-7.5135764158262175E-2</v>
      </c>
      <c r="M55" s="58">
        <v>-7.4423655195456018E-2</v>
      </c>
      <c r="N55" s="59">
        <v>0.22065536723163848</v>
      </c>
      <c r="O55" s="78">
        <v>9.5122696453103339E-2</v>
      </c>
      <c r="P55" s="49"/>
      <c r="Q55" s="49"/>
      <c r="R55" s="49"/>
      <c r="S55" s="49"/>
    </row>
    <row r="56" spans="1:19" x14ac:dyDescent="0.35">
      <c r="A56" s="72">
        <v>41730</v>
      </c>
      <c r="B56" s="57">
        <v>2.9697672344600079E-2</v>
      </c>
      <c r="C56" s="58">
        <v>5.9171597633136175E-2</v>
      </c>
      <c r="D56" s="58">
        <v>0.10129602478630106</v>
      </c>
      <c r="E56" s="58">
        <v>1.8250814945455662E-2</v>
      </c>
      <c r="F56" s="59">
        <v>3.8679565512559355E-2</v>
      </c>
      <c r="G56" s="57">
        <v>4.1509793642472426E-2</v>
      </c>
      <c r="H56" s="58">
        <v>0.1147617039223956</v>
      </c>
      <c r="I56" s="58">
        <v>8.0095591617795447E-2</v>
      </c>
      <c r="J56" s="59">
        <v>-1.0328254422742655E-2</v>
      </c>
      <c r="K56" s="57">
        <v>0.13579665220086801</v>
      </c>
      <c r="L56" s="58">
        <v>-0.13285040661518488</v>
      </c>
      <c r="M56" s="58">
        <v>-0.1150494861959559</v>
      </c>
      <c r="N56" s="59">
        <v>0.17993506493506484</v>
      </c>
      <c r="O56" s="78">
        <v>6.9064008937218091E-2</v>
      </c>
      <c r="P56" s="49"/>
      <c r="Q56" s="49"/>
      <c r="R56" s="49"/>
      <c r="S56" s="49"/>
    </row>
    <row r="57" spans="1:19" x14ac:dyDescent="0.35">
      <c r="A57" s="72">
        <v>41760</v>
      </c>
      <c r="B57" s="57">
        <v>6.2267963720099573E-3</v>
      </c>
      <c r="C57" s="58">
        <v>2.9297518884286333E-2</v>
      </c>
      <c r="D57" s="58">
        <v>8.0843618302227638E-2</v>
      </c>
      <c r="E57" s="58">
        <v>1.8112988682321252E-2</v>
      </c>
      <c r="F57" s="59">
        <v>3.2906321831355001E-2</v>
      </c>
      <c r="G57" s="57">
        <v>2.2490544917301403E-2</v>
      </c>
      <c r="H57" s="58">
        <v>8.9604560495364138E-2</v>
      </c>
      <c r="I57" s="58">
        <v>6.6977523206146028E-2</v>
      </c>
      <c r="J57" s="59">
        <v>-9.2825005919962122E-2</v>
      </c>
      <c r="K57" s="57">
        <v>0.11168897124957344</v>
      </c>
      <c r="L57" s="58">
        <v>-0.13604408538868973</v>
      </c>
      <c r="M57" s="58">
        <v>-0.10548756489307864</v>
      </c>
      <c r="N57" s="59">
        <v>0.13829840319361275</v>
      </c>
      <c r="O57" s="78">
        <v>5.183055451591434E-2</v>
      </c>
      <c r="P57" s="49"/>
      <c r="Q57" s="49"/>
      <c r="R57" s="49"/>
      <c r="S57" s="49"/>
    </row>
    <row r="58" spans="1:19" x14ac:dyDescent="0.35">
      <c r="A58" s="72">
        <v>41791</v>
      </c>
      <c r="B58" s="57">
        <v>-1.639504627002919E-2</v>
      </c>
      <c r="C58" s="58">
        <v>2.5663733028772562E-2</v>
      </c>
      <c r="D58" s="58">
        <v>7.0146575930244648E-2</v>
      </c>
      <c r="E58" s="58">
        <v>1.5133418209977822E-2</v>
      </c>
      <c r="F58" s="59">
        <v>2.2466193297453696E-2</v>
      </c>
      <c r="G58" s="57">
        <v>1.2201973143326938E-2</v>
      </c>
      <c r="H58" s="58">
        <v>8.0437562926882311E-2</v>
      </c>
      <c r="I58" s="58">
        <v>6.3295458878255273E-2</v>
      </c>
      <c r="J58" s="59">
        <v>-0.22340425531914898</v>
      </c>
      <c r="K58" s="57">
        <v>0.11062942703082412</v>
      </c>
      <c r="L58" s="58">
        <v>-0.1484199450725826</v>
      </c>
      <c r="M58" s="58">
        <v>-0.12194630300117071</v>
      </c>
      <c r="N58" s="59">
        <v>7.1913298895978972E-2</v>
      </c>
      <c r="O58" s="78">
        <v>4.3303573400716555E-2</v>
      </c>
      <c r="P58" s="49"/>
      <c r="Q58" s="49"/>
      <c r="R58" s="49"/>
      <c r="S58" s="49"/>
    </row>
    <row r="59" spans="1:19" x14ac:dyDescent="0.35">
      <c r="A59" s="72">
        <v>41821</v>
      </c>
      <c r="B59" s="57">
        <v>-3.7081907630850841E-2</v>
      </c>
      <c r="C59" s="58">
        <v>5.5751765893037319E-3</v>
      </c>
      <c r="D59" s="58">
        <v>5.7513449227424296E-2</v>
      </c>
      <c r="E59" s="58">
        <v>5.8900018733401005E-3</v>
      </c>
      <c r="F59" s="59">
        <v>1.4568571617774584E-3</v>
      </c>
      <c r="G59" s="57">
        <v>-2.686227033186106E-3</v>
      </c>
      <c r="H59" s="58">
        <v>5.7395044076421708E-2</v>
      </c>
      <c r="I59" s="58">
        <v>5.2138823950229396E-2</v>
      </c>
      <c r="J59" s="59">
        <v>-0.31289503538436603</v>
      </c>
      <c r="K59" s="57">
        <v>9.2594901878925828E-2</v>
      </c>
      <c r="L59" s="58">
        <v>-0.15405836975508092</v>
      </c>
      <c r="M59" s="58">
        <v>-0.12374186677749066</v>
      </c>
      <c r="N59" s="59">
        <v>3.8795930379214694E-2</v>
      </c>
      <c r="O59" s="78">
        <v>2.8594451861303938E-2</v>
      </c>
      <c r="P59" s="49"/>
      <c r="Q59" s="49"/>
      <c r="R59" s="49"/>
      <c r="S59" s="49"/>
    </row>
    <row r="60" spans="1:19" x14ac:dyDescent="0.35">
      <c r="A60" s="72">
        <v>41852</v>
      </c>
      <c r="B60" s="57">
        <v>-3.6151502959940185E-2</v>
      </c>
      <c r="C60" s="58">
        <v>-1.7762683598397944E-3</v>
      </c>
      <c r="D60" s="58">
        <v>4.3484628045499907E-2</v>
      </c>
      <c r="E60" s="58">
        <v>3.4085150729985525E-3</v>
      </c>
      <c r="F60" s="59">
        <v>-6.3195042882350227E-3</v>
      </c>
      <c r="G60" s="57">
        <v>-1.1398806538349571E-2</v>
      </c>
      <c r="H60" s="58">
        <v>4.9388824214202653E-2</v>
      </c>
      <c r="I60" s="58">
        <v>4.4090495742511449E-2</v>
      </c>
      <c r="J60" s="59">
        <v>-0.37624912851498959</v>
      </c>
      <c r="K60" s="57">
        <v>8.5432631961902095E-2</v>
      </c>
      <c r="L60" s="58">
        <v>-0.16517428330142281</v>
      </c>
      <c r="M60" s="58">
        <v>-0.13180845536267993</v>
      </c>
      <c r="N60" s="59">
        <v>7.3989592985956865E-3</v>
      </c>
      <c r="O60" s="78">
        <v>1.9328855009363766E-2</v>
      </c>
      <c r="P60" s="49"/>
      <c r="Q60" s="49"/>
      <c r="R60" s="49"/>
      <c r="S60" s="49"/>
    </row>
    <row r="61" spans="1:19" x14ac:dyDescent="0.35">
      <c r="A61" s="72">
        <v>41883</v>
      </c>
      <c r="B61" s="57">
        <v>-3.4416384354788998E-2</v>
      </c>
      <c r="C61" s="58">
        <v>1.5136419374617294E-3</v>
      </c>
      <c r="D61" s="58">
        <v>4.1142226937681547E-2</v>
      </c>
      <c r="E61" s="58">
        <v>1.2455772673663823E-2</v>
      </c>
      <c r="F61" s="59">
        <v>2.8860240257837511E-3</v>
      </c>
      <c r="G61" s="57">
        <v>-8.5707956322279566E-3</v>
      </c>
      <c r="H61" s="58">
        <v>4.8632712356862173E-2</v>
      </c>
      <c r="I61" s="58">
        <v>4.7551313183962662E-2</v>
      </c>
      <c r="J61" s="59">
        <v>-0.42067633644245384</v>
      </c>
      <c r="K61" s="57">
        <v>8.4947714740272851E-2</v>
      </c>
      <c r="L61" s="58">
        <v>-0.14887947329175311</v>
      </c>
      <c r="M61" s="58">
        <v>-0.12844041223279612</v>
      </c>
      <c r="N61" s="59">
        <v>-2.3441278976025215E-3</v>
      </c>
      <c r="O61" s="78">
        <v>2.1376700419351469E-2</v>
      </c>
      <c r="P61" s="49"/>
      <c r="Q61" s="49"/>
      <c r="R61" s="49"/>
      <c r="S61" s="49"/>
    </row>
    <row r="62" spans="1:19" x14ac:dyDescent="0.35">
      <c r="A62" s="72">
        <v>41913</v>
      </c>
      <c r="B62" s="57">
        <v>-4.6585862288086477E-2</v>
      </c>
      <c r="C62" s="58">
        <v>-1.0046685009319933E-2</v>
      </c>
      <c r="D62" s="58">
        <v>2.8611221818671151E-2</v>
      </c>
      <c r="E62" s="58">
        <v>7.9493807619530621E-3</v>
      </c>
      <c r="F62" s="59">
        <v>-3.4046539423908673E-3</v>
      </c>
      <c r="G62" s="57">
        <v>-1.9605262153850833E-2</v>
      </c>
      <c r="H62" s="58">
        <v>3.9232641067629803E-2</v>
      </c>
      <c r="I62" s="58">
        <v>3.8895428683539235E-2</v>
      </c>
      <c r="J62" s="59">
        <v>-0.46537195761455286</v>
      </c>
      <c r="K62" s="57">
        <v>7.021991341356304E-2</v>
      </c>
      <c r="L62" s="58">
        <v>-0.14866499791405929</v>
      </c>
      <c r="M62" s="58">
        <v>-0.12893326494154267</v>
      </c>
      <c r="N62" s="59">
        <v>-1.3744952341347538E-2</v>
      </c>
      <c r="O62" s="78">
        <v>1.1041950913412535E-2</v>
      </c>
      <c r="P62" s="49"/>
      <c r="Q62" s="49"/>
      <c r="R62" s="49"/>
      <c r="S62" s="49"/>
    </row>
    <row r="63" spans="1:19" x14ac:dyDescent="0.35">
      <c r="A63" s="72">
        <v>41944</v>
      </c>
      <c r="B63" s="57">
        <v>-4.5045837267608801E-2</v>
      </c>
      <c r="C63" s="58">
        <v>-9.4808583624824694E-3</v>
      </c>
      <c r="D63" s="58">
        <v>2.5818517091656057E-2</v>
      </c>
      <c r="E63" s="58">
        <v>1.2157159189606581E-2</v>
      </c>
      <c r="F63" s="59">
        <v>-1.0345758921063153E-3</v>
      </c>
      <c r="G63" s="57">
        <v>-1.8391429412697335E-2</v>
      </c>
      <c r="H63" s="58">
        <v>3.8377925833163351E-2</v>
      </c>
      <c r="I63" s="58">
        <v>3.8723010604829078E-2</v>
      </c>
      <c r="J63" s="59">
        <v>-0.49141509747268441</v>
      </c>
      <c r="K63" s="57">
        <v>6.9900938906450216E-2</v>
      </c>
      <c r="L63" s="58">
        <v>-0.14454268748583032</v>
      </c>
      <c r="M63" s="58">
        <v>-0.13109049670387052</v>
      </c>
      <c r="N63" s="59">
        <v>-2.4377090927248268E-2</v>
      </c>
      <c r="O63" s="78">
        <v>1.0744475523031927E-2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-4.1755055469363644E-2</v>
      </c>
      <c r="C64" s="75">
        <v>-3.8024110930512389E-3</v>
      </c>
      <c r="D64" s="75">
        <v>2.5897059528023014E-2</v>
      </c>
      <c r="E64" s="75">
        <v>1.9306020980073724E-2</v>
      </c>
      <c r="F64" s="76">
        <v>3.137450691856003E-3</v>
      </c>
      <c r="G64" s="74">
        <v>-1.4589739947877267E-2</v>
      </c>
      <c r="H64" s="75">
        <v>3.8941738018570371E-2</v>
      </c>
      <c r="I64" s="75">
        <v>4.1869339864441635E-2</v>
      </c>
      <c r="J64" s="76">
        <v>-0.50454602457988462</v>
      </c>
      <c r="K64" s="74">
        <v>7.0754961458938892E-2</v>
      </c>
      <c r="L64" s="75">
        <v>-0.13550282382947709</v>
      </c>
      <c r="M64" s="75">
        <v>-0.12426144898509417</v>
      </c>
      <c r="N64" s="76">
        <v>-1.6148952095808355E-2</v>
      </c>
      <c r="O64" s="79">
        <v>1.3583402121632115E-2</v>
      </c>
      <c r="P64" s="49"/>
      <c r="Q64" s="49"/>
      <c r="R64" s="49"/>
      <c r="S64" s="49"/>
    </row>
    <row r="65" spans="1:19" x14ac:dyDescent="0.35">
      <c r="A65" s="67">
        <v>42005</v>
      </c>
      <c r="B65" s="68">
        <v>-3.9745999332921111E-2</v>
      </c>
      <c r="C65" s="69">
        <v>-5.4422892510587295E-2</v>
      </c>
      <c r="D65" s="69">
        <v>-7.0747918150310896E-2</v>
      </c>
      <c r="E65" s="69">
        <v>-3.4951411528293508E-2</v>
      </c>
      <c r="F65" s="70">
        <v>-5.1336688570065458E-2</v>
      </c>
      <c r="G65" s="68">
        <v>-7.7836531338543957E-2</v>
      </c>
      <c r="H65" s="69">
        <v>-5.2106478619012297E-2</v>
      </c>
      <c r="I65" s="69">
        <v>-2.8080924154190723E-2</v>
      </c>
      <c r="J65" s="70">
        <v>-0.83338041132823026</v>
      </c>
      <c r="K65" s="68">
        <v>4.5034826372258863E-3</v>
      </c>
      <c r="L65" s="69">
        <v>-0.20390340721137945</v>
      </c>
      <c r="M65" s="69">
        <v>-0.26217978042085999</v>
      </c>
      <c r="N65" s="70">
        <v>-0.25888150355260142</v>
      </c>
      <c r="O65" s="77">
        <f>'Qtde. Acum. Anual'!O65/'Qtde. Acum. Anual'!O53-1</f>
        <v>-5.8560131713523034E-2</v>
      </c>
      <c r="P65" s="49"/>
      <c r="Q65" s="49"/>
      <c r="R65" s="49"/>
      <c r="S65" s="49"/>
    </row>
    <row r="66" spans="1:19" x14ac:dyDescent="0.35">
      <c r="A66" s="72">
        <v>42037</v>
      </c>
      <c r="B66" s="57">
        <v>-6.9604593880386423E-2</v>
      </c>
      <c r="C66" s="58">
        <v>-7.0162015748994611E-2</v>
      </c>
      <c r="D66" s="58">
        <v>-8.0973676471094103E-2</v>
      </c>
      <c r="E66" s="58">
        <v>-4.9314350016663067E-2</v>
      </c>
      <c r="F66" s="59">
        <v>-6.6690802304269714E-2</v>
      </c>
      <c r="G66" s="57">
        <v>-9.1780573232614016E-2</v>
      </c>
      <c r="H66" s="58">
        <v>-6.1998218346448253E-2</v>
      </c>
      <c r="I66" s="58">
        <v>-4.3491782354991959E-2</v>
      </c>
      <c r="J66" s="59">
        <v>-0.81691154085093909</v>
      </c>
      <c r="K66" s="57">
        <v>-1.7393777716484871E-2</v>
      </c>
      <c r="L66" s="58">
        <v>-0.1883872178100181</v>
      </c>
      <c r="M66" s="58">
        <v>-0.24932902448375971</v>
      </c>
      <c r="N66" s="59">
        <v>-0.21005718129835182</v>
      </c>
      <c r="O66" s="78">
        <f>'Qtde. Acum. Anual'!O66/'Qtde. Acum. Anual'!O54-1</f>
        <v>-7.1966353719402854E-2</v>
      </c>
      <c r="P66" s="49"/>
      <c r="Q66" s="49"/>
      <c r="R66" s="49"/>
      <c r="S66" s="49"/>
    </row>
    <row r="67" spans="1:19" x14ac:dyDescent="0.35">
      <c r="A67" s="72">
        <v>42066</v>
      </c>
      <c r="B67" s="57">
        <v>3.1912893827656941E-3</v>
      </c>
      <c r="C67" s="58">
        <v>1.9837094457318294E-2</v>
      </c>
      <c r="D67" s="58">
        <v>2.2118732958638976E-2</v>
      </c>
      <c r="E67" s="58">
        <v>3.6762419965310933E-2</v>
      </c>
      <c r="F67" s="59">
        <v>2.2396770179124781E-2</v>
      </c>
      <c r="G67" s="57">
        <v>-3.1939318284615048E-3</v>
      </c>
      <c r="H67" s="58">
        <v>1.3616204008258137E-2</v>
      </c>
      <c r="I67" s="58">
        <v>5.9877235212389524E-2</v>
      </c>
      <c r="J67" s="59">
        <v>-0.79742759285585918</v>
      </c>
      <c r="K67" s="57">
        <v>6.8875100905646525E-2</v>
      </c>
      <c r="L67" s="58">
        <v>-6.2240489871241089E-2</v>
      </c>
      <c r="M67" s="58">
        <v>-0.13343561050446706</v>
      </c>
      <c r="N67" s="59">
        <v>-8.0608731069722661E-2</v>
      </c>
      <c r="O67" s="78">
        <f>'Qtde. Acum. Anual'!O67/'Qtde. Acum. Anual'!O55-1</f>
        <v>2.3087211729325929E-2</v>
      </c>
      <c r="P67" s="49"/>
      <c r="Q67" s="49"/>
      <c r="R67" s="49"/>
      <c r="S67" s="49"/>
    </row>
    <row r="68" spans="1:19" x14ac:dyDescent="0.35">
      <c r="A68" s="72">
        <v>42095</v>
      </c>
      <c r="B68" s="57">
        <v>-9.495120013808811E-3</v>
      </c>
      <c r="C68" s="58">
        <v>2.6947512661916528E-2</v>
      </c>
      <c r="D68" s="58">
        <v>2.0895803797544632E-2</v>
      </c>
      <c r="E68" s="58">
        <v>4.8857088851659514E-2</v>
      </c>
      <c r="F68" s="59">
        <v>2.4226731812541979E-2</v>
      </c>
      <c r="G68" s="57">
        <v>-5.7120944010162766E-3</v>
      </c>
      <c r="H68" s="58">
        <v>4.5977453428429627E-3</v>
      </c>
      <c r="I68" s="58">
        <v>6.5505925559244949E-2</v>
      </c>
      <c r="J68" s="59">
        <v>-0.78872645698056987</v>
      </c>
      <c r="K68" s="57">
        <v>6.9269229929477483E-2</v>
      </c>
      <c r="L68" s="58">
        <v>-5.9295452754354216E-2</v>
      </c>
      <c r="M68" s="58">
        <v>-0.12434782608695649</v>
      </c>
      <c r="N68" s="59">
        <v>-7.5064663474767479E-2</v>
      </c>
      <c r="O68" s="78">
        <f>'Qtde. Acum. Anual'!O68/'Qtde. Acum. Anual'!O56-1</f>
        <v>2.5201289390353709E-2</v>
      </c>
      <c r="P68" s="49"/>
      <c r="Q68" s="49"/>
      <c r="R68" s="49"/>
      <c r="S68" s="49"/>
    </row>
    <row r="69" spans="1:19" x14ac:dyDescent="0.35">
      <c r="A69" s="72">
        <v>42126</v>
      </c>
      <c r="B69" s="57">
        <v>1.257291862337695E-2</v>
      </c>
      <c r="C69" s="58">
        <v>4.5718605132371026E-2</v>
      </c>
      <c r="D69" s="58">
        <v>2.9530230418596037E-2</v>
      </c>
      <c r="E69" s="58">
        <v>5.2216538141434121E-2</v>
      </c>
      <c r="F69" s="59">
        <v>1.858566208417578E-2</v>
      </c>
      <c r="G69" s="57">
        <v>1.2993276763850758E-4</v>
      </c>
      <c r="H69" s="58">
        <v>8.8825157224330376E-3</v>
      </c>
      <c r="I69" s="58">
        <v>7.5853133534448558E-2</v>
      </c>
      <c r="J69" s="59">
        <v>-0.78281038370068201</v>
      </c>
      <c r="K69" s="57">
        <v>8.5247433771514558E-2</v>
      </c>
      <c r="L69" s="58">
        <v>-6.963005164662317E-2</v>
      </c>
      <c r="M69" s="58">
        <v>-0.13400798265187464</v>
      </c>
      <c r="N69" s="59">
        <v>-7.2003156302742011E-2</v>
      </c>
      <c r="O69" s="78">
        <f>'Qtde. Acum. Anual'!O69/'Qtde. Acum. Anual'!O57-1</f>
        <v>3.4188410316246864E-2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2.792788918851663E-2</v>
      </c>
      <c r="C70" s="58">
        <v>6.0364646182088366E-2</v>
      </c>
      <c r="D70" s="58">
        <v>4.4371916896204899E-2</v>
      </c>
      <c r="E70" s="58">
        <v>6.4756641413964422E-2</v>
      </c>
      <c r="F70" s="59">
        <v>3.7257321938735988E-2</v>
      </c>
      <c r="G70" s="57">
        <v>1.4891080922629918E-2</v>
      </c>
      <c r="H70" s="58">
        <v>1.949141658242981E-2</v>
      </c>
      <c r="I70" s="58">
        <v>8.8441044737866736E-2</v>
      </c>
      <c r="J70" s="59">
        <v>-0.74628945596793472</v>
      </c>
      <c r="K70" s="57">
        <v>9.5701941124968215E-2</v>
      </c>
      <c r="L70" s="58">
        <v>-4.5433127755149072E-2</v>
      </c>
      <c r="M70" s="58">
        <v>-0.11612834866759669</v>
      </c>
      <c r="N70" s="59">
        <v>-3.0010394028158416E-2</v>
      </c>
      <c r="O70" s="78">
        <f>'Qtde. Acum. Anual'!O70/'Qtde. Acum. Anual'!O58-1</f>
        <v>4.8996589314030725E-2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2.7124307776639656E-2</v>
      </c>
      <c r="C71" s="58">
        <v>6.4461107702949105E-2</v>
      </c>
      <c r="D71" s="58">
        <v>5.3753734753461568E-2</v>
      </c>
      <c r="E71" s="58">
        <v>7.2876324340622523E-2</v>
      </c>
      <c r="F71" s="59">
        <v>4.1453142331002724E-2</v>
      </c>
      <c r="G71" s="57">
        <v>2.0824672928068777E-2</v>
      </c>
      <c r="H71" s="58">
        <v>2.6185785244851267E-2</v>
      </c>
      <c r="I71" s="58">
        <v>9.4109381732940589E-2</v>
      </c>
      <c r="J71" s="59">
        <v>-0.71006609522401631</v>
      </c>
      <c r="K71" s="57">
        <v>0.1026728282107745</v>
      </c>
      <c r="L71" s="58">
        <v>-4.1766733722671701E-2</v>
      </c>
      <c r="M71" s="58">
        <v>-0.11353025744393885</v>
      </c>
      <c r="N71" s="59">
        <v>-4.856569319433568E-5</v>
      </c>
      <c r="O71" s="78">
        <f>'Qtde. Acum. Anual'!O71/'Qtde. Acum. Anual'!O59-1</f>
        <v>5.6224734006794286E-2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1.9799577425073656E-2</v>
      </c>
      <c r="C72" s="58">
        <v>5.7630251436269875E-2</v>
      </c>
      <c r="D72" s="58">
        <v>5.1683453397103785E-2</v>
      </c>
      <c r="E72" s="58">
        <v>6.5207898919101392E-2</v>
      </c>
      <c r="F72" s="59">
        <v>3.3055591165712439E-2</v>
      </c>
      <c r="G72" s="57">
        <v>1.3386006657755356E-2</v>
      </c>
      <c r="H72" s="58">
        <v>2.1119864575437797E-2</v>
      </c>
      <c r="I72" s="58">
        <v>8.9365822384430915E-2</v>
      </c>
      <c r="J72" s="59">
        <v>-0.69068902352083228</v>
      </c>
      <c r="K72" s="57">
        <v>0.10567626667643792</v>
      </c>
      <c r="L72" s="58">
        <v>-0.10047954038255125</v>
      </c>
      <c r="M72" s="58">
        <v>-0.12302197625406219</v>
      </c>
      <c r="N72" s="59">
        <v>3.0850220763047886E-3</v>
      </c>
      <c r="O72" s="78">
        <f>'Qtde. Acum. Anual'!O72/'Qtde. Acum. Anual'!O60-1</f>
        <v>5.1536535822894525E-2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1.7788117948615678E-2</v>
      </c>
      <c r="C73" s="58">
        <v>4.8281205115304537E-2</v>
      </c>
      <c r="D73" s="58">
        <v>4.6837425987930059E-2</v>
      </c>
      <c r="E73" s="58">
        <v>5.520927051544855E-2</v>
      </c>
      <c r="F73" s="59">
        <v>2.1680454449157782E-2</v>
      </c>
      <c r="G73" s="57">
        <v>3.3346647177467936E-3</v>
      </c>
      <c r="H73" s="58">
        <v>1.8093375007335322E-2</v>
      </c>
      <c r="I73" s="58">
        <v>8.2157532435997327E-2</v>
      </c>
      <c r="J73" s="59">
        <v>-0.66640821672474915</v>
      </c>
      <c r="K73" s="57">
        <v>0.10039682652672854</v>
      </c>
      <c r="L73" s="58">
        <v>-0.1151429949131707</v>
      </c>
      <c r="M73" s="58">
        <v>-0.13372125932550694</v>
      </c>
      <c r="N73" s="59">
        <v>-2.1009970411994816E-3</v>
      </c>
      <c r="O73" s="78">
        <f>'Qtde. Acum. Anual'!O73/'Qtde. Acum. Anual'!O61-1</f>
        <v>4.4604912631108107E-2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2.0628552108298726E-2</v>
      </c>
      <c r="C74" s="58">
        <v>4.8814009446292328E-2</v>
      </c>
      <c r="D74" s="58">
        <v>5.0081501550195417E-2</v>
      </c>
      <c r="E74" s="58">
        <v>5.1143555109994576E-2</v>
      </c>
      <c r="F74" s="59">
        <v>2.0284637925170879E-2</v>
      </c>
      <c r="G74" s="57">
        <v>2.8029391855310948E-4</v>
      </c>
      <c r="H74" s="58">
        <v>2.4928714353350312E-2</v>
      </c>
      <c r="I74" s="58">
        <v>8.3983388092786049E-2</v>
      </c>
      <c r="J74" s="59">
        <v>-0.64817280536032962</v>
      </c>
      <c r="K74" s="57">
        <v>0.10529765071434638</v>
      </c>
      <c r="L74" s="58">
        <v>-0.12095410775978244</v>
      </c>
      <c r="M74" s="58">
        <v>-0.14262652926544495</v>
      </c>
      <c r="N74" s="59">
        <v>-1.1933300301144811E-2</v>
      </c>
      <c r="O74" s="78">
        <f>'Qtde. Acum. Anual'!O74/'Qtde. Acum. Anual'!O62-1</f>
        <v>4.5742441642079523E-2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2.4075400359861554E-2</v>
      </c>
      <c r="C75" s="58">
        <v>4.7801170321199127E-2</v>
      </c>
      <c r="D75" s="58">
        <v>5.7330768684225708E-2</v>
      </c>
      <c r="E75" s="58">
        <v>5.6778814234821118E-2</v>
      </c>
      <c r="F75" s="59">
        <v>1.9345087508181091E-2</v>
      </c>
      <c r="G75" s="57">
        <v>6.5790205595872564E-4</v>
      </c>
      <c r="H75" s="58">
        <v>3.1321930744454773E-2</v>
      </c>
      <c r="I75" s="58">
        <v>8.9871605709634927E-2</v>
      </c>
      <c r="J75" s="59">
        <v>-0.61890804692017753</v>
      </c>
      <c r="K75" s="57">
        <v>0.10768790231158776</v>
      </c>
      <c r="L75" s="58">
        <v>-0.11717340310357272</v>
      </c>
      <c r="M75" s="58">
        <v>-0.13322942145811523</v>
      </c>
      <c r="N75" s="59">
        <v>5.6250657866390164E-3</v>
      </c>
      <c r="O75" s="78">
        <f>'Qtde. Acum. Anual'!O75/'Qtde. Acum. Anual'!O63-1</f>
        <v>5.0296326085922383E-2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2.7740231590344333E-2</v>
      </c>
      <c r="C76" s="58">
        <v>4.5496212016469029E-2</v>
      </c>
      <c r="D76" s="58">
        <v>6.1808728846203032E-2</v>
      </c>
      <c r="E76" s="58">
        <v>5.9571794625455032E-2</v>
      </c>
      <c r="F76" s="59">
        <v>2.0754093787716421E-2</v>
      </c>
      <c r="G76" s="57">
        <v>2.5472150114846936E-3</v>
      </c>
      <c r="H76" s="58">
        <v>3.5054854552288406E-2</v>
      </c>
      <c r="I76" s="58">
        <v>9.2181939146515512E-2</v>
      </c>
      <c r="J76" s="59">
        <v>-0.59252154278637104</v>
      </c>
      <c r="K76" s="57">
        <v>0.11068457283453426</v>
      </c>
      <c r="L76" s="58">
        <v>-0.11612726477669655</v>
      </c>
      <c r="M76" s="58">
        <v>-0.12800833890433128</v>
      </c>
      <c r="N76" s="59">
        <v>1.2196732192402804E-2</v>
      </c>
      <c r="O76" s="78">
        <f>'Qtde. Acum. Anual'!O76/'Qtde. Acum. Anual'!O64-1</f>
        <v>5.2953804091587786E-2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v>5.1649615772937585E-2</v>
      </c>
      <c r="C77" s="69">
        <v>2.5274010976410466E-3</v>
      </c>
      <c r="D77" s="69">
        <v>0.17173098077926574</v>
      </c>
      <c r="E77" s="69">
        <v>8.3246769152260702E-2</v>
      </c>
      <c r="F77" s="70">
        <v>1.8860146538393963E-2</v>
      </c>
      <c r="G77" s="68">
        <v>5.135658558691869E-2</v>
      </c>
      <c r="H77" s="69">
        <v>0.11221186620110069</v>
      </c>
      <c r="I77" s="69">
        <v>0.12956562365971869</v>
      </c>
      <c r="J77" s="70">
        <v>-0.15266435095676301</v>
      </c>
      <c r="K77" s="68">
        <v>0.14843377524988499</v>
      </c>
      <c r="L77" s="69">
        <v>-0.11817501869857894</v>
      </c>
      <c r="M77" s="69">
        <v>-8.9204061071068708E-2</v>
      </c>
      <c r="N77" s="70">
        <v>7.4532240606154376E-2</v>
      </c>
      <c r="O77" s="77">
        <f>'Qtde. Acum. Anual'!O77/'Qtde. Acum. Anual'!O65-1</f>
        <v>0.10370434160494968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v>6.8274524693940908E-2</v>
      </c>
      <c r="C78" s="58">
        <v>1.455841060859675E-2</v>
      </c>
      <c r="D78" s="58">
        <v>0.17890320911785484</v>
      </c>
      <c r="E78" s="58">
        <v>0.13978860079790878</v>
      </c>
      <c r="F78" s="59">
        <v>4.1723801593036125E-2</v>
      </c>
      <c r="G78" s="57">
        <v>6.2236683868245768E-2</v>
      </c>
      <c r="H78" s="58">
        <v>0.13826044183949682</v>
      </c>
      <c r="I78" s="58">
        <v>0.15116364297083384</v>
      </c>
      <c r="J78" s="59">
        <v>-0.14347034098734623</v>
      </c>
      <c r="K78" s="57">
        <v>0.16175806246463842</v>
      </c>
      <c r="L78" s="58">
        <v>-9.8239395924027972E-3</v>
      </c>
      <c r="M78" s="58">
        <v>-6.9609631521342585E-2</v>
      </c>
      <c r="N78" s="59">
        <v>0.10389588536295946</v>
      </c>
      <c r="O78" s="78">
        <f>'Qtde. Acum. Anual'!O78/'Qtde. Acum. Anual'!O66-1</f>
        <v>0.12246029709925721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v>-5.5463135912641182E-3</v>
      </c>
      <c r="C79" s="58">
        <v>-3.9466159094330266E-2</v>
      </c>
      <c r="D79" s="58">
        <v>6.8219509339472406E-2</v>
      </c>
      <c r="E79" s="58">
        <v>4.3891990552100246E-2</v>
      </c>
      <c r="F79" s="59">
        <v>-3.5487971349632774E-2</v>
      </c>
      <c r="G79" s="57">
        <v>1.3709158568886659E-2</v>
      </c>
      <c r="H79" s="58">
        <v>0.10804203176062477</v>
      </c>
      <c r="I79" s="58">
        <v>0.10138069452314413</v>
      </c>
      <c r="J79" s="59">
        <v>-0.18166576555122926</v>
      </c>
      <c r="K79" s="57">
        <v>0.13988544778999135</v>
      </c>
      <c r="L79" s="58">
        <v>-0.13786394740373009</v>
      </c>
      <c r="M79" s="58">
        <v>-0.16699991668749481</v>
      </c>
      <c r="N79" s="59">
        <v>-2.9432715034809376E-2</v>
      </c>
      <c r="O79" s="78">
        <f>'Qtde. Acum. Anual'!O79/'Qtde. Acum. Anual'!O67-1</f>
        <v>7.4604228638460945E-2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v>-3.5317344535624517E-2</v>
      </c>
      <c r="C80" s="58">
        <v>-5.7325324376079512E-2</v>
      </c>
      <c r="D80" s="58">
        <v>4.8024124750428276E-2</v>
      </c>
      <c r="E80" s="58">
        <v>1.7612987200572361E-2</v>
      </c>
      <c r="F80" s="59">
        <v>-6.5020264268444428E-2</v>
      </c>
      <c r="G80" s="57">
        <v>-1.820439500745219E-2</v>
      </c>
      <c r="H80" s="58">
        <v>5.9516492722284209E-2</v>
      </c>
      <c r="I80" s="58">
        <v>6.8507596523731173E-2</v>
      </c>
      <c r="J80" s="59">
        <v>-0.17827603378137058</v>
      </c>
      <c r="K80" s="57">
        <v>0.10421124850940089</v>
      </c>
      <c r="L80" s="58">
        <v>-0.23739311585096878</v>
      </c>
      <c r="M80" s="58">
        <v>-0.15974333511572836</v>
      </c>
      <c r="N80" s="59">
        <v>2.2367372429845656E-3</v>
      </c>
      <c r="O80" s="78">
        <f>'Qtde. Acum. Anual'!O80/'Qtde. Acum. Anual'!O68-1</f>
        <v>4.0844013077115271E-2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v>-3.2428315894704851E-2</v>
      </c>
      <c r="C81" s="58">
        <v>-4.8102413950268041E-2</v>
      </c>
      <c r="D81" s="58">
        <v>4.0534532618741625E-2</v>
      </c>
      <c r="E81" s="58">
        <v>2.3300438246066424E-2</v>
      </c>
      <c r="F81" s="59">
        <v>-4.8941187057228719E-2</v>
      </c>
      <c r="G81" s="57">
        <v>-2.4449269055563549E-2</v>
      </c>
      <c r="H81" s="58">
        <v>5.2969016427825144E-2</v>
      </c>
      <c r="I81" s="58">
        <v>6.2251394470576482E-2</v>
      </c>
      <c r="J81" s="59">
        <v>-0.12708398799128373</v>
      </c>
      <c r="K81" s="57">
        <v>9.862194065845431E-2</v>
      </c>
      <c r="L81" s="58">
        <v>-0.29317039186712701</v>
      </c>
      <c r="M81" s="58">
        <v>-0.15487812254279321</v>
      </c>
      <c r="N81" s="59">
        <v>4.7408608949069064E-2</v>
      </c>
      <c r="O81" s="78">
        <f>'Qtde. Acum. Anual'!O81/'Qtde. Acum. Anual'!O69-1</f>
        <v>3.4726880496400714E-2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v>-2.4073562094812595E-2</v>
      </c>
      <c r="C82" s="58">
        <v>-4.7297710067370158E-2</v>
      </c>
      <c r="D82" s="58">
        <v>3.6835733985875807E-2</v>
      </c>
      <c r="E82" s="58">
        <v>2.3764588148060595E-2</v>
      </c>
      <c r="F82" s="59">
        <v>-4.3149810332364202E-2</v>
      </c>
      <c r="G82" s="57">
        <v>-2.955761330104012E-2</v>
      </c>
      <c r="H82" s="58">
        <v>4.3481782713846728E-2</v>
      </c>
      <c r="I82" s="58">
        <v>5.8548270745264697E-2</v>
      </c>
      <c r="J82" s="59">
        <v>-0.13847953373455224</v>
      </c>
      <c r="K82" s="57">
        <v>9.1308989792495909E-2</v>
      </c>
      <c r="L82" s="58">
        <v>-0.32927471370277805</v>
      </c>
      <c r="M82" s="58">
        <v>-0.13216519150466521</v>
      </c>
      <c r="N82" s="59">
        <v>9.1388324420101696E-2</v>
      </c>
      <c r="O82" s="78">
        <f>'Qtde. Acum. Anual'!O82/'Qtde. Acum. Anual'!O70-1</f>
        <v>3.0047194981362102E-2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v>-3.3008210769645108E-2</v>
      </c>
      <c r="C83" s="58">
        <v>-5.5449774029847965E-2</v>
      </c>
      <c r="D83" s="58">
        <v>2.6371324421406772E-2</v>
      </c>
      <c r="E83" s="58">
        <v>1.4062684438406858E-2</v>
      </c>
      <c r="F83" s="59">
        <v>-4.4009027506448306E-2</v>
      </c>
      <c r="G83" s="57">
        <v>-4.397068121438541E-2</v>
      </c>
      <c r="H83" s="58">
        <v>3.1782352430278049E-2</v>
      </c>
      <c r="I83" s="58">
        <v>4.7331626064949006E-2</v>
      </c>
      <c r="J83" s="59">
        <v>-0.12258893651022895</v>
      </c>
      <c r="K83" s="57">
        <v>7.2255092891047479E-2</v>
      </c>
      <c r="L83" s="58">
        <v>-0.30220664397750863</v>
      </c>
      <c r="M83" s="58">
        <v>-0.13533463744127339</v>
      </c>
      <c r="N83" s="59">
        <v>9.1626682114176461E-2</v>
      </c>
      <c r="O83" s="78">
        <f>'Qtde. Acum. Anual'!O83/'Qtde. Acum. Anual'!O71-1</f>
        <v>1.783560191275857E-2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v>-2.7425994381036323E-2</v>
      </c>
      <c r="C84" s="58">
        <v>-4.8582122980303288E-2</v>
      </c>
      <c r="D84" s="58">
        <v>2.9734669849935891E-2</v>
      </c>
      <c r="E84" s="58">
        <v>2.8950287267578423E-2</v>
      </c>
      <c r="F84" s="59">
        <v>-3.1495618875094111E-2</v>
      </c>
      <c r="G84" s="57">
        <v>-4.0112898810510833E-2</v>
      </c>
      <c r="H84" s="58">
        <v>4.0802377688277991E-2</v>
      </c>
      <c r="I84" s="58">
        <v>5.1789144980871393E-2</v>
      </c>
      <c r="J84" s="59">
        <v>-0.10322105776921386</v>
      </c>
      <c r="K84" s="57">
        <v>7.0368911900937192E-2</v>
      </c>
      <c r="L84" s="58">
        <v>-0.23426648467210986</v>
      </c>
      <c r="M84" s="58">
        <v>-0.14797692951173336</v>
      </c>
      <c r="N84" s="59">
        <v>7.9931273489892485E-2</v>
      </c>
      <c r="O84" s="78">
        <f>'Qtde. Acum. Anual'!O84/'Qtde. Acum. Anual'!O72-1</f>
        <v>2.2528950444330231E-2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v>-3.9052342328640965E-2</v>
      </c>
      <c r="C85" s="58">
        <v>-6.0072501165569725E-2</v>
      </c>
      <c r="D85" s="58">
        <v>2.220035206878479E-2</v>
      </c>
      <c r="E85" s="58">
        <v>2.36600448224773E-2</v>
      </c>
      <c r="F85" s="59">
        <v>-3.5176762473085987E-2</v>
      </c>
      <c r="G85" s="57">
        <v>-4.9763276913676213E-2</v>
      </c>
      <c r="H85" s="58">
        <v>2.8360963820353691E-2</v>
      </c>
      <c r="I85" s="58">
        <v>4.2771812202474724E-2</v>
      </c>
      <c r="J85" s="59">
        <v>-7.710535641259153E-2</v>
      </c>
      <c r="K85" s="57">
        <v>5.273558118593602E-2</v>
      </c>
      <c r="L85" s="58">
        <v>-0.22097797972200306</v>
      </c>
      <c r="M85" s="58">
        <v>-0.12873590256269518</v>
      </c>
      <c r="N85" s="59">
        <v>9.1326521166459784E-2</v>
      </c>
      <c r="O85" s="78">
        <f>'Qtde. Acum. Anual'!O85/'Qtde. Acum. Anual'!O73-1</f>
        <v>1.3118086634635651E-2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v>-4.070340901830416E-2</v>
      </c>
      <c r="C86" s="58">
        <v>-6.594944501310307E-2</v>
      </c>
      <c r="D86" s="58">
        <v>1.39266469725845E-2</v>
      </c>
      <c r="E86" s="58">
        <v>2.7309301833704058E-2</v>
      </c>
      <c r="F86" s="59">
        <v>-3.9143781794239163E-2</v>
      </c>
      <c r="G86" s="57">
        <v>-5.2368403333531544E-2</v>
      </c>
      <c r="H86" s="58">
        <v>2.0231251078929979E-2</v>
      </c>
      <c r="I86" s="58">
        <v>3.4622738263828889E-2</v>
      </c>
      <c r="J86" s="59">
        <v>-6.9486108437756267E-2</v>
      </c>
      <c r="K86" s="57">
        <v>4.2113495230211573E-2</v>
      </c>
      <c r="L86" s="58">
        <v>-0.2109249787465336</v>
      </c>
      <c r="M86" s="58">
        <v>-0.12361007495825782</v>
      </c>
      <c r="N86" s="59">
        <v>9.1155283910102636E-2</v>
      </c>
      <c r="O86" s="78">
        <f>'Qtde. Acum. Anual'!O86/'Qtde. Acum. Anual'!O74-1</f>
        <v>6.6835001863241317E-3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v>-4.0751599331640631E-2</v>
      </c>
      <c r="C87" s="58">
        <v>-6.8725379651462748E-2</v>
      </c>
      <c r="D87" s="58">
        <v>9.2106828582190214E-3</v>
      </c>
      <c r="E87" s="58">
        <v>2.4310322588296795E-2</v>
      </c>
      <c r="F87" s="59">
        <v>-3.6616054237400886E-2</v>
      </c>
      <c r="G87" s="57">
        <v>-5.2817577569459262E-2</v>
      </c>
      <c r="H87" s="58">
        <v>1.3300441302546595E-2</v>
      </c>
      <c r="I87" s="58">
        <v>2.8994852464741649E-2</v>
      </c>
      <c r="J87" s="59">
        <v>-7.8537157593268625E-2</v>
      </c>
      <c r="K87" s="57">
        <v>3.7084673401178936E-2</v>
      </c>
      <c r="L87" s="58">
        <v>-0.21752765642165539</v>
      </c>
      <c r="M87" s="58">
        <v>-0.12156123559903154</v>
      </c>
      <c r="N87" s="59">
        <v>8.8333072857356143E-2</v>
      </c>
      <c r="O87" s="78">
        <f>'Qtde. Acum. Anual'!O87/'Qtde. Acum. Anual'!O75-1</f>
        <v>2.4517919727207182E-3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v>-3.2671242552611668E-2</v>
      </c>
      <c r="C88" s="58">
        <v>-5.8648935358545651E-2</v>
      </c>
      <c r="D88" s="58">
        <v>1.1211531239393668E-2</v>
      </c>
      <c r="E88" s="58">
        <v>2.8277045638396503E-2</v>
      </c>
      <c r="F88" s="59">
        <v>-2.8844334055331822E-2</v>
      </c>
      <c r="G88" s="57">
        <v>-4.8454583743894108E-2</v>
      </c>
      <c r="H88" s="58">
        <v>1.4792573447716784E-2</v>
      </c>
      <c r="I88" s="58">
        <v>3.3109041489389535E-2</v>
      </c>
      <c r="J88" s="59">
        <v>-7.7176067900124434E-2</v>
      </c>
      <c r="K88" s="57">
        <v>3.8528714670278186E-2</v>
      </c>
      <c r="L88" s="58">
        <v>-0.19751798625474648</v>
      </c>
      <c r="M88" s="58">
        <v>-0.11263321951145699</v>
      </c>
      <c r="N88" s="59">
        <v>9.9450375126848289E-2</v>
      </c>
      <c r="O88" s="78">
        <f>'Qtde. Acum. Anual'!O88/'Qtde. Acum. Anual'!O76-1</f>
        <v>6.4065498181538061E-3</v>
      </c>
      <c r="P88" s="49"/>
      <c r="Q88" s="49"/>
      <c r="R88" s="49"/>
      <c r="S88" s="49"/>
    </row>
    <row r="89" spans="1:19" x14ac:dyDescent="0.35">
      <c r="A89" s="87">
        <f>'Qtde. Mensal'!A89</f>
        <v>42737</v>
      </c>
      <c r="B89" s="68">
        <f>'Qtde. Acum. Anual'!B89/'Qtde. Acum. Anual'!B77-1</f>
        <v>0.15427532139074618</v>
      </c>
      <c r="C89" s="69">
        <f>'Qtde. Acum. Anual'!C89/'Qtde. Acum. Anual'!C77-1</f>
        <v>0.20301174080652662</v>
      </c>
      <c r="D89" s="69">
        <f>'Qtde. Acum. Anual'!D89/'Qtde. Acum. Anual'!D77-1</f>
        <v>0.12506059429940319</v>
      </c>
      <c r="E89" s="69">
        <f>'Qtde. Acum. Anual'!E89/'Qtde. Acum. Anual'!E77-1</f>
        <v>0.22735893836523924</v>
      </c>
      <c r="F89" s="70">
        <f>'Qtde. Acum. Anual'!F89/'Qtde. Acum. Anual'!F77-1</f>
        <v>0.2315244202308131</v>
      </c>
      <c r="G89" s="68">
        <f>'Qtde. Acum. Anual'!G89/'Qtde. Acum. Anual'!G77-1</f>
        <v>0.11886478109318399</v>
      </c>
      <c r="H89" s="69">
        <f>'Qtde. Acum. Anual'!H89/'Qtde. Acum. Anual'!H77-1</f>
        <v>0.13135992546596498</v>
      </c>
      <c r="I89" s="69">
        <f>'Qtde. Acum. Anual'!I89/'Qtde. Acum. Anual'!I77-1</f>
        <v>0.19148714417372581</v>
      </c>
      <c r="J89" s="70">
        <f>'Qtde. Acum. Anual'!J89/'Qtde. Acum. Anual'!J77-1</f>
        <v>0.19460269186516843</v>
      </c>
      <c r="K89" s="68">
        <f>'Qtde. Acum. Anual'!K89/'Qtde. Acum. Anual'!K77-1</f>
        <v>0.16184150151856147</v>
      </c>
      <c r="L89" s="69">
        <f>'Qtde. Acum. Anual'!L89/'Qtde. Acum. Anual'!L77-1</f>
        <v>0.21722740552257092</v>
      </c>
      <c r="M89" s="69">
        <f>'Qtde. Acum. Anual'!M89/'Qtde. Acum. Anual'!M77-1</f>
        <v>8.5772634445200779E-2</v>
      </c>
      <c r="N89" s="70">
        <f>'Qtde. Acum. Anual'!N89/'Qtde. Acum. Anual'!N77-1</f>
        <v>0.29529428694776216</v>
      </c>
      <c r="O89" s="77">
        <f>'Qtde. Acum. Anual'!O89/'Qtde. Acum. Anual'!O77-1</f>
        <v>0.16556931331888869</v>
      </c>
      <c r="P89" s="49"/>
      <c r="Q89" s="49"/>
      <c r="R89" s="49"/>
      <c r="S89" s="49"/>
    </row>
    <row r="90" spans="1:19" x14ac:dyDescent="0.35">
      <c r="A90" s="88">
        <f>'Qtde. Mensal'!A90</f>
        <v>42769</v>
      </c>
      <c r="B90" s="57">
        <f>'Qtde. Acum. Anual'!B90/'Qtde. Acum. Anual'!B78-1</f>
        <v>0.15011366728591624</v>
      </c>
      <c r="C90" s="58">
        <f>'Qtde. Acum. Anual'!C90/'Qtde. Acum. Anual'!C78-1</f>
        <v>0.16094697929157853</v>
      </c>
      <c r="D90" s="58">
        <f>'Qtde. Acum. Anual'!D90/'Qtde. Acum. Anual'!D78-1</f>
        <v>8.561162501694386E-2</v>
      </c>
      <c r="E90" s="58">
        <f>'Qtde. Acum. Anual'!E90/'Qtde. Acum. Anual'!E78-1</f>
        <v>0.14928889080723429</v>
      </c>
      <c r="F90" s="59">
        <f>'Qtde. Acum. Anual'!F90/'Qtde. Acum. Anual'!F78-1</f>
        <v>0.14189246328388005</v>
      </c>
      <c r="G90" s="57">
        <f>'Qtde. Acum. Anual'!G90/'Qtde. Acum. Anual'!G78-1</f>
        <v>7.2493806657879523E-2</v>
      </c>
      <c r="H90" s="58">
        <f>'Qtde. Acum. Anual'!H90/'Qtde. Acum. Anual'!H78-1</f>
        <v>7.8172132580412779E-2</v>
      </c>
      <c r="I90" s="58">
        <f>'Qtde. Acum. Anual'!I90/'Qtde. Acum. Anual'!I78-1</f>
        <v>0.14195625643581922</v>
      </c>
      <c r="J90" s="59">
        <f>'Qtde. Acum. Anual'!J90/'Qtde. Acum. Anual'!J78-1</f>
        <v>0.29042793919181209</v>
      </c>
      <c r="K90" s="57">
        <f>'Qtde. Acum. Anual'!K90/'Qtde. Acum. Anual'!K78-1</f>
        <v>0.12393065591470909</v>
      </c>
      <c r="L90" s="58">
        <f>'Qtde. Acum. Anual'!L90/'Qtde. Acum. Anual'!L78-1</f>
        <v>4.661115866469534E-2</v>
      </c>
      <c r="M90" s="58">
        <f>'Qtde. Acum. Anual'!M90/'Qtde. Acum. Anual'!M78-1</f>
        <v>4.1369304368284787E-2</v>
      </c>
      <c r="N90" s="59">
        <f>'Qtde. Acum. Anual'!N90/'Qtde. Acum. Anual'!N78-1</f>
        <v>0.24410182134526592</v>
      </c>
      <c r="O90" s="78">
        <f>'Qtde. Acum. Anual'!O90/'Qtde. Acum. Anual'!O78-1</f>
        <v>0.11722616757376514</v>
      </c>
      <c r="P90" s="49"/>
      <c r="Q90" s="49"/>
      <c r="R90" s="49"/>
      <c r="S90" s="49"/>
    </row>
    <row r="91" spans="1:19" x14ac:dyDescent="0.35">
      <c r="A91" s="88">
        <f>'Qtde. Mensal'!A91</f>
        <v>42798</v>
      </c>
      <c r="B91" s="57">
        <f>'Qtde. Acum. Anual'!B91/'Qtde. Acum. Anual'!B79-1</f>
        <v>0.21083593050761662</v>
      </c>
      <c r="C91" s="58">
        <f>'Qtde. Acum. Anual'!C91/'Qtde. Acum. Anual'!C79-1</f>
        <v>0.18653046183350264</v>
      </c>
      <c r="D91" s="58">
        <f>'Qtde. Acum. Anual'!D91/'Qtde. Acum. Anual'!D79-1</f>
        <v>0.1483530923065175</v>
      </c>
      <c r="E91" s="58">
        <f>'Qtde. Acum. Anual'!E91/'Qtde. Acum. Anual'!E79-1</f>
        <v>0.21173033424900645</v>
      </c>
      <c r="F91" s="59">
        <f>'Qtde. Acum. Anual'!F91/'Qtde. Acum. Anual'!F79-1</f>
        <v>0.20760883907957606</v>
      </c>
      <c r="G91" s="57">
        <f>'Qtde. Acum. Anual'!G91/'Qtde. Acum. Anual'!G79-1</f>
        <v>8.3449435341233613E-2</v>
      </c>
      <c r="H91" s="58">
        <f>'Qtde. Acum. Anual'!H91/'Qtde. Acum. Anual'!H79-1</f>
        <v>7.639522635037177E-2</v>
      </c>
      <c r="I91" s="58">
        <f>'Qtde. Acum. Anual'!I91/'Qtde. Acum. Anual'!I79-1</f>
        <v>0.1513719344119413</v>
      </c>
      <c r="J91" s="59">
        <f>'Qtde. Acum. Anual'!J91/'Qtde. Acum. Anual'!J79-1</f>
        <v>0.24278224152327033</v>
      </c>
      <c r="K91" s="57">
        <f>'Qtde. Acum. Anual'!K91/'Qtde. Acum. Anual'!K79-1</f>
        <v>0.11328118388122488</v>
      </c>
      <c r="L91" s="58">
        <f>'Qtde. Acum. Anual'!L91/'Qtde. Acum. Anual'!L79-1</f>
        <v>0.15762716260731979</v>
      </c>
      <c r="M91" s="58">
        <f>'Qtde. Acum. Anual'!M91/'Qtde. Acum. Anual'!M79-1</f>
        <v>0.10199029854478181</v>
      </c>
      <c r="N91" s="59">
        <f>'Qtde. Acum. Anual'!N91/'Qtde. Acum. Anual'!N79-1</f>
        <v>0.33348904063127671</v>
      </c>
      <c r="O91" s="78">
        <f>'Qtde. Acum. Anual'!O91/'Qtde. Acum. Anual'!O79-1</f>
        <v>0.12599896342337669</v>
      </c>
      <c r="P91" s="49"/>
      <c r="Q91" s="49"/>
      <c r="R91" s="49"/>
      <c r="S91" s="49"/>
    </row>
    <row r="92" spans="1:19" x14ac:dyDescent="0.35">
      <c r="A92" s="88">
        <f>'Qtde. Mensal'!A92</f>
        <v>42830</v>
      </c>
      <c r="B92" s="57">
        <f>'Qtde. Acum. Anual'!B92/'Qtde. Acum. Anual'!B80-1</f>
        <v>0.18328792818658401</v>
      </c>
      <c r="C92" s="58">
        <f>'Qtde. Acum. Anual'!C92/'Qtde. Acum. Anual'!C80-1</f>
        <v>0.13198917481242711</v>
      </c>
      <c r="D92" s="58">
        <f>'Qtde. Acum. Anual'!D92/'Qtde. Acum. Anual'!D80-1</f>
        <v>0.12485081854998104</v>
      </c>
      <c r="E92" s="58">
        <f>'Qtde. Acum. Anual'!E92/'Qtde. Acum. Anual'!E80-1</f>
        <v>0.17187314491832995</v>
      </c>
      <c r="F92" s="59">
        <f>'Qtde. Acum. Anual'!F92/'Qtde. Acum. Anual'!F80-1</f>
        <v>0.17210137102381817</v>
      </c>
      <c r="G92" s="57">
        <f>'Qtde. Acum. Anual'!G92/'Qtde. Acum. Anual'!G80-1</f>
        <v>7.0082805406353144E-2</v>
      </c>
      <c r="H92" s="58">
        <f>'Qtde. Acum. Anual'!H92/'Qtde. Acum. Anual'!H80-1</f>
        <v>6.2905204361073386E-2</v>
      </c>
      <c r="I92" s="58">
        <f>'Qtde. Acum. Anual'!I92/'Qtde. Acum. Anual'!I80-1</f>
        <v>0.12681480946008161</v>
      </c>
      <c r="J92" s="59">
        <f>'Qtde. Acum. Anual'!J92/'Qtde. Acum. Anual'!J80-1</f>
        <v>0.20725138148503208</v>
      </c>
      <c r="K92" s="57">
        <f>'Qtde. Acum. Anual'!K92/'Qtde. Acum. Anual'!K80-1</f>
        <v>9.0132255368251313E-2</v>
      </c>
      <c r="L92" s="58">
        <f>'Qtde. Acum. Anual'!L92/'Qtde. Acum. Anual'!L80-1</f>
        <v>0.25363985235528586</v>
      </c>
      <c r="M92" s="58">
        <f>'Qtde. Acum. Anual'!M92/'Qtde. Acum. Anual'!M80-1</f>
        <v>4.9600901834578881E-2</v>
      </c>
      <c r="N92" s="59">
        <f>'Qtde. Acum. Anual'!N92/'Qtde. Acum. Anual'!N80-1</f>
        <v>0.24428653132483147</v>
      </c>
      <c r="O92" s="78">
        <f>'Qtde. Acum. Anual'!O92/'Qtde. Acum. Anual'!O80-1</f>
        <v>0.10554933624468887</v>
      </c>
      <c r="P92" s="49"/>
      <c r="Q92" s="49"/>
      <c r="R92" s="49"/>
      <c r="S92" s="49"/>
    </row>
    <row r="93" spans="1:19" x14ac:dyDescent="0.35">
      <c r="A93" s="88">
        <f>'Qtde. Mensal'!A93</f>
        <v>42861</v>
      </c>
      <c r="B93" s="57">
        <f>'Qtde. Acum. Anual'!B93/'Qtde. Acum. Anual'!B81-1</f>
        <v>0.19557497961611481</v>
      </c>
      <c r="C93" s="58">
        <f>'Qtde. Acum. Anual'!C93/'Qtde. Acum. Anual'!C81-1</f>
        <v>0.13223666741914242</v>
      </c>
      <c r="D93" s="58">
        <f>'Qtde. Acum. Anual'!D93/'Qtde. Acum. Anual'!D81-1</f>
        <v>0.13897121424870695</v>
      </c>
      <c r="E93" s="58">
        <f>'Qtde. Acum. Anual'!E93/'Qtde. Acum. Anual'!E81-1</f>
        <v>0.17983712359712056</v>
      </c>
      <c r="F93" s="59">
        <f>'Qtde. Acum. Anual'!F93/'Qtde. Acum. Anual'!F81-1</f>
        <v>0.17747286695739439</v>
      </c>
      <c r="G93" s="57">
        <f>'Qtde. Acum. Anual'!G93/'Qtde. Acum. Anual'!G81-1</f>
        <v>9.3218547755496317E-2</v>
      </c>
      <c r="H93" s="58">
        <f>'Qtde. Acum. Anual'!H93/'Qtde. Acum. Anual'!H81-1</f>
        <v>8.4760398083034483E-2</v>
      </c>
      <c r="I93" s="58">
        <f>'Qtde. Acum. Anual'!I93/'Qtde. Acum. Anual'!I81-1</f>
        <v>0.1405883612602743</v>
      </c>
      <c r="J93" s="59">
        <f>'Qtde. Acum. Anual'!J93/'Qtde. Acum. Anual'!J81-1</f>
        <v>0.1687368979971331</v>
      </c>
      <c r="K93" s="57">
        <f>'Qtde. Acum. Anual'!K93/'Qtde. Acum. Anual'!K81-1</f>
        <v>0.10612346971755504</v>
      </c>
      <c r="L93" s="58">
        <f>'Qtde. Acum. Anual'!L93/'Qtde. Acum. Anual'!L81-1</f>
        <v>0.36003741626854469</v>
      </c>
      <c r="M93" s="58">
        <f>'Qtde. Acum. Anual'!M93/'Qtde. Acum. Anual'!M81-1</f>
        <v>5.636826887292079E-2</v>
      </c>
      <c r="N93" s="59">
        <f>'Qtde. Acum. Anual'!N93/'Qtde. Acum. Anual'!N81-1</f>
        <v>0.19541725173363256</v>
      </c>
      <c r="O93" s="78">
        <f>'Qtde. Acum. Anual'!O93/'Qtde. Acum. Anual'!O81-1</f>
        <v>0.12253274935218195</v>
      </c>
      <c r="P93" s="49"/>
      <c r="Q93" s="49"/>
      <c r="R93" s="49"/>
      <c r="S93" s="49"/>
    </row>
    <row r="94" spans="1:19" x14ac:dyDescent="0.35">
      <c r="A94" s="88">
        <f>'Qtde. Mensal'!A94</f>
        <v>42893</v>
      </c>
      <c r="B94" s="57">
        <f>'Qtde. Acum. Anual'!B94/'Qtde. Acum. Anual'!B82-1</f>
        <v>0.18084075416968859</v>
      </c>
      <c r="C94" s="58">
        <f>'Qtde. Acum. Anual'!C94/'Qtde. Acum. Anual'!C82-1</f>
        <v>0.12802784314030391</v>
      </c>
      <c r="D94" s="58">
        <f>'Qtde. Acum. Anual'!D94/'Qtde. Acum. Anual'!D82-1</f>
        <v>0.130765804607615</v>
      </c>
      <c r="E94" s="58">
        <f>'Qtde. Acum. Anual'!E94/'Qtde. Acum. Anual'!E82-1</f>
        <v>0.17215547326966263</v>
      </c>
      <c r="F94" s="59">
        <f>'Qtde. Acum. Anual'!F94/'Qtde. Acum. Anual'!F82-1</f>
        <v>0.16636397191578256</v>
      </c>
      <c r="G94" s="57">
        <f>'Qtde. Acum. Anual'!G94/'Qtde. Acum. Anual'!G82-1</f>
        <v>9.1039162960784958E-2</v>
      </c>
      <c r="H94" s="58">
        <f>'Qtde. Acum. Anual'!H94/'Qtde. Acum. Anual'!H82-1</f>
        <v>8.3414591503769842E-2</v>
      </c>
      <c r="I94" s="58">
        <f>'Qtde. Acum. Anual'!I94/'Qtde. Acum. Anual'!I82-1</f>
        <v>0.1363646090455306</v>
      </c>
      <c r="J94" s="59">
        <f>'Qtde. Acum. Anual'!J94/'Qtde. Acum. Anual'!J82-1</f>
        <v>0.2775977536363643</v>
      </c>
      <c r="K94" s="57">
        <f>'Qtde. Acum. Anual'!K94/'Qtde. Acum. Anual'!K82-1</f>
        <v>0.10479439307264315</v>
      </c>
      <c r="L94" s="58">
        <f>'Qtde. Acum. Anual'!L94/'Qtde. Acum. Anual'!L82-1</f>
        <v>0.40769633336604327</v>
      </c>
      <c r="M94" s="58">
        <f>'Qtde. Acum. Anual'!M94/'Qtde. Acum. Anual'!M82-1</f>
        <v>3.3186757528317568E-2</v>
      </c>
      <c r="N94" s="59">
        <f>'Qtde. Acum. Anual'!N94/'Qtde. Acum. Anual'!N82-1</f>
        <v>0.151796900157946</v>
      </c>
      <c r="O94" s="78">
        <f>'Qtde. Acum. Anual'!O94/'Qtde. Acum. Anual'!O82-1</f>
        <v>0.11942448485405799</v>
      </c>
      <c r="P94" s="49"/>
      <c r="Q94" s="49"/>
      <c r="R94" s="49"/>
      <c r="S94" s="49"/>
    </row>
    <row r="95" spans="1:19" x14ac:dyDescent="0.35">
      <c r="A95" s="88">
        <f>'Qtde. Mensal'!A95</f>
        <v>42924</v>
      </c>
      <c r="B95" s="57">
        <f>'Qtde. Acum. Anual'!B95/'Qtde. Acum. Anual'!B83-1</f>
        <v>0.17115487826298925</v>
      </c>
      <c r="C95" s="58">
        <f>'Qtde. Acum. Anual'!C95/'Qtde. Acum. Anual'!C83-1</f>
        <v>0.11770738228394739</v>
      </c>
      <c r="D95" s="58">
        <f>'Qtde. Acum. Anual'!D95/'Qtde. Acum. Anual'!D83-1</f>
        <v>0.12313381763076903</v>
      </c>
      <c r="E95" s="58">
        <f>'Qtde. Acum. Anual'!E95/'Qtde. Acum. Anual'!E83-1</f>
        <v>0.16670812335409679</v>
      </c>
      <c r="F95" s="59">
        <f>'Qtde. Acum. Anual'!F95/'Qtde. Acum. Anual'!F83-1</f>
        <v>0.15759484385939038</v>
      </c>
      <c r="G95" s="57">
        <f>'Qtde. Acum. Anual'!G95/'Qtde. Acum. Anual'!G83-1</f>
        <v>8.8729860394884286E-2</v>
      </c>
      <c r="H95" s="58">
        <f>'Qtde. Acum. Anual'!H95/'Qtde. Acum. Anual'!H83-1</f>
        <v>7.5440867593937311E-2</v>
      </c>
      <c r="I95" s="58">
        <f>'Qtde. Acum. Anual'!I95/'Qtde. Acum. Anual'!I83-1</f>
        <v>0.13177214506230372</v>
      </c>
      <c r="J95" s="59">
        <f>'Qtde. Acum. Anual'!J95/'Qtde. Acum. Anual'!J83-1</f>
        <v>0.22499791327042407</v>
      </c>
      <c r="K95" s="57">
        <f>'Qtde. Acum. Anual'!K95/'Qtde. Acum. Anual'!K83-1</f>
        <v>0.10739197951860313</v>
      </c>
      <c r="L95" s="58">
        <f>'Qtde. Acum. Anual'!L95/'Qtde. Acum. Anual'!L83-1</f>
        <v>0.32321639209553332</v>
      </c>
      <c r="M95" s="58">
        <f>'Qtde. Acum. Anual'!M95/'Qtde. Acum. Anual'!M83-1</f>
        <v>2.2526659770092827E-2</v>
      </c>
      <c r="N95" s="59">
        <f>'Qtde. Acum. Anual'!N95/'Qtde. Acum. Anual'!N83-1</f>
        <v>0.13301921879779721</v>
      </c>
      <c r="O95" s="78">
        <f>'Qtde. Acum. Anual'!O95/'Qtde. Acum. Anual'!O83-1</f>
        <v>0.11509125794915365</v>
      </c>
      <c r="P95" s="49"/>
      <c r="Q95" s="49"/>
      <c r="R95" s="49"/>
      <c r="S95" s="49"/>
    </row>
    <row r="96" spans="1:19" x14ac:dyDescent="0.35">
      <c r="A96" s="88">
        <f>'Qtde. Mensal'!A96</f>
        <v>42956</v>
      </c>
      <c r="B96" s="57">
        <f>'Qtde. Acum. Anual'!B96/'Qtde. Acum. Anual'!B84-1</f>
        <v>0.17131126743598579</v>
      </c>
      <c r="C96" s="58">
        <f>'Qtde. Acum. Anual'!C96/'Qtde. Acum. Anual'!C84-1</f>
        <v>0.11768011127628308</v>
      </c>
      <c r="D96" s="58">
        <f>'Qtde. Acum. Anual'!D96/'Qtde. Acum. Anual'!D84-1</f>
        <v>0.12792142202513124</v>
      </c>
      <c r="E96" s="58">
        <f>'Qtde. Acum. Anual'!E96/'Qtde. Acum. Anual'!E84-1</f>
        <v>0.16371013811494306</v>
      </c>
      <c r="F96" s="59">
        <f>'Qtde. Acum. Anual'!F96/'Qtde. Acum. Anual'!F84-1</f>
        <v>0.15964096271426875</v>
      </c>
      <c r="G96" s="57">
        <f>'Qtde. Acum. Anual'!G96/'Qtde. Acum. Anual'!G84-1</f>
        <v>9.4348319132930625E-2</v>
      </c>
      <c r="H96" s="58">
        <f>'Qtde. Acum. Anual'!H96/'Qtde. Acum. Anual'!H84-1</f>
        <v>7.2304465806562579E-2</v>
      </c>
      <c r="I96" s="58">
        <f>'Qtde. Acum. Anual'!I96/'Qtde. Acum. Anual'!I84-1</f>
        <v>0.13703037190633216</v>
      </c>
      <c r="J96" s="59">
        <f>'Qtde. Acum. Anual'!J96/'Qtde. Acum. Anual'!J84-1</f>
        <v>0.26840063943906656</v>
      </c>
      <c r="K96" s="57">
        <f>'Qtde. Acum. Anual'!K96/'Qtde. Acum. Anual'!K84-1</f>
        <v>0.10481363772959496</v>
      </c>
      <c r="L96" s="58">
        <f>'Qtde. Acum. Anual'!L96/'Qtde. Acum. Anual'!L84-1</f>
        <v>0.34704814009282803</v>
      </c>
      <c r="M96" s="58">
        <f>'Qtde. Acum. Anual'!M96/'Qtde. Acum. Anual'!M84-1</f>
        <v>6.018327132423873E-2</v>
      </c>
      <c r="N96" s="59">
        <f>'Qtde. Acum. Anual'!N96/'Qtde. Acum. Anual'!N84-1</f>
        <v>0.16106706433151663</v>
      </c>
      <c r="O96" s="78">
        <f>'Qtde. Acum. Anual'!O96/'Qtde. Acum. Anual'!O84-1</f>
        <v>0.11983607741381141</v>
      </c>
      <c r="P96" s="49"/>
      <c r="Q96" s="49"/>
      <c r="R96" s="49"/>
      <c r="S96" s="49"/>
    </row>
    <row r="97" spans="1:19" x14ac:dyDescent="0.35">
      <c r="A97" s="88">
        <f>'Qtde. Mensal'!A97</f>
        <v>42981</v>
      </c>
      <c r="B97" s="57">
        <f>'Qtde. Acum. Anual'!B97/'Qtde. Acum. Anual'!B85-1</f>
        <v>0.17606121544845932</v>
      </c>
      <c r="C97" s="58">
        <f>'Qtde. Acum. Anual'!C97/'Qtde. Acum. Anual'!C85-1</f>
        <v>0.12628990638548565</v>
      </c>
      <c r="D97" s="58">
        <f>'Qtde. Acum. Anual'!D97/'Qtde. Acum. Anual'!D85-1</f>
        <v>0.12420213725439799</v>
      </c>
      <c r="E97" s="58">
        <f>'Qtde. Acum. Anual'!E97/'Qtde. Acum. Anual'!E85-1</f>
        <v>0.16414886843478538</v>
      </c>
      <c r="F97" s="59">
        <f>'Qtde. Acum. Anual'!F97/'Qtde. Acum. Anual'!F85-1</f>
        <v>0.15575250782461403</v>
      </c>
      <c r="G97" s="57">
        <f>'Qtde. Acum. Anual'!G97/'Qtde. Acum. Anual'!G85-1</f>
        <v>9.8537076278538693E-2</v>
      </c>
      <c r="H97" s="58">
        <f>'Qtde. Acum. Anual'!H97/'Qtde. Acum. Anual'!H85-1</f>
        <v>7.1829661599246863E-2</v>
      </c>
      <c r="I97" s="58">
        <f>'Qtde. Acum. Anual'!I97/'Qtde. Acum. Anual'!I85-1</f>
        <v>0.13733888317985565</v>
      </c>
      <c r="J97" s="59">
        <f>'Qtde. Acum. Anual'!J97/'Qtde. Acum. Anual'!J85-1</f>
        <v>0.23773928364814934</v>
      </c>
      <c r="K97" s="57">
        <f>'Qtde. Acum. Anual'!K97/'Qtde. Acum. Anual'!K85-1</f>
        <v>0.11293381804119362</v>
      </c>
      <c r="L97" s="58">
        <f>'Qtde. Acum. Anual'!L97/'Qtde. Acum. Anual'!L85-1</f>
        <v>0.30930658732191851</v>
      </c>
      <c r="M97" s="58">
        <f>'Qtde. Acum. Anual'!M97/'Qtde. Acum. Anual'!M85-1</f>
        <v>3.8990550472476349E-2</v>
      </c>
      <c r="N97" s="59">
        <f>'Qtde. Acum. Anual'!N97/'Qtde. Acum. Anual'!N85-1</f>
        <v>0.14205885525016826</v>
      </c>
      <c r="O97" s="78">
        <f>'Qtde. Acum. Anual'!O97/'Qtde. Acum. Anual'!O85-1</f>
        <v>0.1211149358323671</v>
      </c>
      <c r="P97" s="49"/>
      <c r="Q97" s="49"/>
      <c r="R97" s="49"/>
      <c r="S97" s="49"/>
    </row>
    <row r="98" spans="1:19" x14ac:dyDescent="0.35">
      <c r="A98" s="88">
        <f>'Qtde. Mensal'!A98</f>
        <v>43012</v>
      </c>
      <c r="B98" s="57">
        <f>'Qtde. Acum. Anual'!B98/'Qtde. Acum. Anual'!B86-1</f>
        <v>0.17075171627408792</v>
      </c>
      <c r="C98" s="58">
        <f>'Qtde. Acum. Anual'!C98/'Qtde. Acum. Anual'!C86-1</f>
        <v>0.13059632743145899</v>
      </c>
      <c r="D98" s="58">
        <f>'Qtde. Acum. Anual'!D98/'Qtde. Acum. Anual'!D86-1</f>
        <v>0.12398294861567138</v>
      </c>
      <c r="E98" s="58">
        <f>'Qtde. Acum. Anual'!E98/'Qtde. Acum. Anual'!E86-1</f>
        <v>0.16137666148412166</v>
      </c>
      <c r="F98" s="59">
        <f>'Qtde. Acum. Anual'!F98/'Qtde. Acum. Anual'!F86-1</f>
        <v>0.15598122730150776</v>
      </c>
      <c r="G98" s="57">
        <f>'Qtde. Acum. Anual'!G98/'Qtde. Acum. Anual'!G86-1</f>
        <v>9.7839811347428141E-2</v>
      </c>
      <c r="H98" s="58">
        <f>'Qtde. Acum. Anual'!H98/'Qtde. Acum. Anual'!H86-1</f>
        <v>6.9840395118127896E-2</v>
      </c>
      <c r="I98" s="58">
        <f>'Qtde. Acum. Anual'!I98/'Qtde. Acum. Anual'!I86-1</f>
        <v>0.14022911026523643</v>
      </c>
      <c r="J98" s="59">
        <f>'Qtde. Acum. Anual'!J98/'Qtde. Acum. Anual'!J86-1</f>
        <v>0.22438470142539413</v>
      </c>
      <c r="K98" s="57">
        <f>'Qtde. Acum. Anual'!K98/'Qtde. Acum. Anual'!K86-1</f>
        <v>0.11711895303892272</v>
      </c>
      <c r="L98" s="58">
        <f>'Qtde. Acum. Anual'!L98/'Qtde. Acum. Anual'!L86-1</f>
        <v>0.2824960039563047</v>
      </c>
      <c r="M98" s="58">
        <f>'Qtde. Acum. Anual'!M98/'Qtde. Acum. Anual'!M86-1</f>
        <v>4.0042697798225779E-2</v>
      </c>
      <c r="N98" s="59">
        <f>'Qtde. Acum. Anual'!N98/'Qtde. Acum. Anual'!N86-1</f>
        <v>0.13563890001827095</v>
      </c>
      <c r="O98" s="78">
        <f>'Qtde. Acum. Anual'!O98/'Qtde. Acum. Anual'!O86-1</f>
        <v>0.12247298501751369</v>
      </c>
      <c r="P98" s="49"/>
      <c r="Q98" s="49"/>
      <c r="R98" s="49"/>
      <c r="S98" s="49"/>
    </row>
    <row r="99" spans="1:19" x14ac:dyDescent="0.35">
      <c r="A99" s="88">
        <f>'Qtde. Mensal'!A99</f>
        <v>43044</v>
      </c>
      <c r="B99" s="57">
        <f>'Qtde. Acum. Anual'!B99/'Qtde. Acum. Anual'!B87-1</f>
        <v>0.16222130949019986</v>
      </c>
      <c r="C99" s="58">
        <f>'Qtde. Acum. Anual'!C99/'Qtde. Acum. Anual'!C87-1</f>
        <v>0.1301710363109605</v>
      </c>
      <c r="D99" s="58">
        <f>'Qtde. Acum. Anual'!D99/'Qtde. Acum. Anual'!D87-1</f>
        <v>0.12313294699514965</v>
      </c>
      <c r="E99" s="58">
        <f>'Qtde. Acum. Anual'!E99/'Qtde. Acum. Anual'!E87-1</f>
        <v>0.16228079149262187</v>
      </c>
      <c r="F99" s="59">
        <f>'Qtde. Acum. Anual'!F99/'Qtde. Acum. Anual'!F87-1</f>
        <v>0.15222364794521814</v>
      </c>
      <c r="G99" s="57">
        <f>'Qtde. Acum. Anual'!G99/'Qtde. Acum. Anual'!G87-1</f>
        <v>9.3994349780645914E-2</v>
      </c>
      <c r="H99" s="58">
        <f>'Qtde. Acum. Anual'!H99/'Qtde. Acum. Anual'!H87-1</f>
        <v>7.0741152873426971E-2</v>
      </c>
      <c r="I99" s="58">
        <f>'Qtde. Acum. Anual'!I99/'Qtde. Acum. Anual'!I87-1</f>
        <v>0.14196720490275472</v>
      </c>
      <c r="J99" s="59">
        <f>'Qtde. Acum. Anual'!J99/'Qtde. Acum. Anual'!J87-1</f>
        <v>0.24116453127146653</v>
      </c>
      <c r="K99" s="57">
        <f>'Qtde. Acum. Anual'!K99/'Qtde. Acum. Anual'!K87-1</f>
        <v>0.11881714849224068</v>
      </c>
      <c r="L99" s="58">
        <f>'Qtde. Acum. Anual'!L99/'Qtde. Acum. Anual'!L87-1</f>
        <v>0.2675847094451751</v>
      </c>
      <c r="M99" s="58">
        <f>'Qtde. Acum. Anual'!M99/'Qtde. Acum. Anual'!M87-1</f>
        <v>3.9061536564311217E-2</v>
      </c>
      <c r="N99" s="59">
        <f>'Qtde. Acum. Anual'!N99/'Qtde. Acum. Anual'!N87-1</f>
        <v>0.13382047804836117</v>
      </c>
      <c r="O99" s="78">
        <f>'Qtde. Acum. Anual'!O99/'Qtde. Acum. Anual'!O87-1</f>
        <v>0.12253204758112179</v>
      </c>
      <c r="P99" s="49"/>
      <c r="Q99" s="49"/>
      <c r="R99" s="49"/>
      <c r="S99" s="49"/>
    </row>
    <row r="100" spans="1:19" ht="15" thickBot="1" x14ac:dyDescent="0.4">
      <c r="A100" s="88">
        <f>'Qtde. Mensal'!A100</f>
        <v>43075</v>
      </c>
      <c r="B100" s="57">
        <f>'Qtde. Acum. Anual'!B100/'Qtde. Acum. Anual'!B88-1</f>
        <v>0.1318962547566529</v>
      </c>
      <c r="C100" s="58">
        <f>'Qtde. Acum. Anual'!C100/'Qtde. Acum. Anual'!C88-1</f>
        <v>0.10171220428686234</v>
      </c>
      <c r="D100" s="58">
        <f>'Qtde. Acum. Anual'!D100/'Qtde. Acum. Anual'!D88-1</f>
        <v>0.12069265261422268</v>
      </c>
      <c r="E100" s="58">
        <f>'Qtde. Acum. Anual'!E100/'Qtde. Acum. Anual'!E88-1</f>
        <v>0.1597534286397706</v>
      </c>
      <c r="F100" s="59">
        <f>'Qtde. Acum. Anual'!F100/'Qtde. Acum. Anual'!F88-1</f>
        <v>0.14075455305839424</v>
      </c>
      <c r="G100" s="57">
        <f>'Qtde. Acum. Anual'!G100/'Qtde. Acum. Anual'!G88-1</f>
        <v>8.0626179065268699E-2</v>
      </c>
      <c r="H100" s="58">
        <f>'Qtde. Acum. Anual'!H100/'Qtde. Acum. Anual'!H88-1</f>
        <v>6.5794558686566473E-2</v>
      </c>
      <c r="I100" s="58">
        <f>'Qtde. Acum. Anual'!I100/'Qtde. Acum. Anual'!I88-1</f>
        <v>0.13586118673588654</v>
      </c>
      <c r="J100" s="59">
        <f>'Qtde. Acum. Anual'!J100/'Qtde. Acum. Anual'!J88-1</f>
        <v>0.20567218727586978</v>
      </c>
      <c r="K100" s="57">
        <f>'Qtde. Acum. Anual'!K100/'Qtde. Acum. Anual'!K88-1</f>
        <v>0.11886180961296366</v>
      </c>
      <c r="L100" s="58">
        <f>'Qtde. Acum. Anual'!L100/'Qtde. Acum. Anual'!L88-1</f>
        <v>0.17479759340414525</v>
      </c>
      <c r="M100" s="58">
        <f>'Qtde. Acum. Anual'!M100/'Qtde. Acum. Anual'!M88-1</f>
        <v>2.9392037832798978E-2</v>
      </c>
      <c r="N100" s="59">
        <f>'Qtde. Acum. Anual'!N100/'Qtde. Acum. Anual'!N88-1</f>
        <v>0.11342608057966141</v>
      </c>
      <c r="O100" s="78">
        <f>'Qtde. Acum. Anual'!O100/'Qtde. Acum. Anual'!O88-1</f>
        <v>0.11438626762841664</v>
      </c>
      <c r="P100" s="49"/>
      <c r="Q100" s="49"/>
      <c r="R100" s="49"/>
      <c r="S100" s="49"/>
    </row>
    <row r="101" spans="1:19" x14ac:dyDescent="0.35">
      <c r="A101" s="87">
        <f>'Qtde. Mensal'!A101</f>
        <v>43102</v>
      </c>
      <c r="B101" s="68">
        <f>'Qtde. Acum. Anual'!B101/'Qtde. Acum. Anual'!B89-1</f>
        <v>-6.4061772209721979E-2</v>
      </c>
      <c r="C101" s="69">
        <f>'Qtde. Acum. Anual'!C101/'Qtde. Acum. Anual'!C89-1</f>
        <v>8.2640619252545289E-3</v>
      </c>
      <c r="D101" s="69">
        <f>'Qtde. Acum. Anual'!D101/'Qtde. Acum. Anual'!D89-1</f>
        <v>0.10931691923267706</v>
      </c>
      <c r="E101" s="69">
        <f>'Qtde. Acum. Anual'!E101/'Qtde. Acum. Anual'!E89-1</f>
        <v>0.14706093870747416</v>
      </c>
      <c r="F101" s="70">
        <f>'Qtde. Acum. Anual'!F101/'Qtde. Acum. Anual'!F89-1</f>
        <v>4.4095256958170737E-2</v>
      </c>
      <c r="G101" s="68">
        <f>'Qtde. Acum. Anual'!G101/'Qtde. Acum. Anual'!G89-1</f>
        <v>3.714489771246976E-2</v>
      </c>
      <c r="H101" s="69">
        <f>'Qtde. Acum. Anual'!H101/'Qtde. Acum. Anual'!H89-1</f>
        <v>7.5184776676253007E-2</v>
      </c>
      <c r="I101" s="69">
        <f>'Qtde. Acum. Anual'!I101/'Qtde. Acum. Anual'!I89-1</f>
        <v>0.10180251203765578</v>
      </c>
      <c r="J101" s="70">
        <f>'Qtde. Acum. Anual'!J101/'Qtde. Acum. Anual'!J89-1</f>
        <v>0.21931725247568767</v>
      </c>
      <c r="K101" s="68">
        <f>'Qtde. Acum. Anual'!K101/'Qtde. Acum. Anual'!K89-1</f>
        <v>0.12928624264991662</v>
      </c>
      <c r="L101" s="69">
        <f>'Qtde. Acum. Anual'!L101/'Qtde. Acum. Anual'!L89-1</f>
        <v>-0.32471353360173427</v>
      </c>
      <c r="M101" s="69">
        <f>'Qtde. Acum. Anual'!M101/'Qtde. Acum. Anual'!M89-1</f>
        <v>-4.0203761755485901E-2</v>
      </c>
      <c r="N101" s="70">
        <f>'Qtde. Acum. Anual'!N101/'Qtde. Acum. Anual'!N89-1</f>
        <v>2.1108765692701148E-3</v>
      </c>
      <c r="O101" s="77">
        <f>'Qtde. Acum. Anual'!O101/'Qtde. Acum. Anual'!O89-1</f>
        <v>8.2060154789674433E-2</v>
      </c>
      <c r="P101" s="49"/>
      <c r="Q101" s="49"/>
      <c r="R101" s="49"/>
      <c r="S101" s="49"/>
    </row>
    <row r="102" spans="1:19" x14ac:dyDescent="0.35">
      <c r="A102" s="88">
        <f>'Qtde. Mensal'!A102</f>
        <v>43134</v>
      </c>
      <c r="B102" s="57">
        <f>'Qtde. Acum. Anual'!B102/'Qtde. Acum. Anual'!B90-1</f>
        <v>-7.7979599697490465E-2</v>
      </c>
      <c r="C102" s="58">
        <f>'Qtde. Acum. Anual'!C102/'Qtde. Acum. Anual'!C90-1</f>
        <v>1.0335823344886474E-2</v>
      </c>
      <c r="D102" s="58">
        <f>'Qtde. Acum. Anual'!D102/'Qtde. Acum. Anual'!D90-1</f>
        <v>0.10870927920730167</v>
      </c>
      <c r="E102" s="58">
        <f>'Qtde. Acum. Anual'!E102/'Qtde. Acum. Anual'!E90-1</f>
        <v>0.14428635995532391</v>
      </c>
      <c r="F102" s="59">
        <f>'Qtde. Acum. Anual'!F102/'Qtde. Acum. Anual'!F90-1</f>
        <v>7.0714145745913948E-2</v>
      </c>
      <c r="G102" s="57">
        <f>'Qtde. Acum. Anual'!G102/'Qtde. Acum. Anual'!G90-1</f>
        <v>3.3276178345773344E-2</v>
      </c>
      <c r="H102" s="58">
        <f>'Qtde. Acum. Anual'!H102/'Qtde. Acum. Anual'!H90-1</f>
        <v>7.6867609529755798E-2</v>
      </c>
      <c r="I102" s="58">
        <f>'Qtde. Acum. Anual'!I102/'Qtde. Acum. Anual'!I90-1</f>
        <v>0.10621905678032628</v>
      </c>
      <c r="J102" s="59">
        <f>'Qtde. Acum. Anual'!J102/'Qtde. Acum. Anual'!J90-1</f>
        <v>0.1206509074750397</v>
      </c>
      <c r="K102" s="57">
        <f>'Qtde. Acum. Anual'!K102/'Qtde. Acum. Anual'!K90-1</f>
        <v>0.13595490898830742</v>
      </c>
      <c r="L102" s="58">
        <f>'Qtde. Acum. Anual'!L102/'Qtde. Acum. Anual'!L90-1</f>
        <v>-0.31966542750929372</v>
      </c>
      <c r="M102" s="58">
        <f>'Qtde. Acum. Anual'!M102/'Qtde. Acum. Anual'!M90-1</f>
        <v>-2.2517603644990003E-2</v>
      </c>
      <c r="N102" s="59">
        <f>'Qtde. Acum. Anual'!N102/'Qtde. Acum. Anual'!N90-1</f>
        <v>-8.4229020256304521E-3</v>
      </c>
      <c r="O102" s="78">
        <f>'Qtde. Acum. Anual'!O102/'Qtde. Acum. Anual'!O90-1</f>
        <v>8.3977026757134698E-2</v>
      </c>
      <c r="P102" s="49"/>
      <c r="Q102" s="49"/>
      <c r="R102" s="49"/>
      <c r="S102" s="49"/>
    </row>
    <row r="103" spans="1:19" x14ac:dyDescent="0.35">
      <c r="A103" s="88">
        <f>'Qtde. Mensal'!A103</f>
        <v>43163</v>
      </c>
      <c r="B103" s="57">
        <f>'Qtde. Acum. Anual'!B103/'Qtde. Acum. Anual'!B91-1</f>
        <v>-9.1879487441598462E-2</v>
      </c>
      <c r="C103" s="58">
        <f>'Qtde. Acum. Anual'!C103/'Qtde. Acum. Anual'!C91-1</f>
        <v>1.0551100656332801E-2</v>
      </c>
      <c r="D103" s="58">
        <f>'Qtde. Acum. Anual'!D103/'Qtde. Acum. Anual'!D91-1</f>
        <v>8.3398934506466516E-2</v>
      </c>
      <c r="E103" s="58">
        <f>'Qtde. Acum. Anual'!E103/'Qtde. Acum. Anual'!E91-1</f>
        <v>0.10001542171581668</v>
      </c>
      <c r="F103" s="59">
        <f>'Qtde. Acum. Anual'!F103/'Qtde. Acum. Anual'!F91-1</f>
        <v>4.422491670403117E-2</v>
      </c>
      <c r="G103" s="57">
        <f>'Qtde. Acum. Anual'!G103/'Qtde. Acum. Anual'!G91-1</f>
        <v>8.6720451917998709E-3</v>
      </c>
      <c r="H103" s="58">
        <f>'Qtde. Acum. Anual'!H103/'Qtde. Acum. Anual'!H91-1</f>
        <v>4.895713755245934E-2</v>
      </c>
      <c r="I103" s="58">
        <f>'Qtde. Acum. Anual'!I103/'Qtde. Acum. Anual'!I91-1</f>
        <v>8.4214817846575141E-2</v>
      </c>
      <c r="J103" s="59">
        <f>'Qtde. Acum. Anual'!J103/'Qtde. Acum. Anual'!J91-1</f>
        <v>0.16599602055794693</v>
      </c>
      <c r="K103" s="57">
        <f>'Qtde. Acum. Anual'!K103/'Qtde. Acum. Anual'!K91-1</f>
        <v>0.12209086387360646</v>
      </c>
      <c r="L103" s="58">
        <f>'Qtde. Acum. Anual'!L103/'Qtde. Acum. Anual'!L91-1</f>
        <v>-0.41523638807976693</v>
      </c>
      <c r="M103" s="58">
        <f>'Qtde. Acum. Anual'!M103/'Qtde. Acum. Anual'!M91-1</f>
        <v>-3.3013409570485375E-2</v>
      </c>
      <c r="N103" s="59">
        <f>'Qtde. Acum. Anual'!N103/'Qtde. Acum. Anual'!N91-1</f>
        <v>-2.5080906148867266E-2</v>
      </c>
      <c r="O103" s="78">
        <f>'Qtde. Acum. Anual'!O103/'Qtde. Acum. Anual'!O91-1</f>
        <v>6.093503222409935E-2</v>
      </c>
      <c r="P103" s="49"/>
      <c r="Q103" s="49"/>
      <c r="R103" s="49"/>
      <c r="S103" s="49"/>
    </row>
    <row r="104" spans="1:19" x14ac:dyDescent="0.35">
      <c r="A104" s="88">
        <f>'Qtde. Mensal'!A104</f>
        <v>43195</v>
      </c>
      <c r="B104" s="57">
        <f>'Qtde. Acum. Anual'!B104/'Qtde. Acum. Anual'!B92-1</f>
        <v>-3.5358089699167095E-2</v>
      </c>
      <c r="C104" s="58">
        <f>'Qtde. Acum. Anual'!C104/'Qtde. Acum. Anual'!C92-1</f>
        <v>8.2857503245292063E-2</v>
      </c>
      <c r="D104" s="58">
        <f>'Qtde. Acum. Anual'!D104/'Qtde. Acum. Anual'!D92-1</f>
        <v>0.14529051573981833</v>
      </c>
      <c r="E104" s="58">
        <f>'Qtde. Acum. Anual'!E104/'Qtde. Acum. Anual'!E92-1</f>
        <v>0.1637687128299361</v>
      </c>
      <c r="F104" s="59">
        <f>'Qtde. Acum. Anual'!F104/'Qtde. Acum. Anual'!F92-1</f>
        <v>0.10182719407711627</v>
      </c>
      <c r="G104" s="57">
        <f>'Qtde. Acum. Anual'!G104/'Qtde. Acum. Anual'!G92-1</f>
        <v>6.0691183429327777E-2</v>
      </c>
      <c r="H104" s="58">
        <f>'Qtde. Acum. Anual'!H104/'Qtde. Acum. Anual'!H92-1</f>
        <v>0.10594291914044685</v>
      </c>
      <c r="I104" s="58">
        <f>'Qtde. Acum. Anual'!I104/'Qtde. Acum. Anual'!I92-1</f>
        <v>0.15364994808391619</v>
      </c>
      <c r="J104" s="59">
        <f>'Qtde. Acum. Anual'!J104/'Qtde. Acum. Anual'!J92-1</f>
        <v>0.21770630672052205</v>
      </c>
      <c r="K104" s="57">
        <f>'Qtde. Acum. Anual'!K104/'Qtde. Acum. Anual'!K92-1</f>
        <v>0.17725139225089181</v>
      </c>
      <c r="L104" s="58">
        <f>'Qtde. Acum. Anual'!L104/'Qtde. Acum. Anual'!L92-1</f>
        <v>-0.28793003732978151</v>
      </c>
      <c r="M104" s="58">
        <f>'Qtde. Acum. Anual'!M104/'Qtde. Acum. Anual'!M92-1</f>
        <v>4.0986020406395651E-2</v>
      </c>
      <c r="N104" s="59">
        <f>'Qtde. Acum. Anual'!N104/'Qtde. Acum. Anual'!N92-1</f>
        <v>5.7372551826140983E-2</v>
      </c>
      <c r="O104" s="78">
        <f>'Qtde. Acum. Anual'!O104/'Qtde. Acum. Anual'!O92-1</f>
        <v>0.12440600467959761</v>
      </c>
      <c r="P104" s="49"/>
      <c r="Q104" s="49"/>
      <c r="R104" s="49"/>
      <c r="S104" s="49"/>
    </row>
    <row r="105" spans="1:19" x14ac:dyDescent="0.35">
      <c r="A105" s="88">
        <f>'Qtde. Mensal'!A105</f>
        <v>43226</v>
      </c>
      <c r="B105" s="57">
        <f>'Qtde. Acum. Anual'!B105/'Qtde. Acum. Anual'!B93-1</f>
        <v>-3.8868579894837607E-2</v>
      </c>
      <c r="C105" s="58">
        <f>'Qtde. Acum. Anual'!C105/'Qtde. Acum. Anual'!C93-1</f>
        <v>7.3251673339564949E-2</v>
      </c>
      <c r="D105" s="58">
        <f>'Qtde. Acum. Anual'!D105/'Qtde. Acum. Anual'!D93-1</f>
        <v>0.14015290920587553</v>
      </c>
      <c r="E105" s="58">
        <f>'Qtde. Acum. Anual'!E105/'Qtde. Acum. Anual'!E93-1</f>
        <v>0.14558349913457458</v>
      </c>
      <c r="F105" s="59">
        <f>'Qtde. Acum. Anual'!F105/'Qtde. Acum. Anual'!F93-1</f>
        <v>8.7126911880599511E-2</v>
      </c>
      <c r="G105" s="57">
        <f>'Qtde. Acum. Anual'!G105/'Qtde. Acum. Anual'!G93-1</f>
        <v>4.5593296226677404E-2</v>
      </c>
      <c r="H105" s="58">
        <f>'Qtde. Acum. Anual'!H105/'Qtde. Acum. Anual'!H93-1</f>
        <v>9.70675839344457E-2</v>
      </c>
      <c r="I105" s="58">
        <f>'Qtde. Acum. Anual'!I105/'Qtde. Acum. Anual'!I93-1</f>
        <v>0.14756783283994812</v>
      </c>
      <c r="J105" s="59">
        <f>'Qtde. Acum. Anual'!J105/'Qtde. Acum. Anual'!J93-1</f>
        <v>0.24597231377124151</v>
      </c>
      <c r="K105" s="57">
        <f>'Qtde. Acum. Anual'!K105/'Qtde. Acum. Anual'!K93-1</f>
        <v>0.15893958304686762</v>
      </c>
      <c r="L105" s="58">
        <f>'Qtde. Acum. Anual'!L105/'Qtde. Acum. Anual'!L93-1</f>
        <v>-0.23877972110284851</v>
      </c>
      <c r="M105" s="58">
        <f>'Qtde. Acum. Anual'!M105/'Qtde. Acum. Anual'!M93-1</f>
        <v>4.745257452574525E-2</v>
      </c>
      <c r="N105" s="59">
        <f>'Qtde. Acum. Anual'!N105/'Qtde. Acum. Anual'!N93-1</f>
        <v>7.2909396163060469E-2</v>
      </c>
      <c r="O105" s="78">
        <f>'Qtde. Acum. Anual'!O105/'Qtde. Acum. Anual'!O93-1</f>
        <v>0.1154916220765192</v>
      </c>
      <c r="P105" s="49"/>
      <c r="Q105" s="49"/>
      <c r="R105" s="49"/>
      <c r="S105" s="49"/>
    </row>
    <row r="106" spans="1:19" x14ac:dyDescent="0.35">
      <c r="A106" s="88">
        <f>'Qtde. Mensal'!A106</f>
        <v>43258</v>
      </c>
      <c r="B106" s="57">
        <f>'Qtde. Acum. Anual'!B106/'Qtde. Acum. Anual'!B94-1</f>
        <v>-4.5985109054874851E-2</v>
      </c>
      <c r="C106" s="58">
        <f>'Qtde. Acum. Anual'!C106/'Qtde. Acum. Anual'!C94-1</f>
        <v>6.9055622235324909E-2</v>
      </c>
      <c r="D106" s="58">
        <f>'Qtde. Acum. Anual'!D106/'Qtde. Acum. Anual'!D94-1</f>
        <v>0.12910627775232864</v>
      </c>
      <c r="E106" s="58">
        <f>'Qtde. Acum. Anual'!E106/'Qtde. Acum. Anual'!E94-1</f>
        <v>0.12898097219575155</v>
      </c>
      <c r="F106" s="59">
        <f>'Qtde. Acum. Anual'!F106/'Qtde. Acum. Anual'!F94-1</f>
        <v>7.8632741667401529E-2</v>
      </c>
      <c r="G106" s="57">
        <f>'Qtde. Acum. Anual'!G106/'Qtde. Acum. Anual'!G94-1</f>
        <v>3.1166330268383113E-2</v>
      </c>
      <c r="H106" s="58">
        <f>'Qtde. Acum. Anual'!H106/'Qtde. Acum. Anual'!H94-1</f>
        <v>8.6788574802491247E-2</v>
      </c>
      <c r="I106" s="58">
        <f>'Qtde. Acum. Anual'!I106/'Qtde. Acum. Anual'!I94-1</f>
        <v>0.13968771878065622</v>
      </c>
      <c r="J106" s="59">
        <f>'Qtde. Acum. Anual'!J106/'Qtde. Acum. Anual'!J94-1</f>
        <v>0.1336049818769014</v>
      </c>
      <c r="K106" s="57">
        <f>'Qtde. Acum. Anual'!K106/'Qtde. Acum. Anual'!K94-1</f>
        <v>0.14488357401722274</v>
      </c>
      <c r="L106" s="58">
        <f>'Qtde. Acum. Anual'!L106/'Qtde. Acum. Anual'!L94-1</f>
        <v>-0.20715654952076679</v>
      </c>
      <c r="M106" s="58">
        <f>'Qtde. Acum. Anual'!M106/'Qtde. Acum. Anual'!M94-1</f>
        <v>3.8371121385995188E-2</v>
      </c>
      <c r="N106" s="59">
        <f>'Qtde. Acum. Anual'!N106/'Qtde. Acum. Anual'!N94-1</f>
        <v>6.1282373180824745E-2</v>
      </c>
      <c r="O106" s="78">
        <f>'Qtde. Acum. Anual'!O106/'Qtde. Acum. Anual'!O94-1</f>
        <v>0.10527716054298764</v>
      </c>
      <c r="P106" s="49"/>
      <c r="Q106" s="49"/>
      <c r="R106" s="49"/>
      <c r="S106" s="49"/>
    </row>
    <row r="107" spans="1:19" x14ac:dyDescent="0.35">
      <c r="A107" s="88">
        <f>'Qtde. Mensal'!A107</f>
        <v>43289</v>
      </c>
      <c r="B107" s="57">
        <f>'Qtde. Acum. Anual'!B107/'Qtde. Acum. Anual'!B95-1</f>
        <v>-3.6624270709268658E-2</v>
      </c>
      <c r="C107" s="58">
        <f>'Qtde. Acum. Anual'!C107/'Qtde. Acum. Anual'!C95-1</f>
        <v>7.4227485404755988E-2</v>
      </c>
      <c r="D107" s="58">
        <f>'Qtde. Acum. Anual'!D107/'Qtde. Acum. Anual'!D95-1</f>
        <v>0.13128411654888117</v>
      </c>
      <c r="E107" s="58">
        <f>'Qtde. Acum. Anual'!E107/'Qtde. Acum. Anual'!E95-1</f>
        <v>0.12633530621806188</v>
      </c>
      <c r="F107" s="59">
        <f>'Qtde. Acum. Anual'!F107/'Qtde. Acum. Anual'!F95-1</f>
        <v>8.0401856091320667E-2</v>
      </c>
      <c r="G107" s="57">
        <f>'Qtde. Acum. Anual'!G107/'Qtde. Acum. Anual'!G95-1</f>
        <v>2.8539474896609462E-2</v>
      </c>
      <c r="H107" s="58">
        <f>'Qtde. Acum. Anual'!H107/'Qtde. Acum. Anual'!H95-1</f>
        <v>9.0198093675623481E-2</v>
      </c>
      <c r="I107" s="58">
        <f>'Qtde. Acum. Anual'!I107/'Qtde. Acum. Anual'!I95-1</f>
        <v>0.14401001532214552</v>
      </c>
      <c r="J107" s="59">
        <f>'Qtde. Acum. Anual'!J107/'Qtde. Acum. Anual'!J95-1</f>
        <v>0.16131636982841879</v>
      </c>
      <c r="K107" s="57">
        <f>'Qtde. Acum. Anual'!K107/'Qtde. Acum. Anual'!K95-1</f>
        <v>0.14584934210463985</v>
      </c>
      <c r="L107" s="58">
        <f>'Qtde. Acum. Anual'!L107/'Qtde. Acum. Anual'!L95-1</f>
        <v>-0.17976121316532778</v>
      </c>
      <c r="M107" s="58">
        <f>'Qtde. Acum. Anual'!M107/'Qtde. Acum. Anual'!M95-1</f>
        <v>3.5418813762847057E-2</v>
      </c>
      <c r="N107" s="59">
        <f>'Qtde. Acum. Anual'!N107/'Qtde. Acum. Anual'!N95-1</f>
        <v>5.5354852221262352E-2</v>
      </c>
      <c r="O107" s="78">
        <f>'Qtde. Acum. Anual'!O107/'Qtde. Acum. Anual'!O95-1</f>
        <v>0.10764014027112112</v>
      </c>
      <c r="P107" s="49"/>
      <c r="Q107" s="49"/>
      <c r="R107" s="49"/>
      <c r="S107" s="49"/>
    </row>
    <row r="108" spans="1:19" x14ac:dyDescent="0.35">
      <c r="A108" s="88">
        <f>'Qtde. Mensal'!A108</f>
        <v>43321</v>
      </c>
      <c r="B108" s="57">
        <f>'Qtde. Acum. Anual'!B108/'Qtde. Acum. Anual'!B96-1</f>
        <v>-1.8679330910748582E-2</v>
      </c>
      <c r="C108" s="58">
        <f>'Qtde. Acum. Anual'!C108/'Qtde. Acum. Anual'!C96-1</f>
        <v>8.6166029867773997E-2</v>
      </c>
      <c r="D108" s="58">
        <f>'Qtde. Acum. Anual'!D108/'Qtde. Acum. Anual'!D96-1</f>
        <v>0.13744725283051751</v>
      </c>
      <c r="E108" s="58">
        <f>'Qtde. Acum. Anual'!E108/'Qtde. Acum. Anual'!E96-1</f>
        <v>0.13552814116399636</v>
      </c>
      <c r="F108" s="59">
        <f>'Qtde. Acum. Anual'!F108/'Qtde. Acum. Anual'!F96-1</f>
        <v>8.9464291486124781E-2</v>
      </c>
      <c r="G108" s="57">
        <f>'Qtde. Acum. Anual'!G108/'Qtde. Acum. Anual'!G96-1</f>
        <v>3.3749132398705584E-2</v>
      </c>
      <c r="H108" s="58">
        <f>'Qtde. Acum. Anual'!H108/'Qtde. Acum. Anual'!H96-1</f>
        <v>9.9747135881280258E-2</v>
      </c>
      <c r="I108" s="58">
        <f>'Qtde. Acum. Anual'!I108/'Qtde. Acum. Anual'!I96-1</f>
        <v>0.15406426297575337</v>
      </c>
      <c r="J108" s="59">
        <f>'Qtde. Acum. Anual'!J108/'Qtde. Acum. Anual'!J96-1</f>
        <v>0.17332969689693134</v>
      </c>
      <c r="K108" s="57">
        <f>'Qtde. Acum. Anual'!K108/'Qtde. Acum. Anual'!K96-1</f>
        <v>0.16248045505011821</v>
      </c>
      <c r="L108" s="58">
        <f>'Qtde. Acum. Anual'!L108/'Qtde. Acum. Anual'!L96-1</f>
        <v>-0.24219751319140437</v>
      </c>
      <c r="M108" s="58">
        <f>'Qtde. Acum. Anual'!M108/'Qtde. Acum. Anual'!M96-1</f>
        <v>4.1145410235580826E-2</v>
      </c>
      <c r="N108" s="59">
        <f>'Qtde. Acum. Anual'!N108/'Qtde. Acum. Anual'!N96-1</f>
        <v>7.4687489451714217E-2</v>
      </c>
      <c r="O108" s="78">
        <f>'Qtde. Acum. Anual'!O108/'Qtde. Acum. Anual'!O96-1</f>
        <v>0.11630170316301713</v>
      </c>
      <c r="P108" s="49"/>
      <c r="Q108" s="49"/>
      <c r="R108" s="49"/>
      <c r="S108" s="49"/>
    </row>
    <row r="109" spans="1:19" x14ac:dyDescent="0.35">
      <c r="A109" s="88">
        <f>'Qtde. Mensal'!A109</f>
        <v>43353</v>
      </c>
      <c r="B109" s="57">
        <f>'Qtde. Acum. Anual'!B109/'Qtde. Acum. Anual'!B97-1</f>
        <v>-1.4600396631374357E-2</v>
      </c>
      <c r="C109" s="58">
        <f>'Qtde. Acum. Anual'!C109/'Qtde. Acum. Anual'!C97-1</f>
        <v>8.957194349210007E-2</v>
      </c>
      <c r="D109" s="58">
        <f>'Qtde. Acum. Anual'!D109/'Qtde. Acum. Anual'!D97-1</f>
        <v>0.14484111947451406</v>
      </c>
      <c r="E109" s="58">
        <f>'Qtde. Acum. Anual'!E109/'Qtde. Acum. Anual'!E97-1</f>
        <v>0.13487278284787374</v>
      </c>
      <c r="F109" s="59">
        <f>'Qtde. Acum. Anual'!F109/'Qtde. Acum. Anual'!F97-1</f>
        <v>9.6623861015384227E-2</v>
      </c>
      <c r="G109" s="57">
        <f>'Qtde. Acum. Anual'!G109/'Qtde. Acum. Anual'!G97-1</f>
        <v>3.4960495891462662E-2</v>
      </c>
      <c r="H109" s="58">
        <f>'Qtde. Acum. Anual'!H109/'Qtde. Acum. Anual'!H97-1</f>
        <v>0.10704436616001689</v>
      </c>
      <c r="I109" s="58">
        <f>'Qtde. Acum. Anual'!I109/'Qtde. Acum. Anual'!I97-1</f>
        <v>0.16085664298730973</v>
      </c>
      <c r="J109" s="59">
        <f>'Qtde. Acum. Anual'!J109/'Qtde. Acum. Anual'!J97-1</f>
        <v>0.18787801366844836</v>
      </c>
      <c r="K109" s="57">
        <f>'Qtde. Acum. Anual'!K109/'Qtde. Acum. Anual'!K97-1</f>
        <v>0.16724039435557958</v>
      </c>
      <c r="L109" s="58">
        <f>'Qtde. Acum. Anual'!L109/'Qtde. Acum. Anual'!L97-1</f>
        <v>-0.22192457032778501</v>
      </c>
      <c r="M109" s="58">
        <f>'Qtde. Acum. Anual'!M109/'Qtde. Acum. Anual'!M97-1</f>
        <v>3.705815690888481E-2</v>
      </c>
      <c r="N109" s="59">
        <f>'Qtde. Acum. Anual'!N109/'Qtde. Acum. Anual'!N97-1</f>
        <v>7.3907480708488293E-2</v>
      </c>
      <c r="O109" s="78">
        <f>'Qtde. Acum. Anual'!O109/'Qtde. Acum. Anual'!O97-1</f>
        <v>0.12151969860848633</v>
      </c>
      <c r="P109" s="49"/>
      <c r="Q109" s="49"/>
      <c r="R109" s="49"/>
      <c r="S109" s="49"/>
    </row>
    <row r="110" spans="1:19" x14ac:dyDescent="0.35">
      <c r="A110" s="88">
        <f>'Qtde. Mensal'!A110</f>
        <v>43384</v>
      </c>
      <c r="B110" s="57">
        <f>'Qtde. Acum. Anual'!B110/'Qtde. Acum. Anual'!B98-1</f>
        <v>1.8274125316759537E-3</v>
      </c>
      <c r="C110" s="58">
        <f>'Qtde. Acum. Anual'!C110/'Qtde. Acum. Anual'!C98-1</f>
        <v>0.10396717965434621</v>
      </c>
      <c r="D110" s="58">
        <f>'Qtde. Acum. Anual'!D110/'Qtde. Acum. Anual'!D98-1</f>
        <v>0.16228261231749075</v>
      </c>
      <c r="E110" s="58">
        <f>'Qtde. Acum. Anual'!E110/'Qtde. Acum. Anual'!E98-1</f>
        <v>0.14893763717208452</v>
      </c>
      <c r="F110" s="59">
        <f>'Qtde. Acum. Anual'!F110/'Qtde. Acum. Anual'!F98-1</f>
        <v>0.11412853002695833</v>
      </c>
      <c r="G110" s="57">
        <f>'Qtde. Acum. Anual'!G110/'Qtde. Acum. Anual'!G98-1</f>
        <v>4.6418275069189274E-2</v>
      </c>
      <c r="H110" s="58">
        <f>'Qtde. Acum. Anual'!H110/'Qtde. Acum. Anual'!H98-1</f>
        <v>0.11962386448395912</v>
      </c>
      <c r="I110" s="58">
        <f>'Qtde. Acum. Anual'!I110/'Qtde. Acum. Anual'!I98-1</f>
        <v>0.17987762733187229</v>
      </c>
      <c r="J110" s="59">
        <f>'Qtde. Acum. Anual'!J110/'Qtde. Acum. Anual'!J98-1</f>
        <v>0.23194160456569302</v>
      </c>
      <c r="K110" s="57">
        <f>'Qtde. Acum. Anual'!K110/'Qtde. Acum. Anual'!K98-1</f>
        <v>0.18257135438512395</v>
      </c>
      <c r="L110" s="58">
        <f>'Qtde. Acum. Anual'!L110/'Qtde. Acum. Anual'!L98-1</f>
        <v>-0.19485491578642944</v>
      </c>
      <c r="M110" s="58">
        <f>'Qtde. Acum. Anual'!M110/'Qtde. Acum. Anual'!M98-1</f>
        <v>4.6965130177207381E-2</v>
      </c>
      <c r="N110" s="59">
        <f>'Qtde. Acum. Anual'!N110/'Qtde. Acum. Anual'!N98-1</f>
        <v>9.4830711230334153E-2</v>
      </c>
      <c r="O110" s="78">
        <f>'Qtde. Acum. Anual'!O110/'Qtde. Acum. Anual'!O98-1</f>
        <v>0.13791090250501692</v>
      </c>
      <c r="P110" s="49"/>
      <c r="Q110" s="49"/>
      <c r="R110" s="49"/>
      <c r="S110" s="49"/>
    </row>
    <row r="111" spans="1:19" x14ac:dyDescent="0.35">
      <c r="A111" s="88">
        <f>'Qtde. Mensal'!A111</f>
        <v>43416</v>
      </c>
      <c r="B111" s="57">
        <f>'Qtde. Acum. Anual'!B111/'Qtde. Acum. Anual'!B99-1</f>
        <v>1.1812276353245776E-2</v>
      </c>
      <c r="C111" s="58">
        <f>'Qtde. Acum. Anual'!C111/'Qtde. Acum. Anual'!C99-1</f>
        <v>0.11056359219862144</v>
      </c>
      <c r="D111" s="58">
        <f>'Qtde. Acum. Anual'!D111/'Qtde. Acum. Anual'!D99-1</f>
        <v>0.16586156539318453</v>
      </c>
      <c r="E111" s="58">
        <f>'Qtde. Acum. Anual'!E111/'Qtde. Acum. Anual'!E99-1</f>
        <v>0.15205506176301764</v>
      </c>
      <c r="F111" s="59">
        <f>'Qtde. Acum. Anual'!F111/'Qtde. Acum. Anual'!F99-1</f>
        <v>0.12155411293123031</v>
      </c>
      <c r="G111" s="57">
        <f>'Qtde. Acum. Anual'!G111/'Qtde. Acum. Anual'!G99-1</f>
        <v>5.0825117433819234E-2</v>
      </c>
      <c r="H111" s="58">
        <f>'Qtde. Acum. Anual'!H111/'Qtde. Acum. Anual'!H99-1</f>
        <v>0.12530402597713386</v>
      </c>
      <c r="I111" s="58">
        <f>'Qtde. Acum. Anual'!I111/'Qtde. Acum. Anual'!I99-1</f>
        <v>0.18476527107540974</v>
      </c>
      <c r="J111" s="59">
        <f>'Qtde. Acum. Anual'!J111/'Qtde. Acum. Anual'!J99-1</f>
        <v>0.22479147988549752</v>
      </c>
      <c r="K111" s="57">
        <f>'Qtde. Acum. Anual'!K111/'Qtde. Acum. Anual'!K99-1</f>
        <v>0.18604019471700406</v>
      </c>
      <c r="L111" s="58">
        <f>'Qtde. Acum. Anual'!L111/'Qtde. Acum. Anual'!L99-1</f>
        <v>-0.17007753335737463</v>
      </c>
      <c r="M111" s="58">
        <f>'Qtde. Acum. Anual'!M111/'Qtde. Acum. Anual'!M99-1</f>
        <v>4.5402486425540678E-2</v>
      </c>
      <c r="N111" s="59">
        <f>'Qtde. Acum. Anual'!N111/'Qtde. Acum. Anual'!N99-1</f>
        <v>9.1544997112925852E-2</v>
      </c>
      <c r="O111" s="78">
        <f>'Qtde. Acum. Anual'!O111/'Qtde. Acum. Anual'!O99-1</f>
        <v>0.14262077426861519</v>
      </c>
      <c r="P111" s="49"/>
      <c r="Q111" s="49"/>
      <c r="R111" s="49"/>
      <c r="S111" s="49"/>
    </row>
    <row r="112" spans="1:19" ht="15" thickBot="1" x14ac:dyDescent="0.4">
      <c r="A112" s="88">
        <f>'Qtde. Mensal'!A112</f>
        <v>43447</v>
      </c>
      <c r="B112" s="57">
        <f>'Qtde. Acum. Anual'!B112/'Qtde. Acum. Anual'!B100-1</f>
        <v>3.1241756159773315E-2</v>
      </c>
      <c r="C112" s="58">
        <f>'Qtde. Acum. Anual'!C112/'Qtde. Acum. Anual'!C100-1</f>
        <v>0.13517938339210422</v>
      </c>
      <c r="D112" s="58">
        <f>'Qtde. Acum. Anual'!D112/'Qtde. Acum. Anual'!D100-1</f>
        <v>0.1694386693991361</v>
      </c>
      <c r="E112" s="58">
        <f>'Qtde. Acum. Anual'!E112/'Qtde. Acum. Anual'!E100-1</f>
        <v>0.15337359481320179</v>
      </c>
      <c r="F112" s="59">
        <f>'Qtde. Acum. Anual'!F112/'Qtde. Acum. Anual'!F100-1</f>
        <v>0.13081456535403357</v>
      </c>
      <c r="G112" s="57">
        <f>'Qtde. Acum. Anual'!G112/'Qtde. Acum. Anual'!G100-1</f>
        <v>6.1374528472697643E-2</v>
      </c>
      <c r="H112" s="58">
        <f>'Qtde. Acum. Anual'!H112/'Qtde. Acum. Anual'!H100-1</f>
        <v>0.13526464736469479</v>
      </c>
      <c r="I112" s="58">
        <f>'Qtde. Acum. Anual'!I112/'Qtde. Acum. Anual'!I100-1</f>
        <v>0.19135435358781483</v>
      </c>
      <c r="J112" s="59">
        <f>'Qtde. Acum. Anual'!J112/'Qtde. Acum. Anual'!J100-1</f>
        <v>0.24375305063088204</v>
      </c>
      <c r="K112" s="57">
        <f>'Qtde. Acum. Anual'!K112/'Qtde. Acum. Anual'!K100-1</f>
        <v>0.19120446423986226</v>
      </c>
      <c r="L112" s="58">
        <f>'Qtde. Acum. Anual'!L112/'Qtde. Acum. Anual'!L100-1</f>
        <v>-0.1228416254117588</v>
      </c>
      <c r="M112" s="58">
        <f>'Qtde. Acum. Anual'!M112/'Qtde. Acum. Anual'!M100-1</f>
        <v>4.4024671043549901E-2</v>
      </c>
      <c r="N112" s="59">
        <f>'Qtde. Acum. Anual'!N112/'Qtde. Acum. Anual'!N100-1</f>
        <v>9.4017422003914275E-2</v>
      </c>
      <c r="O112" s="78">
        <f>'Qtde. Acum. Anual'!O112/'Qtde. Acum. Anual'!O100-1</f>
        <v>0.15080345152277608</v>
      </c>
      <c r="P112" s="49"/>
      <c r="Q112" s="49"/>
      <c r="R112" s="49"/>
      <c r="S112" s="49"/>
    </row>
    <row r="113" spans="1:19" x14ac:dyDescent="0.35">
      <c r="A113" s="87">
        <f>'Qtde. Mensal'!A113</f>
        <v>43479</v>
      </c>
      <c r="B113" s="68">
        <f>'Qtde. Acum. Anual'!B113/'Qtde. Acum. Anual'!B101-1</f>
        <v>0.25143769968051122</v>
      </c>
      <c r="C113" s="69">
        <f>'Qtde. Acum. Anual'!C113/'Qtde. Acum. Anual'!C101-1</f>
        <v>0.24377402640815649</v>
      </c>
      <c r="D113" s="69">
        <f>'Qtde. Acum. Anual'!D113/'Qtde. Acum. Anual'!D101-1</f>
        <v>0.28398502609503518</v>
      </c>
      <c r="E113" s="69">
        <f>'Qtde. Acum. Anual'!E113/'Qtde. Acum. Anual'!E101-1</f>
        <v>0.17542370561016352</v>
      </c>
      <c r="F113" s="70">
        <f>'Qtde. Acum. Anual'!F113/'Qtde. Acum. Anual'!F101-1</f>
        <v>0.24728862029892618</v>
      </c>
      <c r="G113" s="68">
        <f>'Qtde. Acum. Anual'!G113/'Qtde. Acum. Anual'!G101-1</f>
        <v>0.15448983264351268</v>
      </c>
      <c r="H113" s="69">
        <f>'Qtde. Acum. Anual'!H113/'Qtde. Acum. Anual'!H101-1</f>
        <v>0.20149166079398628</v>
      </c>
      <c r="I113" s="69">
        <f>'Qtde. Acum. Anual'!I113/'Qtde. Acum. Anual'!I101-1</f>
        <v>0.29919414881969075</v>
      </c>
      <c r="J113" s="70">
        <f>'Qtde. Acum. Anual'!J113/'Qtde. Acum. Anual'!J101-1</f>
        <v>0.51205936920222639</v>
      </c>
      <c r="K113" s="68">
        <f>'Qtde. Acum. Anual'!K113/'Qtde. Acum. Anual'!K101-1</f>
        <v>0.25620330176634498</v>
      </c>
      <c r="L113" s="69">
        <f>'Qtde. Acum. Anual'!L113/'Qtde. Acum. Anual'!L101-1</f>
        <v>0.36837881219903701</v>
      </c>
      <c r="M113" s="69">
        <f>'Qtde. Acum. Anual'!M113/'Qtde. Acum. Anual'!M101-1</f>
        <v>0.13431860863885037</v>
      </c>
      <c r="N113" s="70">
        <f>'Qtde. Acum. Anual'!N113/'Qtde. Acum. Anual'!N101-1</f>
        <v>0.25155210643015513</v>
      </c>
      <c r="O113" s="77">
        <f>'Qtde. Acum. Anual'!O113/'Qtde. Acum. Anual'!O101-1</f>
        <v>0.25355604730292436</v>
      </c>
      <c r="P113" s="49"/>
      <c r="Q113" s="49"/>
      <c r="R113" s="49"/>
      <c r="S113" s="49"/>
    </row>
    <row r="114" spans="1:19" x14ac:dyDescent="0.35">
      <c r="A114" s="88">
        <f>'Qtde. Mensal'!A114</f>
        <v>43499</v>
      </c>
      <c r="B114" s="57">
        <f>'Qtde. Acum. Anual'!B114/'Qtde. Acum. Anual'!B102-1</f>
        <v>0.3013660748852387</v>
      </c>
      <c r="C114" s="58">
        <f>'Qtde. Acum. Anual'!C114/'Qtde. Acum. Anual'!C102-1</f>
        <v>0.30068323356913962</v>
      </c>
      <c r="D114" s="58">
        <f>'Qtde. Acum. Anual'!D114/'Qtde. Acum. Anual'!D102-1</f>
        <v>0.31549408699138093</v>
      </c>
      <c r="E114" s="58">
        <f>'Qtde. Acum. Anual'!E114/'Qtde. Acum. Anual'!E102-1</f>
        <v>0.22179694920936477</v>
      </c>
      <c r="F114" s="59">
        <f>'Qtde. Acum. Anual'!F114/'Qtde. Acum. Anual'!F102-1</f>
        <v>0.26956162117452442</v>
      </c>
      <c r="G114" s="57">
        <f>'Qtde. Acum. Anual'!G114/'Qtde. Acum. Anual'!G102-1</f>
        <v>0.19392391501898776</v>
      </c>
      <c r="H114" s="58">
        <f>'Qtde. Acum. Anual'!H114/'Qtde. Acum. Anual'!H102-1</f>
        <v>0.23835164493137051</v>
      </c>
      <c r="I114" s="58">
        <f>'Qtde. Acum. Anual'!I114/'Qtde. Acum. Anual'!I102-1</f>
        <v>0.3357881969450025</v>
      </c>
      <c r="J114" s="59">
        <f>'Qtde. Acum. Anual'!J114/'Qtde. Acum. Anual'!J102-1</f>
        <v>0.51368049426301843</v>
      </c>
      <c r="K114" s="57">
        <f>'Qtde. Acum. Anual'!K114/'Qtde. Acum. Anual'!K102-1</f>
        <v>0.28852932131620657</v>
      </c>
      <c r="L114" s="58">
        <f>'Qtde. Acum. Anual'!L114/'Qtde. Acum. Anual'!L102-1</f>
        <v>0.49079285284957108</v>
      </c>
      <c r="M114" s="58">
        <f>'Qtde. Acum. Anual'!M114/'Qtde. Acum. Anual'!M102-1</f>
        <v>0.18517662467737583</v>
      </c>
      <c r="N114" s="59">
        <f>'Qtde. Acum. Anual'!N114/'Qtde. Acum. Anual'!N102-1</f>
        <v>0.29907759653968413</v>
      </c>
      <c r="O114" s="78">
        <f>'Qtde. Acum. Anual'!O114/'Qtde. Acum. Anual'!O102-1</f>
        <v>0.29156966683514551</v>
      </c>
      <c r="P114" s="49"/>
      <c r="Q114" s="49"/>
      <c r="R114" s="49"/>
      <c r="S114" s="49"/>
    </row>
    <row r="115" spans="1:19" x14ac:dyDescent="0.35">
      <c r="A115" s="88">
        <f>'Qtde. Mensal'!A115</f>
        <v>43528</v>
      </c>
      <c r="B115" s="57">
        <f>'Qtde. Acum. Anual'!B115/'Qtde. Acum. Anual'!B103-1</f>
        <v>0.24936855019123905</v>
      </c>
      <c r="C115" s="58">
        <f>'Qtde. Acum. Anual'!C115/'Qtde. Acum. Anual'!C103-1</f>
        <v>0.21716761172132126</v>
      </c>
      <c r="D115" s="58">
        <f>'Qtde. Acum. Anual'!D115/'Qtde. Acum. Anual'!D103-1</f>
        <v>0.25175982023141485</v>
      </c>
      <c r="E115" s="58">
        <f>'Qtde. Acum. Anual'!E115/'Qtde. Acum. Anual'!E103-1</f>
        <v>0.19019777222095935</v>
      </c>
      <c r="F115" s="59">
        <f>'Qtde. Acum. Anual'!F115/'Qtde. Acum. Anual'!F103-1</f>
        <v>0.21013183550077819</v>
      </c>
      <c r="G115" s="57">
        <f>'Qtde. Acum. Anual'!G115/'Qtde. Acum. Anual'!G103-1</f>
        <v>0.13800152060924087</v>
      </c>
      <c r="H115" s="58">
        <f>'Qtde. Acum. Anual'!H115/'Qtde. Acum. Anual'!H103-1</f>
        <v>0.19999999999999996</v>
      </c>
      <c r="I115" s="58">
        <f>'Qtde. Acum. Anual'!I115/'Qtde. Acum. Anual'!I103-1</f>
        <v>0.27093660414751208</v>
      </c>
      <c r="J115" s="59">
        <f>'Qtde. Acum. Anual'!J115/'Qtde. Acum. Anual'!J103-1</f>
        <v>0.44532130777903034</v>
      </c>
      <c r="K115" s="57">
        <f>'Qtde. Acum. Anual'!K115/'Qtde. Acum. Anual'!K103-1</f>
        <v>0.22430673578338944</v>
      </c>
      <c r="L115" s="58">
        <f>'Qtde. Acum. Anual'!L115/'Qtde. Acum. Anual'!L103-1</f>
        <v>0.59219097248831321</v>
      </c>
      <c r="M115" s="58">
        <f>'Qtde. Acum. Anual'!M115/'Qtde. Acum. Anual'!M103-1</f>
        <v>0.11096250410624608</v>
      </c>
      <c r="N115" s="59">
        <f>'Qtde. Acum. Anual'!N115/'Qtde. Acum. Anual'!N103-1</f>
        <v>0.20852218321097982</v>
      </c>
      <c r="O115" s="78">
        <f>'Qtde. Acum. Anual'!O115/'Qtde. Acum. Anual'!O103-1</f>
        <v>0.23124087827976525</v>
      </c>
      <c r="P115" s="49"/>
      <c r="Q115" s="49"/>
      <c r="R115" s="49"/>
      <c r="S115" s="49"/>
    </row>
    <row r="116" spans="1:19" x14ac:dyDescent="0.35">
      <c r="A116" s="88">
        <f>'Qtde. Mensal'!A116</f>
        <v>43560</v>
      </c>
      <c r="B116" s="57">
        <f>'Qtde. Acum. Anual'!B116/'Qtde. Acum. Anual'!B104-1</f>
        <v>0.23645411471981781</v>
      </c>
      <c r="C116" s="58">
        <f>'Qtde. Acum. Anual'!C116/'Qtde. Acum. Anual'!C104-1</f>
        <v>0.19602204299113168</v>
      </c>
      <c r="D116" s="58">
        <f>'Qtde. Acum. Anual'!D116/'Qtde. Acum. Anual'!D104-1</f>
        <v>0.23715172817542118</v>
      </c>
      <c r="E116" s="58">
        <f>'Qtde. Acum. Anual'!E116/'Qtde. Acum. Anual'!E104-1</f>
        <v>0.18539092999625639</v>
      </c>
      <c r="F116" s="59">
        <f>'Qtde. Acum. Anual'!F116/'Qtde. Acum. Anual'!F104-1</f>
        <v>0.19443233316157338</v>
      </c>
      <c r="G116" s="57">
        <f>'Qtde. Acum. Anual'!G116/'Qtde. Acum. Anual'!G104-1</f>
        <v>0.12785874233691863</v>
      </c>
      <c r="H116" s="58">
        <f>'Qtde. Acum. Anual'!H116/'Qtde. Acum. Anual'!H104-1</f>
        <v>0.1891413797795618</v>
      </c>
      <c r="I116" s="58">
        <f>'Qtde. Acum. Anual'!I116/'Qtde. Acum. Anual'!I104-1</f>
        <v>0.25505282228653448</v>
      </c>
      <c r="J116" s="59">
        <f>'Qtde. Acum. Anual'!J116/'Qtde. Acum. Anual'!J104-1</f>
        <v>0.42550607287449393</v>
      </c>
      <c r="K116" s="57">
        <f>'Qtde. Acum. Anual'!K116/'Qtde. Acum. Anual'!K104-1</f>
        <v>0.22020158356207808</v>
      </c>
      <c r="L116" s="58">
        <f>'Qtde. Acum. Anual'!L116/'Qtde. Acum. Anual'!L104-1</f>
        <v>0.41575190745754376</v>
      </c>
      <c r="M116" s="58">
        <f>'Qtde. Acum. Anual'!M116/'Qtde. Acum. Anual'!M104-1</f>
        <v>8.5883547168555507E-2</v>
      </c>
      <c r="N116" s="59">
        <f>'Qtde. Acum. Anual'!N116/'Qtde. Acum. Anual'!N104-1</f>
        <v>0.16855428210450318</v>
      </c>
      <c r="O116" s="78">
        <f>'Qtde. Acum. Anual'!O116/'Qtde. Acum. Anual'!O104-1</f>
        <v>0.21732264508040022</v>
      </c>
      <c r="P116" s="49"/>
      <c r="Q116" s="49"/>
      <c r="R116" s="49"/>
      <c r="S116" s="49"/>
    </row>
    <row r="117" spans="1:19" x14ac:dyDescent="0.35">
      <c r="A117" s="88">
        <f>'Qtde. Mensal'!A117</f>
        <v>43591</v>
      </c>
      <c r="B117" s="57">
        <f>'Qtde. Acum. Anual'!B117/'Qtde. Acum. Anual'!B105-1</f>
        <v>0.2205720686150463</v>
      </c>
      <c r="C117" s="58">
        <f>'Qtde. Acum. Anual'!C117/'Qtde. Acum. Anual'!C105-1</f>
        <v>0.18161357540034317</v>
      </c>
      <c r="D117" s="58">
        <f>'Qtde. Acum. Anual'!D117/'Qtde. Acum. Anual'!D105-1</f>
        <v>0.21687657971035224</v>
      </c>
      <c r="E117" s="58">
        <f>'Qtde. Acum. Anual'!E117/'Qtde. Acum. Anual'!E105-1</f>
        <v>0.17394892194409772</v>
      </c>
      <c r="F117" s="59">
        <f>'Qtde. Acum. Anual'!F117/'Qtde. Acum. Anual'!F105-1</f>
        <v>0.1845811556786936</v>
      </c>
      <c r="G117" s="57">
        <f>'Qtde. Acum. Anual'!G117/'Qtde. Acum. Anual'!G105-1</f>
        <v>0.1109483097732531</v>
      </c>
      <c r="H117" s="58">
        <f>'Qtde. Acum. Anual'!H117/'Qtde. Acum. Anual'!H105-1</f>
        <v>0.16772306192101416</v>
      </c>
      <c r="I117" s="58">
        <f>'Qtde. Acum. Anual'!I117/'Qtde. Acum. Anual'!I105-1</f>
        <v>0.23887855957384918</v>
      </c>
      <c r="J117" s="59">
        <f>'Qtde. Acum. Anual'!J117/'Qtde. Acum. Anual'!J105-1</f>
        <v>0.50488496690828866</v>
      </c>
      <c r="K117" s="57">
        <f>'Qtde. Acum. Anual'!K117/'Qtde. Acum. Anual'!K105-1</f>
        <v>0.20139819772131196</v>
      </c>
      <c r="L117" s="58">
        <f>'Qtde. Acum. Anual'!L117/'Qtde. Acum. Anual'!L105-1</f>
        <v>0.33483718391850092</v>
      </c>
      <c r="M117" s="58">
        <f>'Qtde. Acum. Anual'!M117/'Qtde. Acum. Anual'!M105-1</f>
        <v>0.10241649633903394</v>
      </c>
      <c r="N117" s="59">
        <f>'Qtde. Acum. Anual'!N117/'Qtde. Acum. Anual'!N105-1</f>
        <v>0.19561853857514588</v>
      </c>
      <c r="O117" s="78">
        <f>'Qtde. Acum. Anual'!O117/'Qtde. Acum. Anual'!O105-1</f>
        <v>0.20079290235102576</v>
      </c>
      <c r="P117" s="49"/>
      <c r="Q117" s="49"/>
      <c r="R117" s="49"/>
      <c r="S117" s="49"/>
    </row>
    <row r="118" spans="1:19" x14ac:dyDescent="0.35">
      <c r="A118" s="88">
        <f>'Qtde. Mensal'!A118</f>
        <v>43623</v>
      </c>
      <c r="B118" s="57">
        <f>'Qtde. Acum. Anual'!B118/'Qtde. Acum. Anual'!B106-1</f>
        <v>0.23547529788619603</v>
      </c>
      <c r="C118" s="58">
        <f>'Qtde. Acum. Anual'!C118/'Qtde. Acum. Anual'!C106-1</f>
        <v>0.17945597184544315</v>
      </c>
      <c r="D118" s="58">
        <f>'Qtde. Acum. Anual'!D118/'Qtde. Acum. Anual'!D106-1</f>
        <v>0.21256472752080446</v>
      </c>
      <c r="E118" s="58">
        <f>'Qtde. Acum. Anual'!E118/'Qtde. Acum. Anual'!E106-1</f>
        <v>0.18281309521141909</v>
      </c>
      <c r="F118" s="59">
        <f>'Qtde. Acum. Anual'!F118/'Qtde. Acum. Anual'!F106-1</f>
        <v>0.18099295051188502</v>
      </c>
      <c r="G118" s="57">
        <f>'Qtde. Acum. Anual'!G118/'Qtde. Acum. Anual'!G106-1</f>
        <v>0.10461870204759816</v>
      </c>
      <c r="H118" s="58">
        <f>'Qtde. Acum. Anual'!H118/'Qtde. Acum. Anual'!H106-1</f>
        <v>0.15721639120119035</v>
      </c>
      <c r="I118" s="58">
        <f>'Qtde. Acum. Anual'!I118/'Qtde. Acum. Anual'!I106-1</f>
        <v>0.24123035737029674</v>
      </c>
      <c r="J118" s="59">
        <f>'Qtde. Acum. Anual'!J118/'Qtde. Acum. Anual'!J106-1</f>
        <v>0.5575662208234986</v>
      </c>
      <c r="K118" s="57">
        <f>'Qtde. Acum. Anual'!K118/'Qtde. Acum. Anual'!K106-1</f>
        <v>0.20344776513842455</v>
      </c>
      <c r="L118" s="58">
        <f>'Qtde. Acum. Anual'!L118/'Qtde. Acum. Anual'!L106-1</f>
        <v>0.29576226481448908</v>
      </c>
      <c r="M118" s="58">
        <f>'Qtde. Acum. Anual'!M118/'Qtde. Acum. Anual'!M106-1</f>
        <v>9.2082533074389294E-2</v>
      </c>
      <c r="N118" s="59">
        <f>'Qtde. Acum. Anual'!N118/'Qtde. Acum. Anual'!N106-1</f>
        <v>0.20224899598393575</v>
      </c>
      <c r="O118" s="78">
        <f>'Qtde. Acum. Anual'!O118/'Qtde. Acum. Anual'!O106-1</f>
        <v>0.20015281863278789</v>
      </c>
      <c r="P118" s="49"/>
      <c r="Q118" s="49"/>
      <c r="R118" s="49"/>
      <c r="S118" s="49"/>
    </row>
    <row r="119" spans="1:19" x14ac:dyDescent="0.35">
      <c r="A119" s="88">
        <f>'Qtde. Mensal'!A119</f>
        <v>43654</v>
      </c>
      <c r="B119" s="57">
        <f>'Qtde. Acum. Anual'!B119/'Qtde. Acum. Anual'!B107-1</f>
        <v>0.26436049157942643</v>
      </c>
      <c r="C119" s="58">
        <f>'Qtde. Acum. Anual'!C119/'Qtde. Acum. Anual'!C107-1</f>
        <v>0.20007398140489863</v>
      </c>
      <c r="D119" s="58">
        <f>'Qtde. Acum. Anual'!D119/'Qtde. Acum. Anual'!D107-1</f>
        <v>0.22097845226084378</v>
      </c>
      <c r="E119" s="58">
        <f>'Qtde. Acum. Anual'!E119/'Qtde. Acum. Anual'!E107-1</f>
        <v>0.19655951879238343</v>
      </c>
      <c r="F119" s="59">
        <f>'Qtde. Acum. Anual'!F119/'Qtde. Acum. Anual'!F107-1</f>
        <v>0.19961006546955251</v>
      </c>
      <c r="G119" s="57">
        <f>'Qtde. Acum. Anual'!G119/'Qtde. Acum. Anual'!G107-1</f>
        <v>0.11397820797298608</v>
      </c>
      <c r="H119" s="58">
        <f>'Qtde. Acum. Anual'!H119/'Qtde. Acum. Anual'!H107-1</f>
        <v>0.16432516810758879</v>
      </c>
      <c r="I119" s="58">
        <f>'Qtde. Acum. Anual'!I119/'Qtde. Acum. Anual'!I107-1</f>
        <v>0.25441687799279222</v>
      </c>
      <c r="J119" s="59">
        <f>'Qtde. Acum. Anual'!J119/'Qtde. Acum. Anual'!J107-1</f>
        <v>0.98066478383662825</v>
      </c>
      <c r="K119" s="57">
        <f>'Qtde. Acum. Anual'!K119/'Qtde. Acum. Anual'!K107-1</f>
        <v>0.21457536412363076</v>
      </c>
      <c r="L119" s="58">
        <f>'Qtde. Acum. Anual'!L119/'Qtde. Acum. Anual'!L107-1</f>
        <v>0.29529496525869758</v>
      </c>
      <c r="M119" s="58">
        <f>'Qtde. Acum. Anual'!M119/'Qtde. Acum. Anual'!M107-1</f>
        <v>0.11083107324512143</v>
      </c>
      <c r="N119" s="59">
        <f>'Qtde. Acum. Anual'!N119/'Qtde. Acum. Anual'!N107-1</f>
        <v>0.2502387537673485</v>
      </c>
      <c r="O119" s="78">
        <f>'Qtde. Acum. Anual'!O119/'Qtde. Acum. Anual'!O107-1</f>
        <v>0.21330944551965114</v>
      </c>
      <c r="P119" s="49"/>
      <c r="Q119" s="49"/>
      <c r="R119" s="49"/>
      <c r="S119" s="49"/>
    </row>
    <row r="120" spans="1:19" x14ac:dyDescent="0.35">
      <c r="A120" s="88">
        <f>'Qtde. Mensal'!A120</f>
        <v>43686</v>
      </c>
      <c r="B120" s="57">
        <f>'Qtde. Acum. Anual'!B120/'Qtde. Acum. Anual'!B108-1</f>
        <v>0.25815309778486806</v>
      </c>
      <c r="C120" s="58">
        <f>'Qtde. Acum. Anual'!C120/'Qtde. Acum. Anual'!C108-1</f>
        <v>0.19294315417573382</v>
      </c>
      <c r="D120" s="58">
        <f>'Qtde. Acum. Anual'!D120/'Qtde. Acum. Anual'!D108-1</f>
        <v>0.21524539604498494</v>
      </c>
      <c r="E120" s="58">
        <f>'Qtde. Acum. Anual'!E120/'Qtde. Acum. Anual'!E108-1</f>
        <v>0.18647039473684202</v>
      </c>
      <c r="F120" s="59">
        <f>'Qtde. Acum. Anual'!F120/'Qtde. Acum. Anual'!F108-1</f>
        <v>0.1944996210240193</v>
      </c>
      <c r="G120" s="57">
        <f>'Qtde. Acum. Anual'!G120/'Qtde. Acum. Anual'!G108-1</f>
        <v>0.10682511267238204</v>
      </c>
      <c r="H120" s="58">
        <f>'Qtde. Acum. Anual'!H120/'Qtde. Acum. Anual'!H108-1</f>
        <v>0.15486350325659615</v>
      </c>
      <c r="I120" s="58">
        <f>'Qtde. Acum. Anual'!I120/'Qtde. Acum. Anual'!I108-1</f>
        <v>0.24652491606872484</v>
      </c>
      <c r="J120" s="59">
        <f>'Qtde. Acum. Anual'!J120/'Qtde. Acum. Anual'!J108-1</f>
        <v>1.2720216606498194</v>
      </c>
      <c r="K120" s="57">
        <f>'Qtde. Acum. Anual'!K120/'Qtde. Acum. Anual'!K108-1</f>
        <v>0.21061576695229212</v>
      </c>
      <c r="L120" s="58">
        <f>'Qtde. Acum. Anual'!L120/'Qtde. Acum. Anual'!L108-1</f>
        <v>0.22749387719240444</v>
      </c>
      <c r="M120" s="58">
        <f>'Qtde. Acum. Anual'!M120/'Qtde. Acum. Anual'!M108-1</f>
        <v>0.10749424569890387</v>
      </c>
      <c r="N120" s="59">
        <f>'Qtde. Acum. Anual'!N120/'Qtde. Acum. Anual'!N108-1</f>
        <v>0.26048264670470611</v>
      </c>
      <c r="O120" s="78">
        <f>'Qtde. Acum. Anual'!O120/'Qtde. Acum. Anual'!O108-1</f>
        <v>0.20660627168005341</v>
      </c>
      <c r="P120" s="49"/>
      <c r="Q120" s="49"/>
      <c r="R120" s="49"/>
      <c r="S120" s="49"/>
    </row>
    <row r="121" spans="1:19" x14ac:dyDescent="0.35">
      <c r="A121" s="88">
        <f>'Qtde. Mensal'!A121</f>
        <v>43718</v>
      </c>
      <c r="B121" s="57">
        <f>'Qtde. Acum. Anual'!B121/'Qtde. Acum. Anual'!B109-1</f>
        <v>0.27969092593243983</v>
      </c>
      <c r="C121" s="58">
        <f>'Qtde. Acum. Anual'!C121/'Qtde. Acum. Anual'!C109-1</f>
        <v>0.21382145207837588</v>
      </c>
      <c r="D121" s="58">
        <f>'Qtde. Acum. Anual'!D121/'Qtde. Acum. Anual'!D109-1</f>
        <v>0.22751922361705823</v>
      </c>
      <c r="E121" s="58">
        <f>'Qtde. Acum. Anual'!E121/'Qtde. Acum. Anual'!E109-1</f>
        <v>0.20153329379224494</v>
      </c>
      <c r="F121" s="59">
        <f>'Qtde. Acum. Anual'!F121/'Qtde. Acum. Anual'!F109-1</f>
        <v>0.21015585721468066</v>
      </c>
      <c r="G121" s="57">
        <f>'Qtde. Acum. Anual'!G121/'Qtde. Acum. Anual'!G109-1</f>
        <v>0.11934028722842194</v>
      </c>
      <c r="H121" s="58">
        <f>'Qtde. Acum. Anual'!H121/'Qtde. Acum. Anual'!H109-1</f>
        <v>0.16790538102766273</v>
      </c>
      <c r="I121" s="58">
        <f>'Qtde. Acum. Anual'!I121/'Qtde. Acum. Anual'!I109-1</f>
        <v>0.26018449447390513</v>
      </c>
      <c r="J121" s="59">
        <f>'Qtde. Acum. Anual'!J121/'Qtde. Acum. Anual'!J109-1</f>
        <v>1.7286117204638045</v>
      </c>
      <c r="K121" s="57">
        <f>'Qtde. Acum. Anual'!K121/'Qtde. Acum. Anual'!K109-1</f>
        <v>0.21827867063754858</v>
      </c>
      <c r="L121" s="58">
        <f>'Qtde. Acum. Anual'!L121/'Qtde. Acum. Anual'!L109-1</f>
        <v>0.24516441005802703</v>
      </c>
      <c r="M121" s="58">
        <f>'Qtde. Acum. Anual'!M121/'Qtde. Acum. Anual'!M109-1</f>
        <v>0.15713460427498549</v>
      </c>
      <c r="N121" s="59">
        <f>'Qtde. Acum. Anual'!N121/'Qtde. Acum. Anual'!N109-1</f>
        <v>0.33213574340549901</v>
      </c>
      <c r="O121" s="78">
        <f>'Qtde. Acum. Anual'!O121/'Qtde. Acum. Anual'!O109-1</f>
        <v>0.22148879437829794</v>
      </c>
      <c r="P121" s="49"/>
      <c r="Q121" s="49"/>
      <c r="R121" s="49"/>
      <c r="S121" s="49"/>
    </row>
    <row r="122" spans="1:19" x14ac:dyDescent="0.35">
      <c r="A122" s="88">
        <f>'Qtde. Mensal'!A122</f>
        <v>43749</v>
      </c>
      <c r="B122" s="57">
        <f>'Qtde. Acum. Anual'!B122/'Qtde. Acum. Anual'!B110-1</f>
        <v>0.29829195651487561</v>
      </c>
      <c r="C122" s="58">
        <f>'Qtde. Acum. Anual'!C122/'Qtde. Acum. Anual'!C110-1</f>
        <v>0.22995694769314223</v>
      </c>
      <c r="D122" s="58">
        <f>'Qtde. Acum. Anual'!D122/'Qtde. Acum. Anual'!D110-1</f>
        <v>0.23288020280371802</v>
      </c>
      <c r="E122" s="58">
        <f>'Qtde. Acum. Anual'!E122/'Qtde. Acum. Anual'!E110-1</f>
        <v>0.212998129803184</v>
      </c>
      <c r="F122" s="59">
        <f>'Qtde. Acum. Anual'!F122/'Qtde. Acum. Anual'!F110-1</f>
        <v>0.2219312241513236</v>
      </c>
      <c r="G122" s="57">
        <f>'Qtde. Acum. Anual'!G122/'Qtde. Acum. Anual'!G110-1</f>
        <v>0.13092959800153325</v>
      </c>
      <c r="H122" s="58">
        <f>'Qtde. Acum. Anual'!H122/'Qtde. Acum. Anual'!H110-1</f>
        <v>0.18184276585362991</v>
      </c>
      <c r="I122" s="58">
        <f>'Qtde. Acum. Anual'!I122/'Qtde. Acum. Anual'!I110-1</f>
        <v>0.26605229634409566</v>
      </c>
      <c r="J122" s="59">
        <f>'Qtde. Acum. Anual'!J122/'Qtde. Acum. Anual'!J110-1</f>
        <v>2.0869863013698629</v>
      </c>
      <c r="K122" s="57">
        <f>'Qtde. Acum. Anual'!K122/'Qtde. Acum. Anual'!K110-1</f>
        <v>0.22437753133877636</v>
      </c>
      <c r="L122" s="58">
        <f>'Qtde. Acum. Anual'!L122/'Qtde. Acum. Anual'!L110-1</f>
        <v>0.2438765736179529</v>
      </c>
      <c r="M122" s="58">
        <f>'Qtde. Acum. Anual'!M122/'Qtde. Acum. Anual'!M110-1</f>
        <v>0.19325077245709599</v>
      </c>
      <c r="N122" s="59">
        <f>'Qtde. Acum. Anual'!N122/'Qtde. Acum. Anual'!N110-1</f>
        <v>0.36290643003774581</v>
      </c>
      <c r="O122" s="78">
        <f>'Qtde. Acum. Anual'!O122/'Qtde. Acum. Anual'!O110-1</f>
        <v>0.23081322431986107</v>
      </c>
      <c r="P122" s="49"/>
      <c r="Q122" s="49"/>
      <c r="R122" s="49"/>
      <c r="S122" s="49"/>
    </row>
    <row r="123" spans="1:19" x14ac:dyDescent="0.35">
      <c r="A123" s="88">
        <f>'Qtde. Mensal'!A123</f>
        <v>43780</v>
      </c>
      <c r="B123" s="57">
        <f>'Qtde. Acum. Anual'!B123/'Qtde. Acum. Anual'!B111-1</f>
        <v>0.30391346948185438</v>
      </c>
      <c r="C123" s="58">
        <f>'Qtde. Acum. Anual'!C123/'Qtde. Acum. Anual'!C111-1</f>
        <v>0.23375944995960118</v>
      </c>
      <c r="D123" s="58">
        <f>'Qtde. Acum. Anual'!D123/'Qtde. Acum. Anual'!D111-1</f>
        <v>0.23361381560753514</v>
      </c>
      <c r="E123" s="58">
        <f>'Qtde. Acum. Anual'!E123/'Qtde. Acum. Anual'!E111-1</f>
        <v>0.21599264925810635</v>
      </c>
      <c r="F123" s="59">
        <f>'Qtde. Acum. Anual'!F123/'Qtde. Acum. Anual'!F111-1</f>
        <v>0.22567170212663568</v>
      </c>
      <c r="G123" s="57">
        <f>'Qtde. Acum. Anual'!G123/'Qtde. Acum. Anual'!G111-1</f>
        <v>0.12977186280818076</v>
      </c>
      <c r="H123" s="58">
        <f>'Qtde. Acum. Anual'!H123/'Qtde. Acum. Anual'!H111-1</f>
        <v>0.18418914483419146</v>
      </c>
      <c r="I123" s="58">
        <f>'Qtde. Acum. Anual'!I123/'Qtde. Acum. Anual'!I111-1</f>
        <v>0.26872912591477149</v>
      </c>
      <c r="J123" s="59">
        <f>'Qtde. Acum. Anual'!J123/'Qtde. Acum. Anual'!J111-1</f>
        <v>2.199755351681957</v>
      </c>
      <c r="K123" s="57">
        <f>'Qtde. Acum. Anual'!K123/'Qtde. Acum. Anual'!K111-1</f>
        <v>0.22565695346515291</v>
      </c>
      <c r="L123" s="58">
        <f>'Qtde. Acum. Anual'!L123/'Qtde. Acum. Anual'!L111-1</f>
        <v>0.22812449079354735</v>
      </c>
      <c r="M123" s="58">
        <f>'Qtde. Acum. Anual'!M123/'Qtde. Acum. Anual'!M111-1</f>
        <v>0.22011625398771617</v>
      </c>
      <c r="N123" s="59">
        <f>'Qtde. Acum. Anual'!N123/'Qtde. Acum. Anual'!N111-1</f>
        <v>0.36137476573363148</v>
      </c>
      <c r="O123" s="78">
        <f>'Qtde. Acum. Anual'!O123/'Qtde. Acum. Anual'!O111-1</f>
        <v>0.23292504592655705</v>
      </c>
      <c r="P123" s="49"/>
      <c r="Q123" s="49"/>
      <c r="R123" s="49"/>
      <c r="S123" s="49"/>
    </row>
    <row r="124" spans="1:19" ht="15" thickBot="1" x14ac:dyDescent="0.4">
      <c r="A124" s="88">
        <f>'Qtde. Mensal'!A124</f>
        <v>43810</v>
      </c>
      <c r="B124" s="57">
        <f>'Qtde. Acum. Anual'!B124/'Qtde. Acum. Anual'!B112-1</f>
        <v>0.3069531985800189</v>
      </c>
      <c r="C124" s="58">
        <f>'Qtde. Acum. Anual'!C124/'Qtde. Acum. Anual'!C112-1</f>
        <v>0.23060583582995364</v>
      </c>
      <c r="D124" s="58">
        <f>'Qtde. Acum. Anual'!D124/'Qtde. Acum. Anual'!D112-1</f>
        <v>0.22968900083563559</v>
      </c>
      <c r="E124" s="58">
        <f>'Qtde. Acum. Anual'!E124/'Qtde. Acum. Anual'!E112-1</f>
        <v>0.21873780120447939</v>
      </c>
      <c r="F124" s="59">
        <f>'Qtde. Acum. Anual'!F124/'Qtde. Acum. Anual'!F112-1</f>
        <v>0.22251550685923838</v>
      </c>
      <c r="G124" s="57">
        <f>'Qtde. Acum. Anual'!G124/'Qtde. Acum. Anual'!G112-1</f>
        <v>0.12669605629574265</v>
      </c>
      <c r="H124" s="58">
        <f>'Qtde. Acum. Anual'!H124/'Qtde. Acum. Anual'!H112-1</f>
        <v>0.18176195015108809</v>
      </c>
      <c r="I124" s="58">
        <f>'Qtde. Acum. Anual'!I124/'Qtde. Acum. Anual'!I112-1</f>
        <v>0.26571309225444573</v>
      </c>
      <c r="J124" s="59">
        <f>'Qtde. Acum. Anual'!J124/'Qtde. Acum. Anual'!J112-1</f>
        <v>2.3390191897654584</v>
      </c>
      <c r="K124" s="57">
        <f>'Qtde. Acum. Anual'!K124/'Qtde. Acum. Anual'!K112-1</f>
        <v>0.21946784342409287</v>
      </c>
      <c r="L124" s="58">
        <f>'Qtde. Acum. Anual'!L124/'Qtde. Acum. Anual'!L112-1</f>
        <v>0.21916761572505661</v>
      </c>
      <c r="M124" s="58">
        <f>'Qtde. Acum. Anual'!M124/'Qtde. Acum. Anual'!M112-1</f>
        <v>0.25597643275719806</v>
      </c>
      <c r="N124" s="59">
        <f>'Qtde. Acum. Anual'!N124/'Qtde. Acum. Anual'!N112-1</f>
        <v>0.37045143638850897</v>
      </c>
      <c r="O124" s="78">
        <f>'Qtde. Acum. Anual'!O124/'Qtde. Acum. Anual'!O112-1</f>
        <v>0.23066532269995288</v>
      </c>
      <c r="P124" s="49"/>
      <c r="Q124" s="49"/>
      <c r="R124" s="49"/>
      <c r="S124" s="49"/>
    </row>
    <row r="125" spans="1:19" x14ac:dyDescent="0.35">
      <c r="A125" s="87">
        <f>'Qtde. Mensal'!A125</f>
        <v>43841</v>
      </c>
      <c r="B125" s="68">
        <f>'Qtde. Acum. Anual'!B125/'Qtde. Acum. Anual'!B113-1</f>
        <v>0.3297591694323887</v>
      </c>
      <c r="C125" s="69">
        <f>'Qtde. Acum. Anual'!C125/'Qtde. Acum. Anual'!C113-1</f>
        <v>0.18517771954579043</v>
      </c>
      <c r="D125" s="69">
        <f>'Qtde. Acum. Anual'!D125/'Qtde. Acum. Anual'!D113-1</f>
        <v>0.18078314535007456</v>
      </c>
      <c r="E125" s="69">
        <f>'Qtde. Acum. Anual'!E125/'Qtde. Acum. Anual'!E113-1</f>
        <v>0.31635220125786168</v>
      </c>
      <c r="F125" s="70">
        <f>'Qtde. Acum. Anual'!F125/'Qtde. Acum. Anual'!F113-1</f>
        <v>0.25467208859664292</v>
      </c>
      <c r="G125" s="68">
        <f>'Qtde. Acum. Anual'!G125/'Qtde. Acum. Anual'!G113-1</f>
        <v>0.10563479074117366</v>
      </c>
      <c r="H125" s="69">
        <f>'Qtde. Acum. Anual'!H125/'Qtde. Acum. Anual'!H113-1</f>
        <v>0.1497629405151768</v>
      </c>
      <c r="I125" s="69">
        <f>'Qtde. Acum. Anual'!I125/'Qtde. Acum. Anual'!I113-1</f>
        <v>0.2472090658306505</v>
      </c>
      <c r="J125" s="70">
        <f>'Qtde. Acum. Anual'!J125/'Qtde. Acum. Anual'!J113-1</f>
        <v>3.9938650306748462</v>
      </c>
      <c r="K125" s="68">
        <f>'Qtde. Acum. Anual'!K125/'Qtde. Acum. Anual'!K113-1</f>
        <v>0.14087494476358819</v>
      </c>
      <c r="L125" s="69">
        <f>'Qtde. Acum. Anual'!L125/'Qtde. Acum. Anual'!L113-1</f>
        <v>6.3343108504398726E-2</v>
      </c>
      <c r="M125" s="69">
        <f>'Qtde. Acum. Anual'!M125/'Qtde. Acum. Anual'!M113-1</f>
        <v>0.78771955082061629</v>
      </c>
      <c r="N125" s="70">
        <f>'Qtde. Acum. Anual'!N125/'Qtde. Acum. Anual'!N113-1</f>
        <v>1.1973602622021438</v>
      </c>
      <c r="O125" s="77">
        <f>'Qtde. Acum. Anual'!O125/'Qtde. Acum. Anual'!O113-1</f>
        <v>0.21675220943298812</v>
      </c>
      <c r="P125" s="49"/>
      <c r="Q125" s="49"/>
      <c r="R125" s="49"/>
      <c r="S125" s="49"/>
    </row>
    <row r="126" spans="1:19" x14ac:dyDescent="0.35">
      <c r="A126" s="88">
        <f>'Qtde. Mensal'!A126</f>
        <v>43872</v>
      </c>
      <c r="B126" s="57">
        <f>'Qtde. Acum. Anual'!B126/'Qtde. Acum. Anual'!B114-1</f>
        <v>0.22766680832979169</v>
      </c>
      <c r="C126" s="80">
        <f>'Qtde. Acum. Anual'!C126/'Qtde. Acum. Anual'!C114-1</f>
        <v>0.10058339531424321</v>
      </c>
      <c r="D126" s="80">
        <f>'Qtde. Acum. Anual'!D126/'Qtde. Acum. Anual'!D114-1</f>
        <v>0.1100324329030713</v>
      </c>
      <c r="E126" s="80">
        <f>'Qtde. Acum. Anual'!E126/'Qtde. Acum. Anual'!E114-1</f>
        <v>0.22300093750714556</v>
      </c>
      <c r="F126" s="59">
        <f>'Qtde. Acum. Anual'!F126/'Qtde. Acum. Anual'!F114-1</f>
        <v>0.17697135535431197</v>
      </c>
      <c r="G126" s="57">
        <f>'Qtde. Acum. Anual'!G126/'Qtde. Acum. Anual'!G114-1</f>
        <v>4.1493742689121316E-2</v>
      </c>
      <c r="H126" s="80">
        <f>'Qtde. Acum. Anual'!H126/'Qtde. Acum. Anual'!H114-1</f>
        <v>8.6385000125669187E-2</v>
      </c>
      <c r="I126" s="80">
        <f>'Qtde. Acum. Anual'!I126/'Qtde. Acum. Anual'!I114-1</f>
        <v>0.16452197797520585</v>
      </c>
      <c r="J126" s="59">
        <f>'Qtde. Acum. Anual'!J126/'Qtde. Acum. Anual'!J114-1</f>
        <v>3.148104956268222</v>
      </c>
      <c r="K126" s="57">
        <f>'Qtde. Acum. Anual'!K126/'Qtde. Acum. Anual'!K114-1</f>
        <v>7.965852762988801E-2</v>
      </c>
      <c r="L126" s="80">
        <f>'Qtde. Acum. Anual'!L126/'Qtde. Acum. Anual'!L114-1</f>
        <v>-8.397170399149656E-2</v>
      </c>
      <c r="M126" s="80">
        <f>'Qtde. Acum. Anual'!M126/'Qtde. Acum. Anual'!M114-1</f>
        <v>0.59123707989338881</v>
      </c>
      <c r="N126" s="59">
        <f>'Qtde. Acum. Anual'!N126/'Qtde. Acum. Anual'!N114-1</f>
        <v>0.85787066752246477</v>
      </c>
      <c r="O126" s="78">
        <f>'Qtde. Acum. Anual'!O126/'Qtde. Acum. Anual'!O114-1</f>
        <v>0.13879094801411895</v>
      </c>
      <c r="P126" s="49"/>
      <c r="Q126" s="49"/>
      <c r="R126" s="49"/>
      <c r="S126" s="49"/>
    </row>
    <row r="127" spans="1:19" x14ac:dyDescent="0.35">
      <c r="A127" s="88">
        <f>'Qtde. Mensal'!A127</f>
        <v>43901</v>
      </c>
      <c r="B127" s="57">
        <f>'Qtde. Acum. Anual'!B127/'Qtde. Acum. Anual'!B115-1</f>
        <v>0.30680144404332133</v>
      </c>
      <c r="C127" s="80">
        <f>'Qtde. Acum. Anual'!C127/'Qtde. Acum. Anual'!C115-1</f>
        <v>0.16207455429497575</v>
      </c>
      <c r="D127" s="80">
        <f>'Qtde. Acum. Anual'!D127/'Qtde. Acum. Anual'!D115-1</f>
        <v>0.14690545911675224</v>
      </c>
      <c r="E127" s="80">
        <f>'Qtde. Acum. Anual'!E127/'Qtde. Acum. Anual'!E115-1</f>
        <v>0.2021895914188796</v>
      </c>
      <c r="F127" s="59">
        <f>'Qtde. Acum. Anual'!F127/'Qtde. Acum. Anual'!F115-1</f>
        <v>0.19970436067997044</v>
      </c>
      <c r="G127" s="57">
        <f>'Qtde. Acum. Anual'!G127/'Qtde. Acum. Anual'!G115-1</f>
        <v>6.1202808231931138E-2</v>
      </c>
      <c r="H127" s="80">
        <f>'Qtde. Acum. Anual'!H127/'Qtde. Acum. Anual'!H115-1</f>
        <v>0.12196915290174748</v>
      </c>
      <c r="I127" s="80">
        <f>'Qtde. Acum. Anual'!I127/'Qtde. Acum. Anual'!I115-1</f>
        <v>0.19949961695483953</v>
      </c>
      <c r="J127" s="59">
        <f>'Qtde. Acum. Anual'!J127/'Qtde. Acum. Anual'!J115-1</f>
        <v>3.3439937597503899</v>
      </c>
      <c r="K127" s="57">
        <f>'Qtde. Acum. Anual'!K127/'Qtde. Acum. Anual'!K115-1</f>
        <v>0.1178319478129437</v>
      </c>
      <c r="L127" s="80">
        <f>'Qtde. Acum. Anual'!L127/'Qtde. Acum. Anual'!L115-1</f>
        <v>-0.13224075277356628</v>
      </c>
      <c r="M127" s="80">
        <f>'Qtde. Acum. Anual'!M127/'Qtde. Acum. Anual'!M115-1</f>
        <v>0.6038819777388218</v>
      </c>
      <c r="N127" s="59">
        <f>'Qtde. Acum. Anual'!N127/'Qtde. Acum. Anual'!N115-1</f>
        <v>0.84834799144283335</v>
      </c>
      <c r="O127" s="78">
        <f>'Qtde. Acum. Anual'!O127/'Qtde. Acum. Anual'!O115-1</f>
        <v>0.17088548409826965</v>
      </c>
      <c r="P127" s="49"/>
      <c r="Q127" s="49"/>
      <c r="R127" s="49"/>
      <c r="S127" s="49"/>
    </row>
    <row r="128" spans="1:19" x14ac:dyDescent="0.35">
      <c r="A128" s="88">
        <f>'Qtde. Mensal'!A128</f>
        <v>43932</v>
      </c>
      <c r="B128" s="57">
        <f>'Qtde. Acum. Anual'!B128/'Qtde. Acum. Anual'!B116-1</f>
        <v>0.20864017811269053</v>
      </c>
      <c r="C128" s="80">
        <f>'Qtde. Acum. Anual'!C128/'Qtde. Acum. Anual'!C116-1</f>
        <v>5.8830350113815877E-2</v>
      </c>
      <c r="D128" s="80">
        <f>'Qtde. Acum. Anual'!D128/'Qtde. Acum. Anual'!D116-1</f>
        <v>3.5172418872538191E-2</v>
      </c>
      <c r="E128" s="80">
        <f>'Qtde. Acum. Anual'!E128/'Qtde. Acum. Anual'!E116-1</f>
        <v>8.1285774707458014E-2</v>
      </c>
      <c r="F128" s="59">
        <f>'Qtde. Acum. Anual'!F128/'Qtde. Acum. Anual'!F116-1</f>
        <v>0.10603630410495235</v>
      </c>
      <c r="G128" s="57">
        <f>'Qtde. Acum. Anual'!G128/'Qtde. Acum. Anual'!G116-1</f>
        <v>-3.9647344095820825E-2</v>
      </c>
      <c r="H128" s="80">
        <f>'Qtde. Acum. Anual'!H128/'Qtde. Acum. Anual'!H116-1</f>
        <v>3.8829766945111865E-2</v>
      </c>
      <c r="I128" s="80">
        <f>'Qtde. Acum. Anual'!I128/'Qtde. Acum. Anual'!I116-1</f>
        <v>8.5437237627860263E-2</v>
      </c>
      <c r="J128" s="59">
        <f>'Qtde. Acum. Anual'!J128/'Qtde. Acum. Anual'!J116-1</f>
        <v>2.8213575688724792</v>
      </c>
      <c r="K128" s="57">
        <f>'Qtde. Acum. Anual'!K128/'Qtde. Acum. Anual'!K116-1</f>
        <v>2.9774711688115296E-2</v>
      </c>
      <c r="L128" s="80">
        <f>'Qtde. Acum. Anual'!L128/'Qtde. Acum. Anual'!L116-1</f>
        <v>-0.28815062063210595</v>
      </c>
      <c r="M128" s="80">
        <f>'Qtde. Acum. Anual'!M128/'Qtde. Acum. Anual'!M116-1</f>
        <v>0.37695773439176139</v>
      </c>
      <c r="N128" s="59">
        <f>'Qtde. Acum. Anual'!N128/'Qtde. Acum. Anual'!N116-1</f>
        <v>0.56474563181774307</v>
      </c>
      <c r="O128" s="78">
        <f>'Qtde. Acum. Anual'!O128/'Qtde. Acum. Anual'!O116-1</f>
        <v>6.1178953922911505E-2</v>
      </c>
      <c r="P128" s="49"/>
      <c r="Q128" s="49"/>
      <c r="R128" s="49"/>
      <c r="S128" s="49"/>
    </row>
    <row r="129" spans="1:19" x14ac:dyDescent="0.35">
      <c r="A129" s="88">
        <f>'Qtde. Mensal'!A129</f>
        <v>43962</v>
      </c>
      <c r="B129" s="57">
        <f>'Qtde. Acum. Anual'!B129/'Qtde. Acum. Anual'!B117-1</f>
        <v>0.14256096524768469</v>
      </c>
      <c r="C129" s="80">
        <f>'Qtde. Acum. Anual'!C129/'Qtde. Acum. Anual'!C117-1</f>
        <v>-8.0135621623464992E-3</v>
      </c>
      <c r="D129" s="80">
        <f>'Qtde. Acum. Anual'!D129/'Qtde. Acum. Anual'!D117-1</f>
        <v>-1.1312240458189127E-2</v>
      </c>
      <c r="E129" s="80">
        <f>'Qtde. Acum. Anual'!E129/'Qtde. Acum. Anual'!E117-1</f>
        <v>6.3398940196820686E-2</v>
      </c>
      <c r="F129" s="59">
        <f>'Qtde. Acum. Anual'!F129/'Qtde. Acum. Anual'!F117-1</f>
        <v>9.5947693888760899E-2</v>
      </c>
      <c r="G129" s="57">
        <f>'Qtde. Acum. Anual'!G129/'Qtde. Acum. Anual'!G117-1</f>
        <v>-5.1420236749437964E-2</v>
      </c>
      <c r="H129" s="80">
        <f>'Qtde. Acum. Anual'!H129/'Qtde. Acum. Anual'!H117-1</f>
        <v>7.658231070828414E-3</v>
      </c>
      <c r="I129" s="80">
        <f>'Qtde. Acum. Anual'!I129/'Qtde. Acum. Anual'!I117-1</f>
        <v>3.132290234035584E-2</v>
      </c>
      <c r="J129" s="59">
        <f>'Qtde. Acum. Anual'!J129/'Qtde. Acum. Anual'!J117-1</f>
        <v>2.472041884816754</v>
      </c>
      <c r="K129" s="57">
        <f>'Qtde. Acum. Anual'!K129/'Qtde. Acum. Anual'!K117-1</f>
        <v>-8.3060011736844075E-3</v>
      </c>
      <c r="L129" s="80">
        <f>'Qtde. Acum. Anual'!L129/'Qtde. Acum. Anual'!L117-1</f>
        <v>-0.33565470998691671</v>
      </c>
      <c r="M129" s="80">
        <f>'Qtde. Acum. Anual'!M129/'Qtde. Acum. Anual'!M117-1</f>
        <v>0.31117473802790463</v>
      </c>
      <c r="N129" s="59">
        <f>'Qtde. Acum. Anual'!N129/'Qtde. Acum. Anual'!N117-1</f>
        <v>0.45294256051292603</v>
      </c>
      <c r="O129" s="78">
        <f>'Qtde. Acum. Anual'!O129/'Qtde. Acum. Anual'!O117-1</f>
        <v>1.8709985457426859E-2</v>
      </c>
      <c r="P129" s="49"/>
      <c r="Q129" s="49"/>
      <c r="R129" s="49"/>
      <c r="S129" s="49"/>
    </row>
    <row r="130" spans="1:19" x14ac:dyDescent="0.35">
      <c r="A130" s="88">
        <f>'Qtde. Mensal'!A130</f>
        <v>43993</v>
      </c>
      <c r="B130" s="57">
        <f>'Qtde. Acum. Anual'!B130/'Qtde. Acum. Anual'!B118-1</f>
        <v>0.18159154367770247</v>
      </c>
      <c r="C130" s="80">
        <f>'Qtde. Acum. Anual'!C130/'Qtde. Acum. Anual'!C118-1</f>
        <v>1.0269416781669261E-2</v>
      </c>
      <c r="D130" s="80">
        <f>'Qtde. Acum. Anual'!D130/'Qtde. Acum. Anual'!D118-1</f>
        <v>1.406672119364516E-2</v>
      </c>
      <c r="E130" s="80">
        <f>'Qtde. Acum. Anual'!E130/'Qtde. Acum. Anual'!E118-1</f>
        <v>8.3390482974458946E-2</v>
      </c>
      <c r="F130" s="59">
        <f>'Qtde. Acum. Anual'!F130/'Qtde. Acum. Anual'!F118-1</f>
        <v>0.12891348526092394</v>
      </c>
      <c r="G130" s="57">
        <f>'Qtde. Acum. Anual'!G130/'Qtde. Acum. Anual'!G118-1</f>
        <v>1.7480458219160999E-2</v>
      </c>
      <c r="H130" s="80">
        <f>'Qtde. Acum. Anual'!H130/'Qtde. Acum. Anual'!H118-1</f>
        <v>4.8294615397981078E-2</v>
      </c>
      <c r="I130" s="80">
        <f>'Qtde. Acum. Anual'!I130/'Qtde. Acum. Anual'!I118-1</f>
        <v>3.8182629580187477E-2</v>
      </c>
      <c r="J130" s="59">
        <f>'Qtde. Acum. Anual'!J130/'Qtde. Acum. Anual'!J118-1</f>
        <v>2.4334062973564574</v>
      </c>
      <c r="K130" s="57">
        <f>'Qtde. Acum. Anual'!K130/'Qtde. Acum. Anual'!K118-1</f>
        <v>1.4377621297605669E-2</v>
      </c>
      <c r="L130" s="80">
        <f>'Qtde. Acum. Anual'!L130/'Qtde. Acum. Anual'!L118-1</f>
        <v>-0.33649975121002396</v>
      </c>
      <c r="M130" s="80">
        <f>'Qtde. Acum. Anual'!M130/'Qtde. Acum. Anual'!M118-1</f>
        <v>0.37727080692860171</v>
      </c>
      <c r="N130" s="59">
        <f>'Qtde. Acum. Anual'!N130/'Qtde. Acum. Anual'!N118-1</f>
        <v>0.47688401924104751</v>
      </c>
      <c r="O130" s="78">
        <f>'Qtde. Acum. Anual'!O130/'Qtde. Acum. Anual'!O118-1</f>
        <v>4.3396021019782793E-2</v>
      </c>
      <c r="P130" s="49"/>
      <c r="Q130" s="49"/>
      <c r="R130" s="49"/>
      <c r="S130" s="49"/>
    </row>
    <row r="131" spans="1:19" x14ac:dyDescent="0.35">
      <c r="A131" s="88">
        <f>'Qtde. Mensal'!A131</f>
        <v>44023</v>
      </c>
      <c r="B131" s="57">
        <f>'Qtde. Acum. Anual'!B131/'Qtde. Acum. Anual'!B119-1</f>
        <v>0.20312237502099983</v>
      </c>
      <c r="C131" s="80">
        <f>'Qtde. Acum. Anual'!C131/'Qtde. Acum. Anual'!C119-1</f>
        <v>2.7540443099131062E-2</v>
      </c>
      <c r="D131" s="80">
        <f>'Qtde. Acum. Anual'!D131/'Qtde. Acum. Anual'!D119-1</f>
        <v>3.7334933596413267E-2</v>
      </c>
      <c r="E131" s="80">
        <f>'Qtde. Acum. Anual'!E131/'Qtde. Acum. Anual'!E119-1</f>
        <v>8.8062014511036901E-2</v>
      </c>
      <c r="F131" s="59">
        <f>'Qtde. Acum. Anual'!F131/'Qtde. Acum. Anual'!F119-1</f>
        <v>0.13741944867797806</v>
      </c>
      <c r="G131" s="57">
        <f>'Qtde. Acum. Anual'!G131/'Qtde. Acum. Anual'!G119-1</f>
        <v>7.8376076597681532E-2</v>
      </c>
      <c r="H131" s="80">
        <f>'Qtde. Acum. Anual'!H131/'Qtde. Acum. Anual'!H119-1</f>
        <v>7.3214930276756629E-2</v>
      </c>
      <c r="I131" s="80">
        <f>'Qtde. Acum. Anual'!I131/'Qtde. Acum. Anual'!I119-1</f>
        <v>4.1721032338876363E-2</v>
      </c>
      <c r="J131" s="59">
        <f>'Qtde. Acum. Anual'!J131/'Qtde. Acum. Anual'!J119-1</f>
        <v>1.6732477788746296</v>
      </c>
      <c r="K131" s="57">
        <f>'Qtde. Acum. Anual'!K131/'Qtde. Acum. Anual'!K119-1</f>
        <v>3.5248975890449286E-2</v>
      </c>
      <c r="L131" s="80">
        <f>'Qtde. Acum. Anual'!L131/'Qtde. Acum. Anual'!L119-1</f>
        <v>-0.40062975498006093</v>
      </c>
      <c r="M131" s="80">
        <f>'Qtde. Acum. Anual'!M131/'Qtde. Acum. Anual'!M119-1</f>
        <v>0.43855120595827235</v>
      </c>
      <c r="N131" s="59">
        <f>'Qtde. Acum. Anual'!N131/'Qtde. Acum. Anual'!N119-1</f>
        <v>0.46758529012033367</v>
      </c>
      <c r="O131" s="78">
        <f>'Qtde. Acum. Anual'!O131/'Qtde. Acum. Anual'!O119-1</f>
        <v>6.1067933562521493E-2</v>
      </c>
      <c r="P131" s="49"/>
      <c r="Q131" s="49"/>
      <c r="R131" s="49"/>
      <c r="S131" s="49"/>
    </row>
    <row r="132" spans="1:19" x14ac:dyDescent="0.35">
      <c r="A132" s="88">
        <f>'Qtde. Mensal'!A132</f>
        <v>44054</v>
      </c>
      <c r="B132" s="57">
        <f>'Qtde. Acum. Anual'!B132/'Qtde. Acum. Anual'!B120-1</f>
        <v>0.21685582439511109</v>
      </c>
      <c r="C132" s="80">
        <f>'Qtde. Acum. Anual'!C132/'Qtde. Acum. Anual'!C120-1</f>
        <v>4.8636964809778194E-2</v>
      </c>
      <c r="D132" s="80">
        <f>'Qtde. Acum. Anual'!D132/'Qtde. Acum. Anual'!D120-1</f>
        <v>4.9183393760779515E-2</v>
      </c>
      <c r="E132" s="80">
        <f>'Qtde. Acum. Anual'!E132/'Qtde. Acum. Anual'!E120-1</f>
        <v>9.5484450506949203E-2</v>
      </c>
      <c r="F132" s="59">
        <f>'Qtde. Acum. Anual'!F132/'Qtde. Acum. Anual'!F120-1</f>
        <v>0.1369228328711074</v>
      </c>
      <c r="G132" s="57">
        <f>'Qtde. Acum. Anual'!G132/'Qtde. Acum. Anual'!G120-1</f>
        <v>0.11877834490157513</v>
      </c>
      <c r="H132" s="80">
        <f>'Qtde. Acum. Anual'!H132/'Qtde. Acum. Anual'!H120-1</f>
        <v>9.1577992667629005E-2</v>
      </c>
      <c r="I132" s="80">
        <f>'Qtde. Acum. Anual'!I132/'Qtde. Acum. Anual'!I120-1</f>
        <v>4.3463688488287078E-2</v>
      </c>
      <c r="J132" s="59">
        <f>'Qtde. Acum. Anual'!J132/'Qtde. Acum. Anual'!J120-1</f>
        <v>1.3142925240327323</v>
      </c>
      <c r="K132" s="57">
        <f>'Qtde. Acum. Anual'!K132/'Qtde. Acum. Anual'!K120-1</f>
        <v>3.7570033466127972E-2</v>
      </c>
      <c r="L132" s="80">
        <f>'Qtde. Acum. Anual'!L132/'Qtde. Acum. Anual'!L120-1</f>
        <v>-0.30624424024980534</v>
      </c>
      <c r="M132" s="80">
        <f>'Qtde. Acum. Anual'!M132/'Qtde. Acum. Anual'!M120-1</f>
        <v>0.52648264784207632</v>
      </c>
      <c r="N132" s="59">
        <f>'Qtde. Acum. Anual'!N132/'Qtde. Acum. Anual'!N120-1</f>
        <v>0.38553096058806435</v>
      </c>
      <c r="O132" s="78">
        <f>'Qtde. Acum. Anual'!O132/'Qtde. Acum. Anual'!O120-1</f>
        <v>7.257499632476927E-2</v>
      </c>
      <c r="P132" s="49"/>
      <c r="Q132" s="49"/>
      <c r="R132" s="49"/>
      <c r="S132" s="49"/>
    </row>
    <row r="133" spans="1:19" x14ac:dyDescent="0.35">
      <c r="A133" s="88">
        <f>'Qtde. Mensal'!A133</f>
        <v>44085</v>
      </c>
      <c r="B133" s="57">
        <f>'Qtde. Acum. Anual'!B133/'Qtde. Acum. Anual'!B121-1</f>
        <v>0.22161240963524254</v>
      </c>
      <c r="C133" s="80">
        <f>'Qtde. Acum. Anual'!C133/'Qtde. Acum. Anual'!C121-1</f>
        <v>5.3828727250923469E-2</v>
      </c>
      <c r="D133" s="80">
        <f>'Qtde. Acum. Anual'!D133/'Qtde. Acum. Anual'!D121-1</f>
        <v>5.4134161159633543E-2</v>
      </c>
      <c r="E133" s="80">
        <f>'Qtde. Acum. Anual'!E133/'Qtde. Acum. Anual'!E121-1</f>
        <v>0.10739691748266789</v>
      </c>
      <c r="F133" s="59">
        <f>'Qtde. Acum. Anual'!F133/'Qtde. Acum. Anual'!F121-1</f>
        <v>0.13526922445193756</v>
      </c>
      <c r="G133" s="57">
        <f>'Qtde. Acum. Anual'!G133/'Qtde. Acum. Anual'!G121-1</f>
        <v>0.15108268684416148</v>
      </c>
      <c r="H133" s="80">
        <f>'Qtde. Acum. Anual'!H133/'Qtde. Acum. Anual'!H121-1</f>
        <v>9.6276658484938604E-2</v>
      </c>
      <c r="I133" s="80">
        <f>'Qtde. Acum. Anual'!I133/'Qtde. Acum. Anual'!I121-1</f>
        <v>4.2055186480222551E-2</v>
      </c>
      <c r="J133" s="59">
        <f>'Qtde. Acum. Anual'!J133/'Qtde. Acum. Anual'!J121-1</f>
        <v>0.88871023314574482</v>
      </c>
      <c r="K133" s="57">
        <f>'Qtde. Acum. Anual'!K133/'Qtde. Acum. Anual'!K121-1</f>
        <v>5.0829557596892228E-2</v>
      </c>
      <c r="L133" s="80">
        <f>'Qtde. Acum. Anual'!L133/'Qtde. Acum. Anual'!L121-1</f>
        <v>-0.26208155339805828</v>
      </c>
      <c r="M133" s="80">
        <f>'Qtde. Acum. Anual'!M133/'Qtde. Acum. Anual'!M121-1</f>
        <v>0.49544959668930333</v>
      </c>
      <c r="N133" s="59">
        <f>'Qtde. Acum. Anual'!N133/'Qtde. Acum. Anual'!N121-1</f>
        <v>0.26710079512583662</v>
      </c>
      <c r="O133" s="78">
        <f>'Qtde. Acum. Anual'!O133/'Qtde. Acum. Anual'!O121-1</f>
        <v>7.8082821289813698E-2</v>
      </c>
      <c r="P133" s="49"/>
      <c r="Q133" s="49"/>
      <c r="R133" s="49"/>
      <c r="S133" s="49"/>
    </row>
    <row r="134" spans="1:19" x14ac:dyDescent="0.35">
      <c r="A134" s="88">
        <f>'Qtde. Mensal'!A134</f>
        <v>44115</v>
      </c>
      <c r="B134" s="57">
        <f>'Qtde. Acum. Anual'!B134/'Qtde. Acum. Anual'!B122-1</f>
        <v>0.20505005471568105</v>
      </c>
      <c r="C134" s="80">
        <f>'Qtde. Acum. Anual'!C134/'Qtde. Acum. Anual'!C122-1</f>
        <v>4.4472771538161204E-2</v>
      </c>
      <c r="D134" s="80">
        <f>'Qtde. Acum. Anual'!D134/'Qtde. Acum. Anual'!D122-1</f>
        <v>4.9266517073829119E-2</v>
      </c>
      <c r="E134" s="80">
        <f>'Qtde. Acum. Anual'!E134/'Qtde. Acum. Anual'!E122-1</f>
        <v>0.10078903726225241</v>
      </c>
      <c r="F134" s="59">
        <f>'Qtde. Acum. Anual'!F134/'Qtde. Acum. Anual'!F122-1</f>
        <v>0.11926534574365277</v>
      </c>
      <c r="G134" s="57">
        <f>'Qtde. Acum. Anual'!G134/'Qtde. Acum. Anual'!G122-1</f>
        <v>0.14883212382347311</v>
      </c>
      <c r="H134" s="80">
        <f>'Qtde. Acum. Anual'!H134/'Qtde. Acum. Anual'!H122-1</f>
        <v>8.8775586340686941E-2</v>
      </c>
      <c r="I134" s="80">
        <f>'Qtde. Acum. Anual'!I134/'Qtde. Acum. Anual'!I122-1</f>
        <v>3.4997597111041001E-2</v>
      </c>
      <c r="J134" s="59">
        <f>'Qtde. Acum. Anual'!J134/'Qtde. Acum. Anual'!J122-1</f>
        <v>0.59551808298202791</v>
      </c>
      <c r="K134" s="57">
        <f>'Qtde. Acum. Anual'!K134/'Qtde. Acum. Anual'!K122-1</f>
        <v>4.9846858143417716E-2</v>
      </c>
      <c r="L134" s="80">
        <f>'Qtde. Acum. Anual'!L134/'Qtde. Acum. Anual'!L122-1</f>
        <v>-0.31473969362778798</v>
      </c>
      <c r="M134" s="80">
        <f>'Qtde. Acum. Anual'!M134/'Qtde. Acum. Anual'!M122-1</f>
        <v>0.49844270776462274</v>
      </c>
      <c r="N134" s="59">
        <f>'Qtde. Acum. Anual'!N134/'Qtde. Acum. Anual'!N122-1</f>
        <v>0.18641967810507132</v>
      </c>
      <c r="O134" s="78">
        <f>'Qtde. Acum. Anual'!O134/'Qtde. Acum. Anual'!O122-1</f>
        <v>7.0664979329118971E-2</v>
      </c>
      <c r="P134" s="49"/>
      <c r="Q134" s="49"/>
      <c r="R134" s="49"/>
      <c r="S134" s="49"/>
    </row>
    <row r="135" spans="1:19" x14ac:dyDescent="0.35">
      <c r="A135" s="88">
        <f>'Qtde. Mensal'!A135</f>
        <v>44146</v>
      </c>
      <c r="B135" s="57">
        <f>'Qtde. Acum. Anual'!B135/'Qtde. Acum. Anual'!B123-1</f>
        <v>0.19915279210254888</v>
      </c>
      <c r="C135" s="80">
        <f>'Qtde. Acum. Anual'!C135/'Qtde. Acum. Anual'!C123-1</f>
        <v>4.7608718775483894E-2</v>
      </c>
      <c r="D135" s="80">
        <f>'Qtde. Acum. Anual'!D135/'Qtde. Acum. Anual'!D123-1</f>
        <v>5.6632400058581167E-2</v>
      </c>
      <c r="E135" s="80">
        <f>'Qtde. Acum. Anual'!E135/'Qtde. Acum. Anual'!E123-1</f>
        <v>0.10807109236024748</v>
      </c>
      <c r="F135" s="59">
        <f>'Qtde. Acum. Anual'!F135/'Qtde. Acum. Anual'!F123-1</f>
        <v>0.12096856521363564</v>
      </c>
      <c r="G135" s="57">
        <f>'Qtde. Acum. Anual'!G135/'Qtde. Acum. Anual'!G123-1</f>
        <v>0.15960493115132279</v>
      </c>
      <c r="H135" s="80">
        <f>'Qtde. Acum. Anual'!H135/'Qtde. Acum. Anual'!H123-1</f>
        <v>9.4802751751651648E-2</v>
      </c>
      <c r="I135" s="80">
        <f>'Qtde. Acum. Anual'!I135/'Qtde. Acum. Anual'!I123-1</f>
        <v>3.939487957287513E-2</v>
      </c>
      <c r="J135" s="59">
        <f>'Qtde. Acum. Anual'!J135/'Qtde. Acum. Anual'!J123-1</f>
        <v>0.51991742487957793</v>
      </c>
      <c r="K135" s="57">
        <f>'Qtde. Acum. Anual'!K135/'Qtde. Acum. Anual'!K123-1</f>
        <v>5.6093889419594589E-2</v>
      </c>
      <c r="L135" s="80">
        <f>'Qtde. Acum. Anual'!L135/'Qtde. Acum. Anual'!L123-1</f>
        <v>-0.34155309994503302</v>
      </c>
      <c r="M135" s="80">
        <f>'Qtde. Acum. Anual'!M135/'Qtde. Acum. Anual'!M123-1</f>
        <v>0.52839124791223724</v>
      </c>
      <c r="N135" s="59">
        <f>'Qtde. Acum. Anual'!N135/'Qtde. Acum. Anual'!N123-1</f>
        <v>0.17014898860936567</v>
      </c>
      <c r="O135" s="78">
        <f>'Qtde. Acum. Anual'!O135/'Qtde. Acum. Anual'!O123-1</f>
        <v>7.6239576706885082E-2</v>
      </c>
      <c r="P135" s="49"/>
      <c r="Q135" s="49"/>
      <c r="R135" s="49"/>
      <c r="S135" s="49"/>
    </row>
    <row r="136" spans="1:19" ht="15" thickBot="1" x14ac:dyDescent="0.4">
      <c r="A136" s="89">
        <f>'Qtde. Mensal'!A136</f>
        <v>44176</v>
      </c>
      <c r="B136" s="74">
        <f>'Qtde. Acum. Anual'!B136/'Qtde. Acum. Anual'!B124-1</f>
        <v>0.20920322341479647</v>
      </c>
      <c r="C136" s="75">
        <f>'Qtde. Acum. Anual'!C136/'Qtde. Acum. Anual'!C124-1</f>
        <v>6.5573738409572258E-2</v>
      </c>
      <c r="D136" s="75">
        <f>'Qtde. Acum. Anual'!D136/'Qtde. Acum. Anual'!D124-1</f>
        <v>6.6947192774034381E-2</v>
      </c>
      <c r="E136" s="75">
        <f>'Qtde. Acum. Anual'!E136/'Qtde. Acum. Anual'!E124-1</f>
        <v>0.11521164780353965</v>
      </c>
      <c r="F136" s="76">
        <f>'Qtde. Acum. Anual'!F136/'Qtde. Acum. Anual'!F124-1</f>
        <v>0.13258054122518215</v>
      </c>
      <c r="G136" s="74">
        <f>'Qtde. Acum. Anual'!G136/'Qtde. Acum. Anual'!G124-1</f>
        <v>0.17402487934198896</v>
      </c>
      <c r="H136" s="75">
        <f>'Qtde. Acum. Anual'!H136/'Qtde. Acum. Anual'!H124-1</f>
        <v>0.10381575899024398</v>
      </c>
      <c r="I136" s="75">
        <f>'Qtde. Acum. Anual'!I136/'Qtde. Acum. Anual'!I124-1</f>
        <v>5.0707610549709958E-2</v>
      </c>
      <c r="J136" s="76">
        <f>'Qtde. Acum. Anual'!J136/'Qtde. Acum. Anual'!J124-1</f>
        <v>0.42690058479532156</v>
      </c>
      <c r="K136" s="74">
        <f>'Qtde. Acum. Anual'!K136/'Qtde. Acum. Anual'!K124-1</f>
        <v>6.9435782874003094E-2</v>
      </c>
      <c r="L136" s="75">
        <f>'Qtde. Acum. Anual'!L136/'Qtde. Acum. Anual'!L124-1</f>
        <v>-0.32789996452642778</v>
      </c>
      <c r="M136" s="75">
        <f>'Qtde. Acum. Anual'!M136/'Qtde. Acum. Anual'!M124-1</f>
        <v>0.52711232761343307</v>
      </c>
      <c r="N136" s="76">
        <f>'Qtde. Acum. Anual'!N136/'Qtde. Acum. Anual'!N124-1</f>
        <v>0.14301948799852582</v>
      </c>
      <c r="O136" s="79">
        <f>'Qtde. Acum. Anual'!O136/'Qtde. Acum. Anual'!O124-1</f>
        <v>8.7341383413603424E-2</v>
      </c>
      <c r="P136" s="49"/>
      <c r="Q136" s="49"/>
      <c r="R136" s="49"/>
      <c r="S136" s="49"/>
    </row>
    <row r="137" spans="1:19" x14ac:dyDescent="0.35">
      <c r="A137" s="87">
        <f>'Qtde. Mensal'!A137</f>
        <v>44207</v>
      </c>
      <c r="B137" s="68">
        <f>'Qtde. Acum. Anual'!B137/'Qtde. Acum. Anual'!B125-1</f>
        <v>0.15710994496352226</v>
      </c>
      <c r="C137" s="69">
        <f>'Qtde. Acum. Anual'!C137/'Qtde. Acum. Anual'!C125-1</f>
        <v>0.24534648600638742</v>
      </c>
      <c r="D137" s="69">
        <f>'Qtde. Acum. Anual'!D137/'Qtde. Acum. Anual'!D125-1</f>
        <v>0.13151902916704206</v>
      </c>
      <c r="E137" s="69">
        <f>'Qtde. Acum. Anual'!E137/'Qtde. Acum. Anual'!E125-1</f>
        <v>0.15372228415706668</v>
      </c>
      <c r="F137" s="70">
        <f>'Qtde. Acum. Anual'!F137/'Qtde. Acum. Anual'!F125-1</f>
        <v>0.13970968520497884</v>
      </c>
      <c r="G137" s="68">
        <f>'Qtde. Acum. Anual'!G137/'Qtde. Acum. Anual'!G125-1</f>
        <v>0.28344047820447749</v>
      </c>
      <c r="H137" s="69">
        <f>'Qtde. Acum. Anual'!H137/'Qtde. Acum. Anual'!H125-1</f>
        <v>0.25243378820728646</v>
      </c>
      <c r="I137" s="69">
        <f>'Qtde. Acum. Anual'!I137/'Qtde. Acum. Anual'!I125-1</f>
        <v>0.11204259708901865</v>
      </c>
      <c r="J137" s="70">
        <f>'Qtde. Acum. Anual'!J137/'Qtde. Acum. Anual'!J125-1</f>
        <v>-0.20786240786240784</v>
      </c>
      <c r="K137" s="68">
        <f>'Qtde. Acum. Anual'!K137/'Qtde. Acum. Anual'!K125-1</f>
        <v>0.2102486637229839</v>
      </c>
      <c r="L137" s="69">
        <f>'Qtde. Acum. Anual'!L137/'Qtde. Acum. Anual'!L125-1</f>
        <v>-0.16657473800330946</v>
      </c>
      <c r="M137" s="69">
        <f>'Qtde. Acum. Anual'!M137/'Qtde. Acum. Anual'!M125-1</f>
        <v>0.42613247433058188</v>
      </c>
      <c r="N137" s="70">
        <f>'Qtde. Acum. Anual'!N137/'Qtde. Acum. Anual'!N125-1</f>
        <v>-0.5112472788841409</v>
      </c>
      <c r="O137" s="77">
        <f>'Qtde. Acum. Anual'!O137/'Qtde. Acum. Anual'!O125-1</f>
        <v>0.15621567991214058</v>
      </c>
      <c r="P137" s="49"/>
      <c r="Q137" s="49"/>
      <c r="R137" s="49"/>
      <c r="S137" s="49"/>
    </row>
    <row r="138" spans="1:19" x14ac:dyDescent="0.35">
      <c r="A138" s="88">
        <f>'Qtde. Mensal'!A138</f>
        <v>44238</v>
      </c>
      <c r="B138" s="57">
        <f>'Qtde. Acum. Anual'!B138/'Qtde. Acum. Anual'!B126-1</f>
        <v>0.18409665247343088</v>
      </c>
      <c r="C138" s="80">
        <f>'Qtde. Acum. Anual'!C138/'Qtde. Acum. Anual'!C126-1</f>
        <v>0.30057125962218723</v>
      </c>
      <c r="D138" s="80">
        <f>'Qtde. Acum. Anual'!D138/'Qtde. Acum. Anual'!D126-1</f>
        <v>0.20140795356498553</v>
      </c>
      <c r="E138" s="80">
        <f>'Qtde. Acum. Anual'!E138/'Qtde. Acum. Anual'!E126-1</f>
        <v>0.17379476680595674</v>
      </c>
      <c r="F138" s="59">
        <f>'Qtde. Acum. Anual'!F138/'Qtde. Acum. Anual'!F126-1</f>
        <v>0.17822348512805375</v>
      </c>
      <c r="G138" s="57">
        <f>'Qtde. Acum. Anual'!G138/'Qtde. Acum. Anual'!G126-1</f>
        <v>0.32630987822421198</v>
      </c>
      <c r="H138" s="80">
        <f>'Qtde. Acum. Anual'!H138/'Qtde. Acum. Anual'!H126-1</f>
        <v>0.29749676105867118</v>
      </c>
      <c r="I138" s="80">
        <f>'Qtde. Acum. Anual'!I138/'Qtde. Acum. Anual'!I126-1</f>
        <v>0.16641244438379932</v>
      </c>
      <c r="J138" s="59">
        <f>'Qtde. Acum. Anual'!J138/'Qtde. Acum. Anual'!J126-1</f>
        <v>1.20888389091931E-2</v>
      </c>
      <c r="K138" s="57">
        <f>'Qtde. Acum. Anual'!K138/'Qtde. Acum. Anual'!K126-1</f>
        <v>0.25121792582767943</v>
      </c>
      <c r="L138" s="80">
        <f>'Qtde. Acum. Anual'!L138/'Qtde. Acum. Anual'!L126-1</f>
        <v>-7.6424455825864324E-2</v>
      </c>
      <c r="M138" s="80">
        <f>'Qtde. Acum. Anual'!M138/'Qtde. Acum. Anual'!M126-1</f>
        <v>0.5692867064302638</v>
      </c>
      <c r="N138" s="59">
        <f>'Qtde. Acum. Anual'!N138/'Qtde. Acum. Anual'!N126-1</f>
        <v>-0.44246755770517998</v>
      </c>
      <c r="O138" s="78">
        <f>'Qtde. Acum. Anual'!O138/'Qtde. Acum. Anual'!O126-1</f>
        <v>0.20933145769747075</v>
      </c>
      <c r="P138" s="49"/>
      <c r="Q138" s="49"/>
      <c r="R138" s="49"/>
      <c r="S138" s="49"/>
    </row>
    <row r="139" spans="1:19" x14ac:dyDescent="0.35">
      <c r="A139" s="88">
        <f>'Qtde. Mensal'!A139</f>
        <v>44266</v>
      </c>
      <c r="B139" s="57">
        <f>'Qtde. Acum. Anual'!B139/'Qtde. Acum. Anual'!B127-1</f>
        <v>0.19218528995756712</v>
      </c>
      <c r="C139" s="80">
        <f>'Qtde. Acum. Anual'!C139/'Qtde. Acum. Anual'!C127-1</f>
        <v>0.27020738279963274</v>
      </c>
      <c r="D139" s="80">
        <f>'Qtde. Acum. Anual'!D139/'Qtde. Acum. Anual'!D127-1</f>
        <v>0.18031153052069482</v>
      </c>
      <c r="E139" s="80">
        <f>'Qtde. Acum. Anual'!E139/'Qtde. Acum. Anual'!E127-1</f>
        <v>0.20327027078553872</v>
      </c>
      <c r="F139" s="59">
        <f>'Qtde. Acum. Anual'!F139/'Qtde. Acum. Anual'!F127-1</f>
        <v>0.17820354854608178</v>
      </c>
      <c r="G139" s="57">
        <f>'Qtde. Acum. Anual'!G139/'Qtde. Acum. Anual'!G127-1</f>
        <v>0.31230454841006905</v>
      </c>
      <c r="H139" s="80">
        <f>'Qtde. Acum. Anual'!H139/'Qtde. Acum. Anual'!H127-1</f>
        <v>0.25736493179913134</v>
      </c>
      <c r="I139" s="80">
        <f>'Qtde. Acum. Anual'!I139/'Qtde. Acum. Anual'!I127-1</f>
        <v>0.16233014480943231</v>
      </c>
      <c r="J139" s="59">
        <f>'Qtde. Acum. Anual'!J139/'Qtde. Acum. Anual'!J127-1</f>
        <v>-6.2758125336685233E-2</v>
      </c>
      <c r="K139" s="57">
        <f>'Qtde. Acum. Anual'!K139/'Qtde. Acum. Anual'!K127-1</f>
        <v>0.2317636509189247</v>
      </c>
      <c r="L139" s="80">
        <f>'Qtde. Acum. Anual'!L139/'Qtde. Acum. Anual'!L127-1</f>
        <v>-7.191191968495203E-2</v>
      </c>
      <c r="M139" s="80">
        <f>'Qtde. Acum. Anual'!M139/'Qtde. Acum. Anual'!M127-1</f>
        <v>0.60617074230632473</v>
      </c>
      <c r="N139" s="59">
        <f>'Qtde. Acum. Anual'!N139/'Qtde. Acum. Anual'!N127-1</f>
        <v>-0.43149862825788754</v>
      </c>
      <c r="O139" s="78">
        <f>'Qtde. Acum. Anual'!O139/'Qtde. Acum. Anual'!O127-1</f>
        <v>0.19921530073576799</v>
      </c>
      <c r="P139" s="49"/>
      <c r="Q139" s="49"/>
      <c r="R139" s="49"/>
      <c r="S139" s="49"/>
    </row>
    <row r="140" spans="1:19" x14ac:dyDescent="0.35">
      <c r="A140" s="88">
        <f>'Qtde. Mensal'!A140</f>
        <v>44297</v>
      </c>
      <c r="B140" s="57">
        <f>'Qtde. Acum. Anual'!B140/'Qtde. Acum. Anual'!B128-1</f>
        <v>0.26008714442594494</v>
      </c>
      <c r="C140" s="80">
        <f>'Qtde. Acum. Anual'!C140/'Qtde. Acum. Anual'!C128-1</f>
        <v>0.34657437132927194</v>
      </c>
      <c r="D140" s="80">
        <f>'Qtde. Acum. Anual'!D140/'Qtde. Acum. Anual'!D128-1</f>
        <v>0.25615530471470915</v>
      </c>
      <c r="E140" s="80">
        <f>'Qtde. Acum. Anual'!E140/'Qtde. Acum. Anual'!E128-1</f>
        <v>0.29493738884629628</v>
      </c>
      <c r="F140" s="59">
        <f>'Qtde. Acum. Anual'!F140/'Qtde. Acum. Anual'!F128-1</f>
        <v>0.23546590124913735</v>
      </c>
      <c r="G140" s="57">
        <f>'Qtde. Acum. Anual'!G140/'Qtde. Acum. Anual'!G128-1</f>
        <v>0.40405936105945006</v>
      </c>
      <c r="H140" s="80">
        <f>'Qtde. Acum. Anual'!H140/'Qtde. Acum. Anual'!H128-1</f>
        <v>0.30162168777920573</v>
      </c>
      <c r="I140" s="80">
        <f>'Qtde. Acum. Anual'!I140/'Qtde. Acum. Anual'!I128-1</f>
        <v>0.23701503166028504</v>
      </c>
      <c r="J140" s="59">
        <f>'Qtde. Acum. Anual'!J140/'Qtde. Acum. Anual'!J128-1</f>
        <v>3.7383872166480758E-2</v>
      </c>
      <c r="K140" s="57">
        <f>'Qtde. Acum. Anual'!K140/'Qtde. Acum. Anual'!K128-1</f>
        <v>0.28495481858630334</v>
      </c>
      <c r="L140" s="80">
        <f>'Qtde. Acum. Anual'!L140/'Qtde. Acum. Anual'!L128-1</f>
        <v>9.1215473661073965E-2</v>
      </c>
      <c r="M140" s="80">
        <f>'Qtde. Acum. Anual'!M140/'Qtde. Acum. Anual'!M128-1</f>
        <v>0.82669278368873256</v>
      </c>
      <c r="N140" s="59">
        <f>'Qtde. Acum. Anual'!N140/'Qtde. Acum. Anual'!N128-1</f>
        <v>-0.34038694074969766</v>
      </c>
      <c r="O140" s="78">
        <f>'Qtde. Acum. Anual'!O140/'Qtde. Acum. Anual'!O128-1</f>
        <v>0.2757857152742218</v>
      </c>
      <c r="P140" s="49"/>
      <c r="Q140" s="49"/>
      <c r="R140" s="49"/>
      <c r="S140" s="49"/>
    </row>
    <row r="141" spans="1:19" x14ac:dyDescent="0.35">
      <c r="A141" s="88">
        <f>'Qtde. Mensal'!A141</f>
        <v>44327</v>
      </c>
      <c r="B141" s="57">
        <f>'Qtde. Acum. Anual'!B141/'Qtde. Acum. Anual'!B129-1</f>
        <v>0.33573787072017125</v>
      </c>
      <c r="C141" s="80">
        <f>'Qtde. Acum. Anual'!C141/'Qtde. Acum. Anual'!C129-1</f>
        <v>0.42595466331421394</v>
      </c>
      <c r="D141" s="80">
        <f>'Qtde. Acum. Anual'!D141/'Qtde. Acum. Anual'!D129-1</f>
        <v>0.30527021124228537</v>
      </c>
      <c r="E141" s="80">
        <f>'Qtde. Acum. Anual'!E141/'Qtde. Acum. Anual'!E129-1</f>
        <v>0.30378223544267335</v>
      </c>
      <c r="F141" s="59">
        <f>'Qtde. Acum. Anual'!F141/'Qtde. Acum. Anual'!F129-1</f>
        <v>0.24616018883787105</v>
      </c>
      <c r="G141" s="57">
        <f>'Qtde. Acum. Anual'!G141/'Qtde. Acum. Anual'!G129-1</f>
        <v>0.42545212957223622</v>
      </c>
      <c r="H141" s="80">
        <f>'Qtde. Acum. Anual'!H141/'Qtde. Acum. Anual'!H129-1</f>
        <v>0.33261240866322384</v>
      </c>
      <c r="I141" s="80">
        <f>'Qtde. Acum. Anual'!I141/'Qtde. Acum. Anual'!I129-1</f>
        <v>0.28903773123788512</v>
      </c>
      <c r="J141" s="59">
        <f>'Qtde. Acum. Anual'!J141/'Qtde. Acum. Anual'!J129-1</f>
        <v>4.6323662464563542E-2</v>
      </c>
      <c r="K141" s="57">
        <f>'Qtde. Acum. Anual'!K141/'Qtde. Acum. Anual'!K129-1</f>
        <v>0.32757981781917311</v>
      </c>
      <c r="L141" s="80">
        <f>'Qtde. Acum. Anual'!L141/'Qtde. Acum. Anual'!L129-1</f>
        <v>0.16343569860709373</v>
      </c>
      <c r="M141" s="80">
        <f>'Qtde. Acum. Anual'!M141/'Qtde. Acum. Anual'!M129-1</f>
        <v>0.87740855759506697</v>
      </c>
      <c r="N141" s="59">
        <f>'Qtde. Acum. Anual'!N141/'Qtde. Acum. Anual'!N129-1</f>
        <v>-0.31569891602481703</v>
      </c>
      <c r="O141" s="78">
        <f>'Qtde. Acum. Anual'!O141/'Qtde. Acum. Anual'!O129-1</f>
        <v>0.31981445712523615</v>
      </c>
      <c r="P141" s="49"/>
      <c r="Q141" s="49"/>
      <c r="R141" s="49"/>
      <c r="S141" s="49"/>
    </row>
    <row r="142" spans="1:19" x14ac:dyDescent="0.35">
      <c r="A142" s="88">
        <f>'Qtde. Mensal'!A142</f>
        <v>44358</v>
      </c>
      <c r="B142" s="57">
        <f>'Qtde. Acum. Anual'!B142/'Qtde. Acum. Anual'!B130-1</f>
        <v>0.30524577119226448</v>
      </c>
      <c r="C142" s="80">
        <f>'Qtde. Acum. Anual'!C142/'Qtde. Acum. Anual'!C130-1</f>
        <v>0.42917092260549605</v>
      </c>
      <c r="D142" s="80">
        <f>'Qtde. Acum. Anual'!D142/'Qtde. Acum. Anual'!D130-1</f>
        <v>0.29469956286944377</v>
      </c>
      <c r="E142" s="80">
        <f>'Qtde. Acum. Anual'!E142/'Qtde. Acum. Anual'!E130-1</f>
        <v>0.29232065916848526</v>
      </c>
      <c r="F142" s="59">
        <f>'Qtde. Acum. Anual'!F142/'Qtde. Acum. Anual'!F130-1</f>
        <v>0.23017190987352532</v>
      </c>
      <c r="G142" s="57">
        <f>'Qtde. Acum. Anual'!G142/'Qtde. Acum. Anual'!G130-1</f>
        <v>0.37165303831970498</v>
      </c>
      <c r="H142" s="80">
        <f>'Qtde. Acum. Anual'!H142/'Qtde. Acum. Anual'!H130-1</f>
        <v>0.30894625616375926</v>
      </c>
      <c r="I142" s="80">
        <f>'Qtde. Acum. Anual'!I142/'Qtde. Acum. Anual'!I130-1</f>
        <v>0.29203451529765445</v>
      </c>
      <c r="J142" s="59">
        <f>'Qtde. Acum. Anual'!J142/'Qtde. Acum. Anual'!J130-1</f>
        <v>0.10259428179098617</v>
      </c>
      <c r="K142" s="57">
        <f>'Qtde. Acum. Anual'!K142/'Qtde. Acum. Anual'!K130-1</f>
        <v>0.31173159637637027</v>
      </c>
      <c r="L142" s="80">
        <f>'Qtde. Acum. Anual'!L142/'Qtde. Acum. Anual'!L130-1</f>
        <v>0.1859830924461412</v>
      </c>
      <c r="M142" s="80">
        <f>'Qtde. Acum. Anual'!M142/'Qtde. Acum. Anual'!M130-1</f>
        <v>0.86668568982736471</v>
      </c>
      <c r="N142" s="59">
        <f>'Qtde. Acum. Anual'!N142/'Qtde. Acum. Anual'!N130-1</f>
        <v>-0.29764851994111019</v>
      </c>
      <c r="O142" s="78">
        <f>'Qtde. Acum. Anual'!O142/'Qtde. Acum. Anual'!O130-1</f>
        <v>0.30940802065898576</v>
      </c>
      <c r="P142" s="49"/>
      <c r="Q142" s="49"/>
      <c r="R142" s="49"/>
      <c r="S142" s="49"/>
    </row>
    <row r="143" spans="1:19" x14ac:dyDescent="0.35">
      <c r="A143" s="88">
        <f>'Qtde. Mensal'!A143</f>
        <v>44388</v>
      </c>
      <c r="B143" s="57">
        <f>'Qtde. Acum. Anual'!B143/'Qtde. Acum. Anual'!B131-1</f>
        <v>0.27036434904898221</v>
      </c>
      <c r="C143" s="80">
        <f>'Qtde. Acum. Anual'!C143/'Qtde. Acum. Anual'!C131-1</f>
        <v>0.39291383965135451</v>
      </c>
      <c r="D143" s="80">
        <f>'Qtde. Acum. Anual'!D143/'Qtde. Acum. Anual'!D131-1</f>
        <v>0.25689657261239862</v>
      </c>
      <c r="E143" s="80">
        <f>'Qtde. Acum. Anual'!E143/'Qtde. Acum. Anual'!E131-1</f>
        <v>0.27636051168717279</v>
      </c>
      <c r="F143" s="59">
        <f>'Qtde. Acum. Anual'!F143/'Qtde. Acum. Anual'!F131-1</f>
        <v>0.20815194124286251</v>
      </c>
      <c r="G143" s="57">
        <f>'Qtde. Acum. Anual'!G143/'Qtde. Acum. Anual'!G131-1</f>
        <v>0.30165153502903408</v>
      </c>
      <c r="H143" s="80">
        <f>'Qtde. Acum. Anual'!H143/'Qtde. Acum. Anual'!H131-1</f>
        <v>0.27189237421923251</v>
      </c>
      <c r="I143" s="80">
        <f>'Qtde. Acum. Anual'!I143/'Qtde. Acum. Anual'!I131-1</f>
        <v>0.27270798677026042</v>
      </c>
      <c r="J143" s="59">
        <f>'Qtde. Acum. Anual'!J143/'Qtde. Acum. Anual'!J131-1</f>
        <v>0.11734777613655023</v>
      </c>
      <c r="K143" s="57">
        <f>'Qtde. Acum. Anual'!K143/'Qtde. Acum. Anual'!K131-1</f>
        <v>0.27191683348546514</v>
      </c>
      <c r="L143" s="80">
        <f>'Qtde. Acum. Anual'!L143/'Qtde. Acum. Anual'!L131-1</f>
        <v>0.30358462966166999</v>
      </c>
      <c r="M143" s="80">
        <f>'Qtde. Acum. Anual'!M143/'Qtde. Acum. Anual'!M131-1</f>
        <v>0.8088220167548601</v>
      </c>
      <c r="N143" s="59">
        <f>'Qtde. Acum. Anual'!N143/'Qtde. Acum. Anual'!N131-1</f>
        <v>-0.30306819794912698</v>
      </c>
      <c r="O143" s="78">
        <f>'Qtde. Acum. Anual'!O143/'Qtde. Acum. Anual'!O131-1</f>
        <v>0.27763591174126434</v>
      </c>
      <c r="P143" s="49"/>
      <c r="Q143" s="49"/>
      <c r="R143" s="49"/>
      <c r="S143" s="49"/>
    </row>
    <row r="144" spans="1:19" x14ac:dyDescent="0.35">
      <c r="A144" s="88">
        <f>'Qtde. Mensal'!A144</f>
        <v>44419</v>
      </c>
      <c r="B144" s="57">
        <f>'Qtde. Acum. Anual'!B144/'Qtde. Acum. Anual'!B132-1</f>
        <v>0.25520793296948274</v>
      </c>
      <c r="C144" s="80">
        <f>'Qtde. Acum. Anual'!C144/'Qtde. Acum. Anual'!C132-1</f>
        <v>0.37017782611418903</v>
      </c>
      <c r="D144" s="80">
        <f>'Qtde. Acum. Anual'!D144/'Qtde. Acum. Anual'!D132-1</f>
        <v>0.23925943467309629</v>
      </c>
      <c r="E144" s="80">
        <f>'Qtde. Acum. Anual'!E144/'Qtde. Acum. Anual'!E132-1</f>
        <v>0.27036370584647473</v>
      </c>
      <c r="F144" s="59">
        <f>'Qtde. Acum. Anual'!F144/'Qtde. Acum. Anual'!F132-1</f>
        <v>0.20476130907131385</v>
      </c>
      <c r="G144" s="57">
        <f>'Qtde. Acum. Anual'!G144/'Qtde. Acum. Anual'!G132-1</f>
        <v>0.26235313988692521</v>
      </c>
      <c r="H144" s="80">
        <f>'Qtde. Acum. Anual'!H144/'Qtde. Acum. Anual'!H132-1</f>
        <v>0.25362191639750975</v>
      </c>
      <c r="I144" s="80">
        <f>'Qtde. Acum. Anual'!I144/'Qtde. Acum. Anual'!I132-1</f>
        <v>0.2673645881975053</v>
      </c>
      <c r="J144" s="59">
        <f>'Qtde. Acum. Anual'!J144/'Qtde. Acum. Anual'!J132-1</f>
        <v>0.1071404050806728</v>
      </c>
      <c r="K144" s="57">
        <f>'Qtde. Acum. Anual'!K144/'Qtde. Acum. Anual'!K132-1</f>
        <v>0.25855792542667566</v>
      </c>
      <c r="L144" s="80">
        <f>'Qtde. Acum. Anual'!L144/'Qtde. Acum. Anual'!L132-1</f>
        <v>0.2378029120829519</v>
      </c>
      <c r="M144" s="80">
        <f>'Qtde. Acum. Anual'!M144/'Qtde. Acum. Anual'!M132-1</f>
        <v>0.72178223305272482</v>
      </c>
      <c r="N144" s="59">
        <f>'Qtde. Acum. Anual'!N144/'Qtde. Acum. Anual'!N132-1</f>
        <v>-0.27421453021683218</v>
      </c>
      <c r="O144" s="78">
        <f>'Qtde. Acum. Anual'!O144/'Qtde. Acum. Anual'!O132-1</f>
        <v>0.26298606044073924</v>
      </c>
      <c r="P144" s="49"/>
      <c r="Q144" s="49"/>
      <c r="R144" s="49"/>
      <c r="S144" s="49"/>
    </row>
    <row r="145" spans="1:19" x14ac:dyDescent="0.35">
      <c r="A145" s="88">
        <f>'Qtde. Mensal'!A145</f>
        <v>44450</v>
      </c>
      <c r="B145" s="57">
        <f>'Qtde. Acum. Anual'!B145/'Qtde. Acum. Anual'!B133-1</f>
        <v>0.23319182767310687</v>
      </c>
      <c r="C145" s="80">
        <f>'Qtde. Acum. Anual'!C145/'Qtde. Acum. Anual'!C133-1</f>
        <v>0.3363340631068561</v>
      </c>
      <c r="D145" s="80">
        <f>'Qtde. Acum. Anual'!D145/'Qtde. Acum. Anual'!D133-1</f>
        <v>0.20935695394882869</v>
      </c>
      <c r="E145" s="80">
        <f>'Qtde. Acum. Anual'!E145/'Qtde. Acum. Anual'!E133-1</f>
        <v>0.24005481519731475</v>
      </c>
      <c r="F145" s="59">
        <f>'Qtde. Acum. Anual'!F145/'Qtde. Acum. Anual'!F133-1</f>
        <v>0.18868269766768941</v>
      </c>
      <c r="G145" s="57">
        <f>'Qtde. Acum. Anual'!G145/'Qtde. Acum. Anual'!G133-1</f>
        <v>0.20892383396188907</v>
      </c>
      <c r="H145" s="80">
        <f>'Qtde. Acum. Anual'!H145/'Qtde. Acum. Anual'!H133-1</f>
        <v>0.22643201147658565</v>
      </c>
      <c r="I145" s="80">
        <f>'Qtde. Acum. Anual'!I145/'Qtde. Acum. Anual'!I133-1</f>
        <v>0.24724882287648353</v>
      </c>
      <c r="J145" s="59">
        <f>'Qtde. Acum. Anual'!J145/'Qtde. Acum. Anual'!J133-1</f>
        <v>0.11012465795074489</v>
      </c>
      <c r="K145" s="57">
        <f>'Qtde. Acum. Anual'!K145/'Qtde. Acum. Anual'!K133-1</f>
        <v>0.22444694494476347</v>
      </c>
      <c r="L145" s="80">
        <f>'Qtde. Acum. Anual'!L145/'Qtde. Acum. Anual'!L133-1</f>
        <v>0.13755828517898672</v>
      </c>
      <c r="M145" s="80">
        <f>'Qtde. Acum. Anual'!M145/'Qtde. Acum. Anual'!M133-1</f>
        <v>0.72079141812506786</v>
      </c>
      <c r="N145" s="59">
        <f>'Qtde. Acum. Anual'!N145/'Qtde. Acum. Anual'!N133-1</f>
        <v>-0.27258891645988426</v>
      </c>
      <c r="O145" s="78">
        <f>'Qtde. Acum. Anual'!O145/'Qtde. Acum. Anual'!O133-1</f>
        <v>0.23423529918310315</v>
      </c>
      <c r="P145" s="49"/>
      <c r="Q145" s="49"/>
      <c r="R145" s="49"/>
      <c r="S145" s="49"/>
    </row>
    <row r="146" spans="1:19" x14ac:dyDescent="0.35">
      <c r="A146" s="88">
        <f>'Qtde. Mensal'!A146</f>
        <v>44480</v>
      </c>
      <c r="B146" s="57">
        <f>'Qtde. Acum. Anual'!B146/'Qtde. Acum. Anual'!B134-1</f>
        <v>0.21309556642293548</v>
      </c>
      <c r="C146" s="80">
        <f>'Qtde. Acum. Anual'!C146/'Qtde. Acum. Anual'!C134-1</f>
        <v>0.31091383674214357</v>
      </c>
      <c r="D146" s="80">
        <f>'Qtde. Acum. Anual'!D146/'Qtde. Acum. Anual'!D134-1</f>
        <v>0.1896629463403392</v>
      </c>
      <c r="E146" s="80">
        <f>'Qtde. Acum. Anual'!E146/'Qtde. Acum. Anual'!E134-1</f>
        <v>0.21637362658919401</v>
      </c>
      <c r="F146" s="59">
        <f>'Qtde. Acum. Anual'!F146/'Qtde. Acum. Anual'!F134-1</f>
        <v>0.17691799957019616</v>
      </c>
      <c r="G146" s="57">
        <f>'Qtde. Acum. Anual'!G146/'Qtde. Acum. Anual'!G134-1</f>
        <v>0.18190970393221262</v>
      </c>
      <c r="H146" s="80">
        <f>'Qtde. Acum. Anual'!H146/'Qtde. Acum. Anual'!H134-1</f>
        <v>0.20466735501320343</v>
      </c>
      <c r="I146" s="80">
        <f>'Qtde. Acum. Anual'!I146/'Qtde. Acum. Anual'!I134-1</f>
        <v>0.22829892711173461</v>
      </c>
      <c r="J146" s="59">
        <f>'Qtde. Acum. Anual'!J146/'Qtde. Acum. Anual'!J134-1</f>
        <v>0.1469336670838548</v>
      </c>
      <c r="K146" s="57">
        <f>'Qtde. Acum. Anual'!K146/'Qtde. Acum. Anual'!K134-1</f>
        <v>0.19802845759020182</v>
      </c>
      <c r="L146" s="80">
        <f>'Qtde. Acum. Anual'!L146/'Qtde. Acum. Anual'!L134-1</f>
        <v>0.19922341396851517</v>
      </c>
      <c r="M146" s="80">
        <f>'Qtde. Acum. Anual'!M146/'Qtde. Acum. Anual'!M134-1</f>
        <v>0.67678758562297436</v>
      </c>
      <c r="N146" s="59">
        <f>'Qtde. Acum. Anual'!N146/'Qtde. Acum. Anual'!N134-1</f>
        <v>-0.27882095175690069</v>
      </c>
      <c r="O146" s="78">
        <f>'Qtde. Acum. Anual'!O146/'Qtde. Acum. Anual'!O134-1</f>
        <v>0.21370648692776251</v>
      </c>
      <c r="P146" s="49"/>
      <c r="Q146" s="49"/>
      <c r="R146" s="49"/>
      <c r="S146" s="49"/>
    </row>
    <row r="147" spans="1:19" x14ac:dyDescent="0.35">
      <c r="A147" s="88">
        <f>'Qtde. Mensal'!A147</f>
        <v>44511</v>
      </c>
      <c r="B147" s="57">
        <f>'Qtde. Acum. Anual'!B147/'Qtde. Acum. Anual'!B135-1</f>
        <v>0.20856038777930008</v>
      </c>
      <c r="C147" s="80">
        <f>'Qtde. Acum. Anual'!C147/'Qtde. Acum. Anual'!C135-1</f>
        <v>0.29499420662634535</v>
      </c>
      <c r="D147" s="80">
        <f>'Qtde. Acum. Anual'!D147/'Qtde. Acum. Anual'!D135-1</f>
        <v>0.18322007953905772</v>
      </c>
      <c r="E147" s="80">
        <f>'Qtde. Acum. Anual'!E147/'Qtde. Acum. Anual'!E135-1</f>
        <v>0.20110494686594316</v>
      </c>
      <c r="F147" s="59">
        <f>'Qtde. Acum. Anual'!F147/'Qtde. Acum. Anual'!F135-1</f>
        <v>0.1683286922713183</v>
      </c>
      <c r="G147" s="57">
        <f>'Qtde. Acum. Anual'!G147/'Qtde. Acum. Anual'!G135-1</f>
        <v>0.16851850930812051</v>
      </c>
      <c r="H147" s="80">
        <f>'Qtde. Acum. Anual'!H147/'Qtde. Acum. Anual'!H135-1</f>
        <v>0.19478131666542153</v>
      </c>
      <c r="I147" s="80">
        <f>'Qtde. Acum. Anual'!I147/'Qtde. Acum. Anual'!I135-1</f>
        <v>0.21997739310914199</v>
      </c>
      <c r="J147" s="59">
        <f>'Qtde. Acum. Anual'!J147/'Qtde. Acum. Anual'!J135-1</f>
        <v>0.15561647970219838</v>
      </c>
      <c r="K147" s="57">
        <f>'Qtde. Acum. Anual'!K147/'Qtde. Acum. Anual'!K135-1</f>
        <v>0.18636212911223904</v>
      </c>
      <c r="L147" s="80">
        <f>'Qtde. Acum. Anual'!L147/'Qtde. Acum. Anual'!L135-1</f>
        <v>0.25249239567441006</v>
      </c>
      <c r="M147" s="80">
        <f>'Qtde. Acum. Anual'!M147/'Qtde. Acum. Anual'!M135-1</f>
        <v>0.6399547055403525</v>
      </c>
      <c r="N147" s="59">
        <f>'Qtde. Acum. Anual'!N147/'Qtde. Acum. Anual'!N135-1</f>
        <v>-0.28679316888045536</v>
      </c>
      <c r="O147" s="78">
        <f>'Qtde. Acum. Anual'!O147/'Qtde. Acum. Anual'!O135-1</f>
        <v>0.20414303841390358</v>
      </c>
      <c r="P147" s="49"/>
      <c r="Q147" s="49"/>
      <c r="R147" s="49"/>
      <c r="S147" s="49"/>
    </row>
    <row r="148" spans="1:19" ht="15" thickBot="1" x14ac:dyDescent="0.4">
      <c r="A148" s="89">
        <f>'Qtde. Mensal'!A148</f>
        <v>44541</v>
      </c>
      <c r="B148" s="74">
        <f>'Qtde. Acum. Anual'!B148/'Qtde. Acum. Anual'!B136-1</f>
        <v>0.19968368756124266</v>
      </c>
      <c r="C148" s="75">
        <f>'Qtde. Acum. Anual'!C148/'Qtde. Acum. Anual'!C136-1</f>
        <v>0.27325253586390175</v>
      </c>
      <c r="D148" s="75">
        <f>'Qtde. Acum. Anual'!D148/'Qtde. Acum. Anual'!D136-1</f>
        <v>0.17676771110990219</v>
      </c>
      <c r="E148" s="75">
        <f>'Qtde. Acum. Anual'!E148/'Qtde. Acum. Anual'!E136-1</f>
        <v>0.19207035147514628</v>
      </c>
      <c r="F148" s="76">
        <f>'Qtde. Acum. Anual'!F148/'Qtde. Acum. Anual'!F136-1</f>
        <v>0.16214978941585789</v>
      </c>
      <c r="G148" s="74">
        <f>'Qtde. Acum. Anual'!G148/'Qtde. Acum. Anual'!G136-1</f>
        <v>0.1562160559733381</v>
      </c>
      <c r="H148" s="75">
        <f>'Qtde. Acum. Anual'!H148/'Qtde. Acum. Anual'!H136-1</f>
        <v>0.18550317936599248</v>
      </c>
      <c r="I148" s="75">
        <f>'Qtde. Acum. Anual'!I148/'Qtde. Acum. Anual'!I136-1</f>
        <v>0.21083245050674471</v>
      </c>
      <c r="J148" s="76">
        <f>'Qtde. Acum. Anual'!J148/'Qtde. Acum. Anual'!J136-1</f>
        <v>0.19709817222536263</v>
      </c>
      <c r="K148" s="74">
        <f>'Qtde. Acum. Anual'!K148/'Qtde. Acum. Anual'!K136-1</f>
        <v>0.17594178384295134</v>
      </c>
      <c r="L148" s="75">
        <f>'Qtde. Acum. Anual'!L148/'Qtde. Acum. Anual'!L136-1</f>
        <v>0.22879335673255397</v>
      </c>
      <c r="M148" s="75">
        <f>'Qtde. Acum. Anual'!M148/'Qtde. Acum. Anual'!M136-1</f>
        <v>0.62185958400776498</v>
      </c>
      <c r="N148" s="76">
        <f>'Qtde. Acum. Anual'!N148/'Qtde. Acum. Anual'!N136-1</f>
        <v>-0.2881992028303999</v>
      </c>
      <c r="O148" s="79">
        <f>'Qtde. Acum. Anual'!O148/'Qtde. Acum. Anual'!O136-1</f>
        <v>0.19483444680920692</v>
      </c>
      <c r="P148" s="49"/>
      <c r="Q148" s="49"/>
      <c r="R148" s="49"/>
      <c r="S148" s="49"/>
    </row>
    <row r="149" spans="1:19" x14ac:dyDescent="0.35">
      <c r="A149" s="87">
        <f>'Qtde. Mensal'!A149</f>
        <v>44562</v>
      </c>
      <c r="B149" s="68">
        <f>'Qtde. Acum. Anual'!B149/'Qtde. Acum. Anual'!B137-1</f>
        <v>-4.0484486477517789E-2</v>
      </c>
      <c r="C149" s="69">
        <f>'Qtde. Acum. Anual'!C149/'Qtde. Acum. Anual'!C137-1</f>
        <v>-9.7845220030349012E-2</v>
      </c>
      <c r="D149" s="69">
        <f>'Qtde. Acum. Anual'!D149/'Qtde. Acum. Anual'!D137-1</f>
        <v>-5.4787174735992594E-2</v>
      </c>
      <c r="E149" s="69">
        <f>'Qtde. Acum. Anual'!E149/'Qtde. Acum. Anual'!E137-1</f>
        <v>-4.0307984907512528E-2</v>
      </c>
      <c r="F149" s="70">
        <f>'Qtde. Acum. Anual'!F149/'Qtde. Acum. Anual'!F137-1</f>
        <v>-5.4968991075480256E-2</v>
      </c>
      <c r="G149" s="68">
        <f>'Qtde. Acum. Anual'!G149/'Qtde. Acum. Anual'!G137-1</f>
        <v>-0.14743455957467844</v>
      </c>
      <c r="H149" s="69">
        <f>'Qtde. Acum. Anual'!H149/'Qtde. Acum. Anual'!H137-1</f>
        <v>-0.14127151148976613</v>
      </c>
      <c r="I149" s="69">
        <f>'Qtde. Acum. Anual'!I149/'Qtde. Acum. Anual'!I137-1</f>
        <v>-2.1279353801157752E-2</v>
      </c>
      <c r="J149" s="70">
        <f>'Qtde. Acum. Anual'!J149/'Qtde. Acum. Anual'!J137-1</f>
        <v>0.27698511166253104</v>
      </c>
      <c r="K149" s="68">
        <f>'Qtde. Acum. Anual'!K149/'Qtde. Acum. Anual'!K137-1</f>
        <v>-9.4222657475149019E-2</v>
      </c>
      <c r="L149" s="69">
        <f>'Qtde. Acum. Anual'!L149/'Qtde. Acum. Anual'!L137-1</f>
        <v>-5.0959629384513594E-2</v>
      </c>
      <c r="M149" s="69">
        <f>'Qtde. Acum. Anual'!M149/'Qtde. Acum. Anual'!M137-1</f>
        <v>0.37751990513298317</v>
      </c>
      <c r="N149" s="70">
        <f>'Qtde. Acum. Anual'!N149/'Qtde. Acum. Anual'!N137-1</f>
        <v>-0.4400362916529198</v>
      </c>
      <c r="O149" s="77">
        <f>'Qtde. Acum. Anual'!O149/'Qtde. Acum. Anual'!O137-1</f>
        <v>-5.9215124358777183E-2</v>
      </c>
      <c r="P149" s="49"/>
      <c r="Q149" s="49"/>
      <c r="R149" s="49"/>
      <c r="S149" s="49"/>
    </row>
    <row r="150" spans="1:19" x14ac:dyDescent="0.35">
      <c r="A150" s="88">
        <f>'Qtde. Mensal'!A150</f>
        <v>44593</v>
      </c>
      <c r="B150" s="57">
        <f>'Qtde. Acum. Anual'!B150/'Qtde. Acum. Anual'!B138-1</f>
        <v>1.2278906592603445E-2</v>
      </c>
      <c r="C150" s="80">
        <f>'Qtde. Acum. Anual'!C150/'Qtde. Acum. Anual'!C138-1</f>
        <v>-5.6467588984151718E-2</v>
      </c>
      <c r="D150" s="80">
        <f>'Qtde. Acum. Anual'!D150/'Qtde. Acum. Anual'!D138-1</f>
        <v>-2.616416668026833E-2</v>
      </c>
      <c r="E150" s="80">
        <f>'Qtde. Acum. Anual'!E150/'Qtde. Acum. Anual'!E138-1</f>
        <v>-8.0756916901610909E-3</v>
      </c>
      <c r="F150" s="59">
        <f>'Qtde. Acum. Anual'!F150/'Qtde. Acum. Anual'!F138-1</f>
        <v>-3.3012293477409749E-2</v>
      </c>
      <c r="G150" s="57">
        <f>'Qtde. Acum. Anual'!G150/'Qtde. Acum. Anual'!G138-1</f>
        <v>-0.10463369506586007</v>
      </c>
      <c r="H150" s="80">
        <f>'Qtde. Acum. Anual'!H150/'Qtde. Acum. Anual'!H138-1</f>
        <v>-9.4110514772747567E-2</v>
      </c>
      <c r="I150" s="80">
        <f>'Qtde. Acum. Anual'!I150/'Qtde. Acum. Anual'!I138-1</f>
        <v>7.7648120526929709E-3</v>
      </c>
      <c r="J150" s="59">
        <f>'Qtde. Acum. Anual'!J150/'Qtde. Acum. Anual'!J138-1</f>
        <v>4.527777777777775E-2</v>
      </c>
      <c r="K150" s="57">
        <f>'Qtde. Acum. Anual'!K150/'Qtde. Acum. Anual'!K138-1</f>
        <v>-5.3505995790460781E-2</v>
      </c>
      <c r="L150" s="80">
        <f>'Qtde. Acum. Anual'!L150/'Qtde. Acum. Anual'!L138-1</f>
        <v>-9.6352135863443378E-2</v>
      </c>
      <c r="M150" s="80">
        <f>'Qtde. Acum. Anual'!M150/'Qtde. Acum. Anual'!M138-1</f>
        <v>0.35464556270012748</v>
      </c>
      <c r="N150" s="59">
        <f>'Qtde. Acum. Anual'!N150/'Qtde. Acum. Anual'!N138-1</f>
        <v>-0.49572053754695788</v>
      </c>
      <c r="O150" s="78">
        <f>'Qtde. Acum. Anual'!O150/'Qtde. Acum. Anual'!O138-1</f>
        <v>-2.6980985229397847E-2</v>
      </c>
      <c r="P150" s="49"/>
      <c r="Q150" s="49"/>
      <c r="R150" s="49"/>
      <c r="S150" s="49"/>
    </row>
    <row r="151" spans="1:19" x14ac:dyDescent="0.35">
      <c r="A151" s="88">
        <f>'Qtde. Mensal'!A151</f>
        <v>44621</v>
      </c>
      <c r="B151" s="57">
        <f>'Qtde. Acum. Anual'!B151/'Qtde. Acum. Anual'!B139-1</f>
        <v>-9.04641850808241E-3</v>
      </c>
      <c r="C151" s="80">
        <f>'Qtde. Acum. Anual'!C151/'Qtde. Acum. Anual'!C139-1</f>
        <v>-3.2035401159807297E-2</v>
      </c>
      <c r="D151" s="80">
        <f>'Qtde. Acum. Anual'!D151/'Qtde. Acum. Anual'!D139-1</f>
        <v>-1.8501389298463788E-2</v>
      </c>
      <c r="E151" s="80">
        <f>'Qtde. Acum. Anual'!E151/'Qtde. Acum. Anual'!E139-1</f>
        <v>1.0589248084164726E-2</v>
      </c>
      <c r="F151" s="59">
        <f>'Qtde. Acum. Anual'!F151/'Qtde. Acum. Anual'!F139-1</f>
        <v>7.2681258692992579E-3</v>
      </c>
      <c r="G151" s="57">
        <f>'Qtde. Acum. Anual'!G151/'Qtde. Acum. Anual'!G139-1</f>
        <v>-7.8304843472892349E-2</v>
      </c>
      <c r="H151" s="80">
        <f>'Qtde. Acum. Anual'!H151/'Qtde. Acum. Anual'!H139-1</f>
        <v>-8.6470631015005739E-2</v>
      </c>
      <c r="I151" s="80">
        <f>'Qtde. Acum. Anual'!I151/'Qtde. Acum. Anual'!I139-1</f>
        <v>1.6672138262592062E-2</v>
      </c>
      <c r="J151" s="59">
        <f>'Qtde. Acum. Anual'!J151/'Qtde. Acum. Anual'!J139-1</f>
        <v>0.13095124054028173</v>
      </c>
      <c r="K151" s="57">
        <f>'Qtde. Acum. Anual'!K151/'Qtde. Acum. Anual'!K139-1</f>
        <v>-4.8391060118224694E-2</v>
      </c>
      <c r="L151" s="80">
        <f>'Qtde. Acum. Anual'!L151/'Qtde. Acum. Anual'!L139-1</f>
        <v>-1.5568504407590056E-2</v>
      </c>
      <c r="M151" s="80">
        <f>'Qtde. Acum. Anual'!M151/'Qtde. Acum. Anual'!M139-1</f>
        <v>0.38796927138418158</v>
      </c>
      <c r="N151" s="59">
        <f>'Qtde. Acum. Anual'!N151/'Qtde. Acum. Anual'!N139-1</f>
        <v>-0.46126778263710855</v>
      </c>
      <c r="O151" s="78">
        <f>'Qtde. Acum. Anual'!O151/'Qtde. Acum. Anual'!O139-1</f>
        <v>-1.2845814581289305E-2</v>
      </c>
      <c r="P151" s="49"/>
      <c r="Q151" s="49"/>
      <c r="R151" s="49"/>
      <c r="S151" s="49"/>
    </row>
    <row r="152" spans="1:19" x14ac:dyDescent="0.35">
      <c r="A152" s="88">
        <f>'Qtde. Mensal'!A152</f>
        <v>44652</v>
      </c>
      <c r="B152" s="57">
        <f>'Qtde. Acum. Anual'!B152/'Qtde. Acum. Anual'!B140-1</f>
        <v>-1.1990104298445381E-2</v>
      </c>
      <c r="C152" s="80">
        <f>'Qtde. Acum. Anual'!C152/'Qtde. Acum. Anual'!C140-1</f>
        <v>-2.8386522394192593E-2</v>
      </c>
      <c r="D152" s="80">
        <f>'Qtde. Acum. Anual'!D152/'Qtde. Acum. Anual'!D140-1</f>
        <v>-2.2043080792061298E-2</v>
      </c>
      <c r="E152" s="80">
        <f>'Qtde. Acum. Anual'!E152/'Qtde. Acum. Anual'!E140-1</f>
        <v>1.184099238793257E-3</v>
      </c>
      <c r="F152" s="59">
        <f>'Qtde. Acum. Anual'!F152/'Qtde. Acum. Anual'!F140-1</f>
        <v>1.7590441420511027E-2</v>
      </c>
      <c r="G152" s="57">
        <f>'Qtde. Acum. Anual'!G152/'Qtde. Acum. Anual'!G140-1</f>
        <v>-8.3267958868398217E-2</v>
      </c>
      <c r="H152" s="80">
        <f>'Qtde. Acum. Anual'!H152/'Qtde. Acum. Anual'!H140-1</f>
        <v>-9.594824586973083E-2</v>
      </c>
      <c r="I152" s="80">
        <f>'Qtde. Acum. Anual'!I152/'Qtde. Acum. Anual'!I140-1</f>
        <v>1.7607623024593178E-2</v>
      </c>
      <c r="J152" s="59">
        <f>'Qtde. Acum. Anual'!J152/'Qtde. Acum. Anual'!J140-1</f>
        <v>5.8890958590055886E-2</v>
      </c>
      <c r="K152" s="57">
        <f>'Qtde. Acum. Anual'!K152/'Qtde. Acum. Anual'!K140-1</f>
        <v>-4.2395040926988203E-2</v>
      </c>
      <c r="L152" s="80">
        <f>'Qtde. Acum. Anual'!L152/'Qtde. Acum. Anual'!L140-1</f>
        <v>-8.7305850230517845E-2</v>
      </c>
      <c r="M152" s="80">
        <f>'Qtde. Acum. Anual'!M152/'Qtde. Acum. Anual'!M140-1</f>
        <v>0.34481393025126117</v>
      </c>
      <c r="N152" s="59">
        <f>'Qtde. Acum. Anual'!N152/'Qtde. Acum. Anual'!N140-1</f>
        <v>-0.48212648945921177</v>
      </c>
      <c r="O152" s="78">
        <f>'Qtde. Acum. Anual'!O152/'Qtde. Acum. Anual'!O140-1</f>
        <v>-1.488640842345812E-2</v>
      </c>
      <c r="P152" s="49"/>
      <c r="Q152" s="49"/>
      <c r="R152" s="49"/>
      <c r="S152" s="49"/>
    </row>
    <row r="153" spans="1:19" x14ac:dyDescent="0.35">
      <c r="A153" s="88">
        <f>'Qtde. Mensal'!A153</f>
        <v>44682</v>
      </c>
      <c r="B153" s="57">
        <f>'Qtde. Acum. Anual'!B153/'Qtde. Acum. Anual'!B141-1</f>
        <v>1.3250637478148253E-3</v>
      </c>
      <c r="C153" s="80">
        <f>'Qtde. Acum. Anual'!C153/'Qtde. Acum. Anual'!C141-1</f>
        <v>-5.4929917002445316E-3</v>
      </c>
      <c r="D153" s="80">
        <f>'Qtde. Acum. Anual'!D153/'Qtde. Acum. Anual'!D141-1</f>
        <v>-3.0095625320847308E-3</v>
      </c>
      <c r="E153" s="80">
        <f>'Qtde. Acum. Anual'!E153/'Qtde. Acum. Anual'!E141-1</f>
        <v>1.8378887841658864E-2</v>
      </c>
      <c r="F153" s="59">
        <f>'Qtde. Acum. Anual'!F153/'Qtde. Acum. Anual'!F141-1</f>
        <v>3.3109532613278869E-2</v>
      </c>
      <c r="G153" s="57">
        <f>'Qtde. Acum. Anual'!G153/'Qtde. Acum. Anual'!G141-1</f>
        <v>-7.0713671373864195E-2</v>
      </c>
      <c r="H153" s="80">
        <f>'Qtde. Acum. Anual'!H153/'Qtde. Acum. Anual'!H141-1</f>
        <v>-8.2528174248054698E-2</v>
      </c>
      <c r="I153" s="80">
        <f>'Qtde. Acum. Anual'!I153/'Qtde. Acum. Anual'!I141-1</f>
        <v>3.9153914612313212E-2</v>
      </c>
      <c r="J153" s="59">
        <f>'Qtde. Acum. Anual'!J153/'Qtde. Acum. Anual'!J141-1</f>
        <v>9.9613766069061027E-2</v>
      </c>
      <c r="K153" s="57">
        <f>'Qtde. Acum. Anual'!K153/'Qtde. Acum. Anual'!K141-1</f>
        <v>-2.5447652789057584E-2</v>
      </c>
      <c r="L153" s="80">
        <f>'Qtde. Acum. Anual'!L153/'Qtde. Acum. Anual'!L141-1</f>
        <v>-7.4919772895581382E-2</v>
      </c>
      <c r="M153" s="80">
        <f>'Qtde. Acum. Anual'!M153/'Qtde. Acum. Anual'!M141-1</f>
        <v>0.36845492334680796</v>
      </c>
      <c r="N153" s="59">
        <f>'Qtde. Acum. Anual'!N153/'Qtde. Acum. Anual'!N141-1</f>
        <v>-0.46032450340920861</v>
      </c>
      <c r="O153" s="78">
        <f>'Qtde. Acum. Anual'!O153/'Qtde. Acum. Anual'!O141-1</f>
        <v>3.8586386369514614E-3</v>
      </c>
      <c r="P153" s="49"/>
      <c r="Q153" s="49"/>
      <c r="R153" s="49"/>
      <c r="S153" s="49"/>
    </row>
    <row r="154" spans="1:19" x14ac:dyDescent="0.35">
      <c r="A154" s="88">
        <f>'Qtde. Mensal'!A154</f>
        <v>44713</v>
      </c>
      <c r="B154" s="57">
        <f>'Qtde. Acum. Anual'!B154/'Qtde. Acum. Anual'!B142-1</f>
        <v>-3.1959800851645292E-3</v>
      </c>
      <c r="C154" s="80">
        <f>'Qtde. Acum. Anual'!C154/'Qtde. Acum. Anual'!C142-1</f>
        <v>-2.0200976466637433E-2</v>
      </c>
      <c r="D154" s="80">
        <f>'Qtde. Acum. Anual'!D154/'Qtde. Acum. Anual'!D142-1</f>
        <v>-9.8655800558974382E-3</v>
      </c>
      <c r="E154" s="80">
        <f>'Qtde. Acum. Anual'!E154/'Qtde. Acum. Anual'!E142-1</f>
        <v>1.6066745868299703E-2</v>
      </c>
      <c r="F154" s="59">
        <f>'Qtde. Acum. Anual'!F154/'Qtde. Acum. Anual'!F142-1</f>
        <v>3.6032290288614766E-2</v>
      </c>
      <c r="G154" s="57">
        <f>'Qtde. Acum. Anual'!G154/'Qtde. Acum. Anual'!G142-1</f>
        <v>-8.2776451475497503E-2</v>
      </c>
      <c r="H154" s="80">
        <f>'Qtde. Acum. Anual'!H154/'Qtde. Acum. Anual'!H142-1</f>
        <v>-8.9949602390720806E-2</v>
      </c>
      <c r="I154" s="80">
        <f>'Qtde. Acum. Anual'!I154/'Qtde. Acum. Anual'!I142-1</f>
        <v>3.5887258280439704E-2</v>
      </c>
      <c r="J154" s="59">
        <f>'Qtde. Acum. Anual'!J154/'Qtde. Acum. Anual'!J142-1</f>
        <v>4.6034781835164296E-2</v>
      </c>
      <c r="K154" s="57">
        <f>'Qtde. Acum. Anual'!K154/'Qtde. Acum. Anual'!K142-1</f>
        <v>-2.8316971623784104E-2</v>
      </c>
      <c r="L154" s="80">
        <f>'Qtde. Acum. Anual'!L154/'Qtde. Acum. Anual'!L142-1</f>
        <v>-8.6815934697631603E-2</v>
      </c>
      <c r="M154" s="80">
        <f>'Qtde. Acum. Anual'!M154/'Qtde. Acum. Anual'!M142-1</f>
        <v>0.33537023449203573</v>
      </c>
      <c r="N154" s="59">
        <f>'Qtde. Acum. Anual'!N154/'Qtde. Acum. Anual'!N142-1</f>
        <v>-0.46959973768648855</v>
      </c>
      <c r="O154" s="78">
        <f>'Qtde. Acum. Anual'!O154/'Qtde. Acum. Anual'!O142-1</f>
        <v>-2.5236416351613888E-3</v>
      </c>
      <c r="P154" s="49"/>
      <c r="Q154" s="49"/>
      <c r="R154" s="49"/>
      <c r="S154" s="49"/>
    </row>
    <row r="155" spans="1:19" x14ac:dyDescent="0.35">
      <c r="A155" s="88">
        <f>'Qtde. Mensal'!A155</f>
        <v>44743</v>
      </c>
      <c r="B155" s="57">
        <f>'Qtde. Acum. Anual'!B155/'Qtde. Acum. Anual'!B143-1</f>
        <v>-2.787199296526599E-2</v>
      </c>
      <c r="C155" s="80">
        <f>'Qtde. Acum. Anual'!C155/'Qtde. Acum. Anual'!C143-1</f>
        <v>-3.8628966885654537E-2</v>
      </c>
      <c r="D155" s="80">
        <f>'Qtde. Acum. Anual'!D155/'Qtde. Acum. Anual'!D143-1</f>
        <v>-2.1658770741863509E-2</v>
      </c>
      <c r="E155" s="80">
        <f>'Qtde. Acum. Anual'!E155/'Qtde. Acum. Anual'!E143-1</f>
        <v>8.0003873386376156E-3</v>
      </c>
      <c r="F155" s="59">
        <f>'Qtde. Acum. Anual'!F155/'Qtde. Acum. Anual'!F143-1</f>
        <v>2.3893565028509478E-2</v>
      </c>
      <c r="G155" s="57">
        <f>'Qtde. Acum. Anual'!G155/'Qtde. Acum. Anual'!G143-1</f>
        <v>-0.10000969442503704</v>
      </c>
      <c r="H155" s="80">
        <f>'Qtde. Acum. Anual'!H155/'Qtde. Acum. Anual'!H143-1</f>
        <v>-0.10363082967264248</v>
      </c>
      <c r="I155" s="80">
        <f>'Qtde. Acum. Anual'!I155/'Qtde. Acum. Anual'!I143-1</f>
        <v>2.5451642248778938E-2</v>
      </c>
      <c r="J155" s="59">
        <f>'Qtde. Acum. Anual'!J155/'Qtde. Acum. Anual'!J143-1</f>
        <v>-5.801997649823698E-3</v>
      </c>
      <c r="K155" s="57">
        <f>'Qtde. Acum. Anual'!K155/'Qtde. Acum. Anual'!K143-1</f>
        <v>-3.7817228963255123E-2</v>
      </c>
      <c r="L155" s="80">
        <f>'Qtde. Acum. Anual'!L155/'Qtde. Acum. Anual'!L143-1</f>
        <v>-0.10667487149786437</v>
      </c>
      <c r="M155" s="80">
        <f>'Qtde. Acum. Anual'!M155/'Qtde. Acum. Anual'!M143-1</f>
        <v>0.29980760299873954</v>
      </c>
      <c r="N155" s="59">
        <f>'Qtde. Acum. Anual'!N155/'Qtde. Acum. Anual'!N143-1</f>
        <v>-0.49205641015693202</v>
      </c>
      <c r="O155" s="78">
        <f>'Qtde. Acum. Anual'!O155/'Qtde. Acum. Anual'!O143-1</f>
        <v>-1.5519955019381526E-2</v>
      </c>
      <c r="P155" s="49"/>
      <c r="Q155" s="49"/>
      <c r="R155" s="49"/>
      <c r="S155" s="49"/>
    </row>
    <row r="156" spans="1:19" x14ac:dyDescent="0.35">
      <c r="A156" s="88">
        <f>'Qtde. Mensal'!A156</f>
        <v>44774</v>
      </c>
      <c r="B156" s="57">
        <f>'Qtde. Acum. Anual'!B156/'Qtde. Acum. Anual'!B144-1</f>
        <v>-3.2804621634311193E-2</v>
      </c>
      <c r="C156" s="80">
        <f>'Qtde. Acum. Anual'!C156/'Qtde. Acum. Anual'!C144-1</f>
        <v>-4.668747298779885E-2</v>
      </c>
      <c r="D156" s="80">
        <f>'Qtde. Acum. Anual'!D156/'Qtde. Acum. Anual'!D144-1</f>
        <v>-2.5372432199933126E-2</v>
      </c>
      <c r="E156" s="80">
        <f>'Qtde. Acum. Anual'!E156/'Qtde. Acum. Anual'!E144-1</f>
        <v>5.8829974798537688E-3</v>
      </c>
      <c r="F156" s="59">
        <f>'Qtde. Acum. Anual'!F156/'Qtde. Acum. Anual'!F144-1</f>
        <v>2.3035143769968069E-2</v>
      </c>
      <c r="G156" s="57">
        <f>'Qtde. Acum. Anual'!G156/'Qtde. Acum. Anual'!G144-1</f>
        <v>-0.10760175696303786</v>
      </c>
      <c r="H156" s="80">
        <f>'Qtde. Acum. Anual'!H156/'Qtde. Acum. Anual'!H144-1</f>
        <v>-0.10668427857306217</v>
      </c>
      <c r="I156" s="80">
        <f>'Qtde. Acum. Anual'!I156/'Qtde. Acum. Anual'!I144-1</f>
        <v>2.3446626392735759E-2</v>
      </c>
      <c r="J156" s="59">
        <f>'Qtde. Acum. Anual'!J156/'Qtde. Acum. Anual'!J144-1</f>
        <v>-4.5641995597035745E-2</v>
      </c>
      <c r="K156" s="57">
        <f>'Qtde. Acum. Anual'!K156/'Qtde. Acum. Anual'!K144-1</f>
        <v>-3.8389534946304038E-2</v>
      </c>
      <c r="L156" s="80">
        <f>'Qtde. Acum. Anual'!L156/'Qtde. Acum. Anual'!L144-1</f>
        <v>-0.1171935235158057</v>
      </c>
      <c r="M156" s="80">
        <f>'Qtde. Acum. Anual'!M156/'Qtde. Acum. Anual'!M144-1</f>
        <v>0.27738016737164339</v>
      </c>
      <c r="N156" s="59">
        <f>'Qtde. Acum. Anual'!N156/'Qtde. Acum. Anual'!N144-1</f>
        <v>-0.50980845633481731</v>
      </c>
      <c r="O156" s="78">
        <f>'Qtde. Acum. Anual'!O156/'Qtde. Acum. Anual'!O144-1</f>
        <v>-1.9535049992889353E-2</v>
      </c>
      <c r="P156" s="49"/>
      <c r="Q156" s="49"/>
      <c r="R156" s="49"/>
      <c r="S156" s="49"/>
    </row>
    <row r="157" spans="1:19" x14ac:dyDescent="0.35">
      <c r="A157" s="88">
        <f>'Qtde. Mensal'!A157</f>
        <v>44805</v>
      </c>
      <c r="B157" s="57">
        <f>'Qtde. Acum. Anual'!B157/'Qtde. Acum. Anual'!B145-1</f>
        <v>-4.3127619070788659E-2</v>
      </c>
      <c r="C157" s="80">
        <f>'Qtde. Acum. Anual'!C157/'Qtde. Acum. Anual'!C145-1</f>
        <v>-5.3062516545012595E-2</v>
      </c>
      <c r="D157" s="80">
        <f>'Qtde. Acum. Anual'!D157/'Qtde. Acum. Anual'!D145-1</f>
        <v>-2.8291298402179033E-2</v>
      </c>
      <c r="E157" s="80">
        <f>'Qtde. Acum. Anual'!E157/'Qtde. Acum. Anual'!E145-1</f>
        <v>5.5272608205116924E-3</v>
      </c>
      <c r="F157" s="59">
        <f>'Qtde. Acum. Anual'!F157/'Qtde. Acum. Anual'!F145-1</f>
        <v>2.0641216564522669E-2</v>
      </c>
      <c r="G157" s="57">
        <f>'Qtde. Acum. Anual'!G157/'Qtde. Acum. Anual'!G145-1</f>
        <v>-0.11368991789903771</v>
      </c>
      <c r="H157" s="80">
        <f>'Qtde. Acum. Anual'!H157/'Qtde. Acum. Anual'!H145-1</f>
        <v>-0.10935143603133157</v>
      </c>
      <c r="I157" s="80">
        <f>'Qtde. Acum. Anual'!I157/'Qtde. Acum. Anual'!I145-1</f>
        <v>2.1293320914810066E-2</v>
      </c>
      <c r="J157" s="59">
        <f>'Qtde. Acum. Anual'!J157/'Qtde. Acum. Anual'!J145-1</f>
        <v>-6.5430543382997364E-2</v>
      </c>
      <c r="K157" s="57">
        <f>'Qtde. Acum. Anual'!K157/'Qtde. Acum. Anual'!K145-1</f>
        <v>-3.8482708229895968E-2</v>
      </c>
      <c r="L157" s="80">
        <f>'Qtde. Acum. Anual'!L157/'Qtde. Acum. Anual'!L145-1</f>
        <v>-0.14389873792516372</v>
      </c>
      <c r="M157" s="80">
        <f>'Qtde. Acum. Anual'!M157/'Qtde. Acum. Anual'!M145-1</f>
        <v>0.24604855335680131</v>
      </c>
      <c r="N157" s="59">
        <f>'Qtde. Acum. Anual'!N157/'Qtde. Acum. Anual'!N145-1</f>
        <v>-0.50352497043573186</v>
      </c>
      <c r="O157" s="78">
        <f>'Qtde. Acum. Anual'!O157/'Qtde. Acum. Anual'!O145-1</f>
        <v>-2.294676031931886E-2</v>
      </c>
      <c r="P157" s="49"/>
      <c r="Q157" s="49"/>
      <c r="R157" s="49"/>
      <c r="S157" s="49"/>
    </row>
    <row r="158" spans="1:19" x14ac:dyDescent="0.35">
      <c r="A158" s="88">
        <f>'Qtde. Mensal'!A158</f>
        <v>44835</v>
      </c>
      <c r="B158" s="57">
        <f>'Qtde. Acum. Anual'!B158/'Qtde. Acum. Anual'!B146-1</f>
        <v>-5.0837307308417401E-2</v>
      </c>
      <c r="C158" s="80">
        <f>'Qtde. Acum. Anual'!C158/'Qtde. Acum. Anual'!C146-1</f>
        <v>-6.1923165957104231E-2</v>
      </c>
      <c r="D158" s="80">
        <f>'Qtde. Acum. Anual'!D158/'Qtde. Acum. Anual'!D146-1</f>
        <v>-3.6485810698179466E-2</v>
      </c>
      <c r="E158" s="80">
        <f>'Qtde. Acum. Anual'!E158/'Qtde. Acum. Anual'!E146-1</f>
        <v>2.3723051516597593E-3</v>
      </c>
      <c r="F158" s="59">
        <f>'Qtde. Acum. Anual'!F158/'Qtde. Acum. Anual'!F146-1</f>
        <v>1.5269689519573859E-2</v>
      </c>
      <c r="G158" s="57">
        <f>'Qtde. Acum. Anual'!G158/'Qtde. Acum. Anual'!G146-1</f>
        <v>-0.12085696032991877</v>
      </c>
      <c r="H158" s="80">
        <f>'Qtde. Acum. Anual'!H158/'Qtde. Acum. Anual'!H146-1</f>
        <v>-0.11732023665048541</v>
      </c>
      <c r="I158" s="80">
        <f>'Qtde. Acum. Anual'!I158/'Qtde. Acum. Anual'!I146-1</f>
        <v>1.4083259636499923E-2</v>
      </c>
      <c r="J158" s="59">
        <f>'Qtde. Acum. Anual'!J158/'Qtde. Acum. Anual'!J146-1</f>
        <v>-6.1108686163247494E-2</v>
      </c>
      <c r="K158" s="57">
        <f>'Qtde. Acum. Anual'!K158/'Qtde. Acum. Anual'!K146-1</f>
        <v>-4.621465179797779E-2</v>
      </c>
      <c r="L158" s="80">
        <f>'Qtde. Acum. Anual'!L158/'Qtde. Acum. Anual'!L146-1</f>
        <v>-0.14974523731834044</v>
      </c>
      <c r="M158" s="80">
        <f>'Qtde. Acum. Anual'!M158/'Qtde. Acum. Anual'!M146-1</f>
        <v>0.22159885766317622</v>
      </c>
      <c r="N158" s="59">
        <f>'Qtde. Acum. Anual'!N158/'Qtde. Acum. Anual'!N146-1</f>
        <v>-0.47905279745595475</v>
      </c>
      <c r="O158" s="78">
        <f>'Qtde. Acum. Anual'!O158/'Qtde. Acum. Anual'!O146-1</f>
        <v>-3.0100225815649861E-2</v>
      </c>
      <c r="P158" s="49"/>
      <c r="Q158" s="49"/>
      <c r="R158" s="49"/>
      <c r="S158" s="49"/>
    </row>
    <row r="159" spans="1:19" ht="14" customHeight="1" x14ac:dyDescent="0.35">
      <c r="A159" s="88">
        <f>'Qtde. Mensal'!A159</f>
        <v>44866</v>
      </c>
      <c r="B159" s="57">
        <f>'Qtde. Acum. Anual'!B159/'Qtde. Acum. Anual'!B147-1</f>
        <v>-5.9088760223870329E-2</v>
      </c>
      <c r="C159" s="80">
        <f>'Qtde. Acum. Anual'!C159/'Qtde. Acum. Anual'!C147-1</f>
        <v>-6.7676905882334881E-2</v>
      </c>
      <c r="D159" s="80">
        <f>'Qtde. Acum. Anual'!D159/'Qtde. Acum. Anual'!D147-1</f>
        <v>-4.8819058648119973E-2</v>
      </c>
      <c r="E159" s="80">
        <f>'Qtde. Acum. Anual'!E159/'Qtde. Acum. Anual'!E147-1</f>
        <v>-3.694848945881346E-3</v>
      </c>
      <c r="F159" s="59">
        <f>'Qtde. Acum. Anual'!F159/'Qtde. Acum. Anual'!F147-1</f>
        <v>9.8665275579219447E-3</v>
      </c>
      <c r="G159" s="57">
        <f>'Qtde. Acum. Anual'!G159/'Qtde. Acum. Anual'!G147-1</f>
        <v>-0.12957264193306051</v>
      </c>
      <c r="H159" s="80">
        <f>'Qtde. Acum. Anual'!H159/'Qtde. Acum. Anual'!H147-1</f>
        <v>-0.13067915365456295</v>
      </c>
      <c r="I159" s="80">
        <f>'Qtde. Acum. Anual'!I159/'Qtde. Acum. Anual'!I147-1</f>
        <v>5.2231891573961686E-3</v>
      </c>
      <c r="J159" s="59">
        <f>'Qtde. Acum. Anual'!J159/'Qtde. Acum. Anual'!J147-1</f>
        <v>-8.0531069757318496E-2</v>
      </c>
      <c r="K159" s="57">
        <f>'Qtde. Acum. Anual'!K159/'Qtde. Acum. Anual'!K147-1</f>
        <v>-5.6816125283024932E-2</v>
      </c>
      <c r="L159" s="80">
        <f>'Qtde. Acum. Anual'!L159/'Qtde. Acum. Anual'!L147-1</f>
        <v>-0.11427170557185651</v>
      </c>
      <c r="M159" s="80">
        <f>'Qtde. Acum. Anual'!M159/'Qtde. Acum. Anual'!M147-1</f>
        <v>0.19506527109825833</v>
      </c>
      <c r="N159" s="59">
        <f>'Qtde. Acum. Anual'!N159/'Qtde. Acum. Anual'!N147-1</f>
        <v>-0.46905762784015326</v>
      </c>
      <c r="O159" s="78">
        <f>'Qtde. Acum. Anual'!O159/'Qtde. Acum. Anual'!O147-1</f>
        <v>-3.9404605906615653E-2</v>
      </c>
      <c r="P159" s="49"/>
      <c r="Q159" s="49"/>
      <c r="R159" s="49"/>
      <c r="S159" s="49"/>
    </row>
    <row r="160" spans="1:19" ht="15" thickBot="1" x14ac:dyDescent="0.4">
      <c r="A160" s="89">
        <f>'Qtde. Mensal'!A160</f>
        <v>44896</v>
      </c>
      <c r="B160" s="74">
        <f>'Qtde. Acum. Anual'!B160/'Qtde. Acum. Anual'!B148-1</f>
        <v>-6.5481137572961146E-2</v>
      </c>
      <c r="C160" s="75">
        <f>'Qtde. Acum. Anual'!C160/'Qtde. Acum. Anual'!C148-1</f>
        <v>-7.202223658246687E-2</v>
      </c>
      <c r="D160" s="75">
        <f>'Qtde. Acum. Anual'!D160/'Qtde. Acum. Anual'!D148-1</f>
        <v>-5.6430759629839677E-2</v>
      </c>
      <c r="E160" s="75">
        <f>'Qtde. Acum. Anual'!E160/'Qtde. Acum. Anual'!E148-1</f>
        <v>-8.7279260208344978E-3</v>
      </c>
      <c r="F160" s="76">
        <f>'Qtde. Acum. Anual'!F160/'Qtde. Acum. Anual'!F148-1</f>
        <v>4.4934778449314816E-3</v>
      </c>
      <c r="G160" s="74">
        <f>'Qtde. Acum. Anual'!G160/'Qtde. Acum. Anual'!G148-1</f>
        <v>-0.13566059562023325</v>
      </c>
      <c r="H160" s="75">
        <f>'Qtde. Acum. Anual'!H160/'Qtde. Acum. Anual'!H148-1</f>
        <v>-0.13885072997367309</v>
      </c>
      <c r="I160" s="75">
        <f>'Qtde. Acum. Anual'!I160/'Qtde. Acum. Anual'!I148-1</f>
        <v>-5.9847930669787441E-4</v>
      </c>
      <c r="J160" s="76">
        <f>'Qtde. Acum. Anual'!J160/'Qtde. Acum. Anual'!J148-1</f>
        <v>-0.11970722493310249</v>
      </c>
      <c r="K160" s="74">
        <f>'Qtde. Acum. Anual'!K160/'Qtde. Acum. Anual'!K148-1</f>
        <v>-6.2852159553960951E-2</v>
      </c>
      <c r="L160" s="75">
        <f>'Qtde. Acum. Anual'!L160/'Qtde. Acum. Anual'!L148-1</f>
        <v>-0.10159068781856706</v>
      </c>
      <c r="M160" s="75">
        <f>'Qtde. Acum. Anual'!M160/'Qtde. Acum. Anual'!M148-1</f>
        <v>0.17257624934330096</v>
      </c>
      <c r="N160" s="76">
        <f>'Qtde. Acum. Anual'!N160/'Qtde. Acum. Anual'!N148-1</f>
        <v>-0.46448300595200642</v>
      </c>
      <c r="O160" s="79">
        <f>'Qtde. Acum. Anual'!O160/'Qtde. Acum. Anual'!O148-1</f>
        <v>-4.5771117026368935E-2</v>
      </c>
      <c r="P160" s="49"/>
      <c r="Q160" s="49"/>
      <c r="R160" s="49"/>
      <c r="S160" s="49"/>
    </row>
    <row r="161" spans="1:19" x14ac:dyDescent="0.35">
      <c r="A161" s="87">
        <f>'Qtde. Mensal'!A161</f>
        <v>44927</v>
      </c>
      <c r="B161" s="68">
        <f>'Qtde. Acum. Anual'!B161/'Qtde. Acum. Anual'!B149-1</f>
        <v>1.0432877975675936E-2</v>
      </c>
      <c r="C161" s="69">
        <f>'Qtde. Acum. Anual'!C161/'Qtde. Acum. Anual'!C149-1</f>
        <v>-7.9223575321267781E-3</v>
      </c>
      <c r="D161" s="69">
        <f>'Qtde. Acum. Anual'!D161/'Qtde. Acum. Anual'!D149-1</f>
        <v>1.182398274428742E-2</v>
      </c>
      <c r="E161" s="69">
        <f>'Qtde. Acum. Anual'!E161/'Qtde. Acum. Anual'!E149-1</f>
        <v>5.3364232060092665E-2</v>
      </c>
      <c r="F161" s="70">
        <f>'Qtde. Acum. Anual'!F161/'Qtde. Acum. Anual'!F149-1</f>
        <v>6.3928548562647958E-2</v>
      </c>
      <c r="G161" s="68">
        <f>'Qtde. Acum. Anual'!G161/'Qtde. Acum. Anual'!G149-1</f>
        <v>-6.8891322553630063E-2</v>
      </c>
      <c r="H161" s="69">
        <f>'Qtde. Acum. Anual'!H161/'Qtde. Acum. Anual'!H149-1</f>
        <v>-0.1051820230048619</v>
      </c>
      <c r="I161" s="69">
        <f>'Qtde. Acum. Anual'!I161/'Qtde. Acum. Anual'!I149-1</f>
        <v>6.6898173058616006E-2</v>
      </c>
      <c r="J161" s="70">
        <f>'Qtde. Acum. Anual'!J161/'Qtde. Acum. Anual'!J149-1</f>
        <v>-0.24386689336895795</v>
      </c>
      <c r="K161" s="68">
        <f>'Qtde. Acum. Anual'!K161/'Qtde. Acum. Anual'!K149-1</f>
        <v>2.6697665544252791E-2</v>
      </c>
      <c r="L161" s="69">
        <f>'Qtde. Acum. Anual'!L161/'Qtde. Acum. Anual'!L149-1</f>
        <v>-0.46672643952978676</v>
      </c>
      <c r="M161" s="69">
        <f>'Qtde. Acum. Anual'!M161/'Qtde. Acum. Anual'!M149-1</f>
        <v>0.11420607104060343</v>
      </c>
      <c r="N161" s="70">
        <f>'Qtde. Acum. Anual'!N161/'Qtde. Acum. Anual'!N149-1</f>
        <v>-0.19030785093533653</v>
      </c>
      <c r="O161" s="77">
        <f>'Qtde. Acum. Anual'!O161/'Qtde. Acum. Anual'!O149-1</f>
        <v>2.0511305455244377E-2</v>
      </c>
      <c r="P161" s="49"/>
      <c r="Q161" s="49"/>
      <c r="R161" s="49"/>
      <c r="S161" s="49"/>
    </row>
    <row r="162" spans="1:19" x14ac:dyDescent="0.35">
      <c r="A162" s="88">
        <f>'Qtde. Mensal'!A162</f>
        <v>44958</v>
      </c>
      <c r="B162" s="57">
        <f>'Qtde. Acum. Anual'!B162/'Qtde. Acum. Anual'!B150-1</f>
        <v>-5.0512635379061366E-2</v>
      </c>
      <c r="C162" s="80">
        <f>'Qtde. Acum. Anual'!C162/'Qtde. Acum. Anual'!C150-1</f>
        <v>-9.0497620748109076E-2</v>
      </c>
      <c r="D162" s="80">
        <f>'Qtde. Acum. Anual'!D162/'Qtde. Acum. Anual'!D150-1</f>
        <v>-7.0290850987753672E-2</v>
      </c>
      <c r="E162" s="80">
        <f>'Qtde. Acum. Anual'!E162/'Qtde. Acum. Anual'!E150-1</f>
        <v>6.1823553971158685E-3</v>
      </c>
      <c r="F162" s="59">
        <f>'Qtde. Acum. Anual'!F162/'Qtde. Acum. Anual'!F150-1</f>
        <v>1.6114143197240249E-2</v>
      </c>
      <c r="G162" s="57">
        <f>'Qtde. Acum. Anual'!G162/'Qtde. Acum. Anual'!G150-1</f>
        <v>-0.12672069235802064</v>
      </c>
      <c r="H162" s="80">
        <f>'Qtde. Acum. Anual'!H162/'Qtde. Acum. Anual'!H150-1</f>
        <v>-0.17543548863300851</v>
      </c>
      <c r="I162" s="80">
        <f>'Qtde. Acum. Anual'!I162/'Qtde. Acum. Anual'!I150-1</f>
        <v>-1.3571302716540723E-2</v>
      </c>
      <c r="J162" s="59">
        <f>'Qtde. Acum. Anual'!J162/'Qtde. Acum. Anual'!J150-1</f>
        <v>-8.5304278501195818E-2</v>
      </c>
      <c r="K162" s="57">
        <f>'Qtde. Acum. Anual'!K162/'Qtde. Acum. Anual'!K150-1</f>
        <v>-7.0575017140313667E-2</v>
      </c>
      <c r="L162" s="80">
        <f>'Qtde. Acum. Anual'!L162/'Qtde. Acum. Anual'!L150-1</f>
        <v>-0.23492185252660847</v>
      </c>
      <c r="M162" s="80">
        <f>'Qtde. Acum. Anual'!M162/'Qtde. Acum. Anual'!M150-1</f>
        <v>8.9274732877238749E-2</v>
      </c>
      <c r="N162" s="59">
        <f>'Qtde. Acum. Anual'!N162/'Qtde. Acum. Anual'!N150-1</f>
        <v>-5.6293679440903133E-2</v>
      </c>
      <c r="O162" s="78">
        <f>'Qtde. Acum. Anual'!O162/'Qtde. Acum. Anual'!O150-1</f>
        <v>-5.1306470709247542E-2</v>
      </c>
      <c r="P162" s="49"/>
      <c r="Q162" s="49"/>
      <c r="R162" s="49"/>
      <c r="S162" s="49"/>
    </row>
    <row r="163" spans="1:19" x14ac:dyDescent="0.35">
      <c r="A163" s="88">
        <f>'Qtde. Mensal'!A163</f>
        <v>44986</v>
      </c>
      <c r="B163" s="57">
        <f>'Qtde. Acum. Anual'!B163/'Qtde. Acum. Anual'!B151-1</f>
        <v>-2.7218647111643235E-2</v>
      </c>
      <c r="C163" s="80">
        <f>'Qtde. Acum. Anual'!C163/'Qtde. Acum. Anual'!C151-1</f>
        <v>-5.7931608438645421E-2</v>
      </c>
      <c r="D163" s="80">
        <f>'Qtde. Acum. Anual'!D163/'Qtde. Acum. Anual'!D151-1</f>
        <v>-2.4144456180555274E-2</v>
      </c>
      <c r="E163" s="80">
        <f>'Qtde. Acum. Anual'!E163/'Qtde. Acum. Anual'!E151-1</f>
        <v>3.7220143403641437E-2</v>
      </c>
      <c r="F163" s="59">
        <f>'Qtde. Acum. Anual'!F163/'Qtde. Acum. Anual'!F151-1</f>
        <v>3.0337008658817721E-2</v>
      </c>
      <c r="G163" s="57">
        <f>'Qtde. Acum. Anual'!G163/'Qtde. Acum. Anual'!G151-1</f>
        <v>-8.7103435329453749E-2</v>
      </c>
      <c r="H163" s="80">
        <f>'Qtde. Acum. Anual'!H163/'Qtde. Acum. Anual'!H151-1</f>
        <v>-0.13098397197749712</v>
      </c>
      <c r="I163" s="80">
        <f>'Qtde. Acum. Anual'!I163/'Qtde. Acum. Anual'!I151-1</f>
        <v>2.1603641791943407E-2</v>
      </c>
      <c r="J163" s="59">
        <f>'Qtde. Acum. Anual'!J163/'Qtde. Acum. Anual'!J151-1</f>
        <v>-1.1011350160935462E-3</v>
      </c>
      <c r="K163" s="57">
        <f>'Qtde. Acum. Anual'!K163/'Qtde. Acum. Anual'!K151-1</f>
        <v>-3.7285472783414875E-2</v>
      </c>
      <c r="L163" s="80">
        <f>'Qtde. Acum. Anual'!L163/'Qtde. Acum. Anual'!L151-1</f>
        <v>-0.1642180670228266</v>
      </c>
      <c r="M163" s="80">
        <f>'Qtde. Acum. Anual'!M163/'Qtde. Acum. Anual'!M151-1</f>
        <v>0.13077995416203958</v>
      </c>
      <c r="N163" s="59">
        <f>'Qtde. Acum. Anual'!N163/'Qtde. Acum. Anual'!N151-1</f>
        <v>-1.595595782401793E-2</v>
      </c>
      <c r="O163" s="78">
        <f>'Qtde. Acum. Anual'!O163/'Qtde. Acum. Anual'!O151-1</f>
        <v>-1.3789289545624306E-2</v>
      </c>
      <c r="P163" s="49"/>
      <c r="Q163" s="49"/>
      <c r="R163" s="49"/>
      <c r="S163" s="49"/>
    </row>
    <row r="164" spans="1:19" x14ac:dyDescent="0.35">
      <c r="A164" s="88">
        <f>'Qtde. Mensal'!A164</f>
        <v>45017</v>
      </c>
      <c r="B164" s="57">
        <f>'Qtde. Acum. Anual'!B164/'Qtde. Acum. Anual'!B152-1</f>
        <v>-4.4004040461523175E-2</v>
      </c>
      <c r="C164" s="80">
        <f>'Qtde. Acum. Anual'!C164/'Qtde. Acum. Anual'!C152-1</f>
        <v>-6.2999999999999945E-2</v>
      </c>
      <c r="D164" s="80">
        <f>'Qtde. Acum. Anual'!D164/'Qtde. Acum. Anual'!D152-1</f>
        <v>-2.4106590833732677E-2</v>
      </c>
      <c r="E164" s="80">
        <f>'Qtde. Acum. Anual'!E164/'Qtde. Acum. Anual'!E152-1</f>
        <v>2.5866507900749847E-2</v>
      </c>
      <c r="F164" s="59">
        <f>'Qtde. Acum. Anual'!F164/'Qtde. Acum. Anual'!F152-1</f>
        <v>1.7421602787456525E-2</v>
      </c>
      <c r="G164" s="57">
        <f>'Qtde. Acum. Anual'!G164/'Qtde. Acum. Anual'!G152-1</f>
        <v>-8.9429181738291841E-2</v>
      </c>
      <c r="H164" s="80">
        <f>'Qtde. Acum. Anual'!H164/'Qtde. Acum. Anual'!H152-1</f>
        <v>-0.12216963960684379</v>
      </c>
      <c r="I164" s="80">
        <f>'Qtde. Acum. Anual'!I164/'Qtde. Acum. Anual'!I152-1</f>
        <v>1.3660619672643204E-2</v>
      </c>
      <c r="J164" s="59">
        <f>'Qtde. Acum. Anual'!J164/'Qtde. Acum. Anual'!J152-1</f>
        <v>3.728010825439787E-2</v>
      </c>
      <c r="K164" s="57">
        <f>'Qtde. Acum. Anual'!K164/'Qtde. Acum. Anual'!K152-1</f>
        <v>-4.6525390321026427E-2</v>
      </c>
      <c r="L164" s="80">
        <f>'Qtde. Acum. Anual'!L164/'Qtde. Acum. Anual'!L152-1</f>
        <v>-0.11093401338858777</v>
      </c>
      <c r="M164" s="80">
        <f>'Qtde. Acum. Anual'!M164/'Qtde. Acum. Anual'!M152-1</f>
        <v>0.1314610355778858</v>
      </c>
      <c r="N164" s="59">
        <f>'Qtde. Acum. Anual'!N164/'Qtde. Acum. Anual'!N152-1</f>
        <v>2.5284450063201014E-4</v>
      </c>
      <c r="O164" s="78">
        <f>'Qtde. Acum. Anual'!O164/'Qtde. Acum. Anual'!O152-1</f>
        <v>-1.8662917884042174E-2</v>
      </c>
      <c r="P164" s="49"/>
      <c r="Q164" s="49"/>
      <c r="R164" s="49"/>
      <c r="S164" s="49"/>
    </row>
    <row r="165" spans="1:19" x14ac:dyDescent="0.35">
      <c r="A165" s="88">
        <f>'Qtde. Mensal'!A165</f>
        <v>45047</v>
      </c>
      <c r="B165" s="57">
        <f>'Qtde. Acum. Anual'!B165/'Qtde. Acum. Anual'!B153-1</f>
        <v>-5.0118986722416214E-2</v>
      </c>
      <c r="C165" s="80">
        <f>'Qtde. Acum. Anual'!C165/'Qtde. Acum. Anual'!C153-1</f>
        <v>-6.3004068911782563E-2</v>
      </c>
      <c r="D165" s="80">
        <f>'Qtde. Acum. Anual'!D165/'Qtde. Acum. Anual'!D153-1</f>
        <v>-2.2812251324083266E-2</v>
      </c>
      <c r="E165" s="80">
        <f>'Qtde. Acum. Anual'!E165/'Qtde. Acum. Anual'!E153-1</f>
        <v>2.6220300307967292E-2</v>
      </c>
      <c r="F165" s="59">
        <f>'Qtde. Acum. Anual'!F165/'Qtde. Acum. Anual'!F153-1</f>
        <v>1.474327981464163E-2</v>
      </c>
      <c r="G165" s="57">
        <f>'Qtde. Acum. Anual'!G165/'Qtde. Acum. Anual'!G153-1</f>
        <v>-9.1691485181278565E-2</v>
      </c>
      <c r="H165" s="80">
        <f>'Qtde. Acum. Anual'!H165/'Qtde. Acum. Anual'!H153-1</f>
        <v>-0.11389035841819861</v>
      </c>
      <c r="I165" s="80">
        <f>'Qtde. Acum. Anual'!I165/'Qtde. Acum. Anual'!I153-1</f>
        <v>1.3980263843010432E-2</v>
      </c>
      <c r="J165" s="59">
        <f>'Qtde. Acum. Anual'!J165/'Qtde. Acum. Anual'!J153-1</f>
        <v>1.8138925294888697E-2</v>
      </c>
      <c r="K165" s="57">
        <f>'Qtde. Acum. Anual'!K165/'Qtde. Acum. Anual'!K153-1</f>
        <v>-4.1835532411861664E-2</v>
      </c>
      <c r="L165" s="80">
        <f>'Qtde. Acum. Anual'!L165/'Qtde. Acum. Anual'!L153-1</f>
        <v>-0.127570761460021</v>
      </c>
      <c r="M165" s="80">
        <f>'Qtde. Acum. Anual'!M165/'Qtde. Acum. Anual'!M153-1</f>
        <v>0.11186160818479185</v>
      </c>
      <c r="N165" s="59">
        <f>'Qtde. Acum. Anual'!N165/'Qtde. Acum. Anual'!N153-1</f>
        <v>-2.768033326024999E-2</v>
      </c>
      <c r="O165" s="78">
        <f>'Qtde. Acum. Anual'!O165/'Qtde. Acum. Anual'!O153-1</f>
        <v>-1.8595479141312432E-2</v>
      </c>
      <c r="P165" s="49"/>
      <c r="Q165" s="49"/>
      <c r="R165" s="49"/>
      <c r="S165" s="49"/>
    </row>
    <row r="166" spans="1:19" x14ac:dyDescent="0.35">
      <c r="A166" s="88">
        <f>'Qtde. Mensal'!A166</f>
        <v>45078</v>
      </c>
      <c r="B166" s="57">
        <f>'Qtde. Acum. Anual'!B166/'Qtde. Acum. Anual'!B154-1</f>
        <v>-5.7332159570032015E-2</v>
      </c>
      <c r="C166" s="80">
        <f>'Qtde. Acum. Anual'!C166/'Qtde. Acum. Anual'!C154-1</f>
        <v>-6.2555476460404047E-2</v>
      </c>
      <c r="D166" s="80">
        <f>'Qtde. Acum. Anual'!D166/'Qtde. Acum. Anual'!D154-1</f>
        <v>-2.3725701604115912E-2</v>
      </c>
      <c r="E166" s="80">
        <f>'Qtde. Acum. Anual'!E166/'Qtde. Acum. Anual'!E154-1</f>
        <v>2.2010451235557671E-2</v>
      </c>
      <c r="F166" s="59">
        <f>'Qtde. Acum. Anual'!F166/'Qtde. Acum. Anual'!F154-1</f>
        <v>4.7324202055580855E-3</v>
      </c>
      <c r="G166" s="57">
        <f>'Qtde. Acum. Anual'!G166/'Qtde. Acum. Anual'!G154-1</f>
        <v>-9.2935951823467922E-2</v>
      </c>
      <c r="H166" s="80">
        <f>'Qtde. Acum. Anual'!H166/'Qtde. Acum. Anual'!H154-1</f>
        <v>-0.11143964323730149</v>
      </c>
      <c r="I166" s="80">
        <f>'Qtde. Acum. Anual'!I166/'Qtde. Acum. Anual'!I154-1</f>
        <v>1.0635570430522545E-2</v>
      </c>
      <c r="J166" s="59">
        <f>'Qtde. Acum. Anual'!J166/'Qtde. Acum. Anual'!J154-1</f>
        <v>2.2153244323496857E-2</v>
      </c>
      <c r="K166" s="57">
        <f>'Qtde. Acum. Anual'!K166/'Qtde. Acum. Anual'!K154-1</f>
        <v>-4.4091864375988443E-2</v>
      </c>
      <c r="L166" s="80">
        <f>'Qtde. Acum. Anual'!L166/'Qtde. Acum. Anual'!L154-1</f>
        <v>-0.14327305918826616</v>
      </c>
      <c r="M166" s="80">
        <f>'Qtde. Acum. Anual'!M166/'Qtde. Acum. Anual'!M154-1</f>
        <v>0.10926110883756079</v>
      </c>
      <c r="N166" s="59">
        <f>'Qtde. Acum. Anual'!N166/'Qtde. Acum. Anual'!N154-1</f>
        <v>-3.2278718565782794E-2</v>
      </c>
      <c r="O166" s="78">
        <f>'Qtde. Acum. Anual'!O166/'Qtde. Acum. Anual'!O154-1</f>
        <v>-2.0941706271958016E-2</v>
      </c>
      <c r="P166" s="49"/>
      <c r="Q166" s="49"/>
      <c r="R166" s="49"/>
      <c r="S166" s="49"/>
    </row>
    <row r="167" spans="1:19" x14ac:dyDescent="0.35">
      <c r="A167" s="88">
        <f>'Qtde. Mensal'!A167</f>
        <v>45108</v>
      </c>
      <c r="B167" s="57">
        <f>'Qtde. Acum. Anual'!B167/'Qtde. Acum. Anual'!B155-1</f>
        <v>-5.1616081668255043E-2</v>
      </c>
      <c r="C167" s="80">
        <f>'Qtde. Acum. Anual'!C167/'Qtde. Acum. Anual'!C155-1</f>
        <v>-5.6964367066783095E-2</v>
      </c>
      <c r="D167" s="80">
        <f>'Qtde. Acum. Anual'!D167/'Qtde. Acum. Anual'!D155-1</f>
        <v>-1.6721100968651426E-2</v>
      </c>
      <c r="E167" s="80">
        <f>'Qtde. Acum. Anual'!E167/'Qtde. Acum. Anual'!E155-1</f>
        <v>2.4581483489211964E-2</v>
      </c>
      <c r="F167" s="59">
        <f>'Qtde. Acum. Anual'!F167/'Qtde. Acum. Anual'!F155-1</f>
        <v>7.852073585660424E-3</v>
      </c>
      <c r="G167" s="57">
        <f>'Qtde. Acum. Anual'!G167/'Qtde. Acum. Anual'!G155-1</f>
        <v>-8.7822779544171392E-2</v>
      </c>
      <c r="H167" s="80">
        <f>'Qtde. Acum. Anual'!H167/'Qtde. Acum. Anual'!H155-1</f>
        <v>-9.9506920571466373E-2</v>
      </c>
      <c r="I167" s="80">
        <f>'Qtde. Acum. Anual'!I167/'Qtde. Acum. Anual'!I155-1</f>
        <v>1.5290000767768985E-2</v>
      </c>
      <c r="J167" s="59">
        <f>'Qtde. Acum. Anual'!J167/'Qtde. Acum. Anual'!J155-1</f>
        <v>5.2818201964984768E-2</v>
      </c>
      <c r="K167" s="57">
        <f>'Qtde. Acum. Anual'!K167/'Qtde. Acum. Anual'!K155-1</f>
        <v>-3.9327762701845792E-2</v>
      </c>
      <c r="L167" s="80">
        <f>'Qtde. Acum. Anual'!L167/'Qtde. Acum. Anual'!L155-1</f>
        <v>-0.13455434444939696</v>
      </c>
      <c r="M167" s="80">
        <f>'Qtde. Acum. Anual'!M167/'Qtde. Acum. Anual'!M155-1</f>
        <v>0.11381710707966319</v>
      </c>
      <c r="N167" s="59">
        <f>'Qtde. Acum. Anual'!N167/'Qtde. Acum. Anual'!N155-1</f>
        <v>-1.0960473553561223E-2</v>
      </c>
      <c r="O167" s="78">
        <f>'Qtde. Acum. Anual'!O167/'Qtde. Acum. Anual'!O155-1</f>
        <v>-1.5380677500188678E-2</v>
      </c>
      <c r="P167" s="49"/>
      <c r="Q167" s="49"/>
      <c r="R167" s="49"/>
      <c r="S167" s="49"/>
    </row>
    <row r="168" spans="1:19" x14ac:dyDescent="0.35">
      <c r="A168" s="88">
        <f>'Qtde. Mensal'!A168</f>
        <v>45139</v>
      </c>
      <c r="B168" s="57">
        <f>'Qtde. Acum. Anual'!B168/'Qtde. Acum. Anual'!B156-1</f>
        <v>-5.2103559870550153E-2</v>
      </c>
      <c r="C168" s="80">
        <f>'Qtde. Acum. Anual'!C168/'Qtde. Acum. Anual'!C156-1</f>
        <v>-5.7749103630161613E-2</v>
      </c>
      <c r="D168" s="80">
        <f>'Qtde. Acum. Anual'!D168/'Qtde. Acum. Anual'!D156-1</f>
        <v>-1.2333461903441201E-2</v>
      </c>
      <c r="E168" s="80">
        <f>'Qtde. Acum. Anual'!E168/'Qtde. Acum. Anual'!E156-1</f>
        <v>2.6404810381297272E-2</v>
      </c>
      <c r="F168" s="59">
        <f>'Qtde. Acum. Anual'!F168/'Qtde. Acum. Anual'!F156-1</f>
        <v>9.6928578120607511E-3</v>
      </c>
      <c r="G168" s="57">
        <f>'Qtde. Acum. Anual'!G168/'Qtde. Acum. Anual'!G156-1</f>
        <v>-8.3861461001849213E-2</v>
      </c>
      <c r="H168" s="80">
        <f>'Qtde. Acum. Anual'!H168/'Qtde. Acum. Anual'!H156-1</f>
        <v>-9.3666401939474953E-2</v>
      </c>
      <c r="I168" s="80">
        <f>'Qtde. Acum. Anual'!I168/'Qtde. Acum. Anual'!I156-1</f>
        <v>1.6649897459855456E-2</v>
      </c>
      <c r="J168" s="59">
        <f>'Qtde. Acum. Anual'!J168/'Qtde. Acum. Anual'!J156-1</f>
        <v>8.3011143961792211E-2</v>
      </c>
      <c r="K168" s="57">
        <f>'Qtde. Acum. Anual'!K168/'Qtde. Acum. Anual'!K156-1</f>
        <v>-3.9507947531691956E-2</v>
      </c>
      <c r="L168" s="80">
        <f>'Qtde. Acum. Anual'!L168/'Qtde. Acum. Anual'!L156-1</f>
        <v>-0.12343915968370112</v>
      </c>
      <c r="M168" s="80">
        <f>'Qtde. Acum. Anual'!M168/'Qtde. Acum. Anual'!M156-1</f>
        <v>0.12309513117416726</v>
      </c>
      <c r="N168" s="59">
        <f>'Qtde. Acum. Anual'!N168/'Qtde. Acum. Anual'!N156-1</f>
        <v>1.8855207508382987E-2</v>
      </c>
      <c r="O168" s="78">
        <f>'Qtde. Acum. Anual'!O168/'Qtde. Acum. Anual'!O156-1</f>
        <v>-1.2799236639564615E-2</v>
      </c>
      <c r="P168" s="49"/>
      <c r="Q168" s="49"/>
      <c r="R168" s="49"/>
      <c r="S168" s="49"/>
    </row>
    <row r="169" spans="1:19" x14ac:dyDescent="0.35">
      <c r="A169" s="88">
        <f>'Qtde. Mensal'!A169</f>
        <v>45170</v>
      </c>
      <c r="B169" s="57">
        <f>'Qtde. Acum. Anual'!B169/'Qtde. Acum. Anual'!B157-1</f>
        <v>-5.1866164954744276E-2</v>
      </c>
      <c r="C169" s="80">
        <f>'Qtde. Acum. Anual'!C169/'Qtde. Acum. Anual'!C157-1</f>
        <v>-5.9101243526759939E-2</v>
      </c>
      <c r="D169" s="80">
        <f>'Qtde. Acum. Anual'!D169/'Qtde. Acum. Anual'!D157-1</f>
        <v>-1.3340026289487827E-2</v>
      </c>
      <c r="E169" s="80">
        <f>'Qtde. Acum. Anual'!E169/'Qtde. Acum. Anual'!E157-1</f>
        <v>2.1063697243419943E-2</v>
      </c>
      <c r="F169" s="59">
        <f>'Qtde. Acum. Anual'!F169/'Qtde. Acum. Anual'!F157-1</f>
        <v>7.5584861983093443E-3</v>
      </c>
      <c r="G169" s="57">
        <f>'Qtde. Acum. Anual'!G169/'Qtde. Acum. Anual'!G157-1</f>
        <v>-8.3195133831238111E-2</v>
      </c>
      <c r="H169" s="80">
        <f>'Qtde. Acum. Anual'!H169/'Qtde. Acum. Anual'!H157-1</f>
        <v>-9.4461043438290093E-2</v>
      </c>
      <c r="I169" s="80">
        <f>'Qtde. Acum. Anual'!I169/'Qtde. Acum. Anual'!I157-1</f>
        <v>1.3499027387099849E-2</v>
      </c>
      <c r="J169" s="59">
        <f>'Qtde. Acum. Anual'!J169/'Qtde. Acum. Anual'!J157-1</f>
        <v>0.10025495999765544</v>
      </c>
      <c r="K169" s="57">
        <f>'Qtde. Acum. Anual'!K169/'Qtde. Acum. Anual'!K157-1</f>
        <v>-4.2858332458070025E-2</v>
      </c>
      <c r="L169" s="80">
        <f>'Qtde. Acum. Anual'!L169/'Qtde. Acum. Anual'!L157-1</f>
        <v>-0.12901517444122601</v>
      </c>
      <c r="M169" s="80">
        <f>'Qtde. Acum. Anual'!M169/'Qtde. Acum. Anual'!M157-1</f>
        <v>0.12608004021895325</v>
      </c>
      <c r="N169" s="59">
        <f>'Qtde. Acum. Anual'!N169/'Qtde. Acum. Anual'!N157-1</f>
        <v>3.0186432137785824E-2</v>
      </c>
      <c r="O169" s="78">
        <f>'Qtde. Acum. Anual'!O169/'Qtde. Acum. Anual'!O157-1</f>
        <v>-1.4661509658354666E-2</v>
      </c>
      <c r="P169" s="49"/>
      <c r="Q169" s="49"/>
      <c r="R169" s="49"/>
      <c r="S169" s="49"/>
    </row>
    <row r="170" spans="1:19" x14ac:dyDescent="0.35">
      <c r="A170" s="88">
        <f>'Qtde. Mensal'!A170</f>
        <v>45200</v>
      </c>
      <c r="B170" s="57">
        <f>'Qtde. Acum. Anual'!B170/'Qtde. Acum. Anual'!B158-1</f>
        <v>-3.6483770710162844E-2</v>
      </c>
      <c r="C170" s="80">
        <f>'Qtde. Acum. Anual'!C170/'Qtde. Acum. Anual'!C158-1</f>
        <v>-4.4001809640807799E-2</v>
      </c>
      <c r="D170" s="80">
        <f>'Qtde. Acum. Anual'!D170/'Qtde. Acum. Anual'!D158-1</f>
        <v>1.6622674637445378E-3</v>
      </c>
      <c r="E170" s="80">
        <f>'Qtde. Acum. Anual'!E170/'Qtde. Acum. Anual'!E158-1</f>
        <v>3.3286514368273901E-2</v>
      </c>
      <c r="F170" s="59">
        <f>'Qtde. Acum. Anual'!F170/'Qtde. Acum. Anual'!F158-1</f>
        <v>2.3618279276357068E-2</v>
      </c>
      <c r="G170" s="57">
        <f>'Qtde. Acum. Anual'!G170/'Qtde. Acum. Anual'!G158-1</f>
        <v>-6.8856113079630354E-2</v>
      </c>
      <c r="H170" s="80">
        <f>'Qtde. Acum. Anual'!H170/'Qtde. Acum. Anual'!H158-1</f>
        <v>-7.9774001589722698E-2</v>
      </c>
      <c r="I170" s="80">
        <f>'Qtde. Acum. Anual'!I170/'Qtde. Acum. Anual'!I158-1</f>
        <v>2.8604829203058291E-2</v>
      </c>
      <c r="J170" s="59">
        <f>'Qtde. Acum. Anual'!J170/'Qtde. Acum. Anual'!J158-1</f>
        <v>8.9880675654734121E-2</v>
      </c>
      <c r="K170" s="57">
        <f>'Qtde. Acum. Anual'!K170/'Qtde. Acum. Anual'!K158-1</f>
        <v>-2.8069566190644268E-2</v>
      </c>
      <c r="L170" s="80">
        <f>'Qtde. Acum. Anual'!L170/'Qtde. Acum. Anual'!L158-1</f>
        <v>-9.1827798277982819E-2</v>
      </c>
      <c r="M170" s="80">
        <f>'Qtde. Acum. Anual'!M170/'Qtde. Acum. Anual'!M158-1</f>
        <v>0.13612885629534754</v>
      </c>
      <c r="N170" s="59">
        <f>'Qtde. Acum. Anual'!N170/'Qtde. Acum. Anual'!N158-1</f>
        <v>3.0535495299087057E-2</v>
      </c>
      <c r="O170" s="78">
        <f>'Qtde. Acum. Anual'!O170/'Qtde. Acum. Anual'!O158-1</f>
        <v>1.0372746113374021E-5</v>
      </c>
      <c r="P170" s="49"/>
      <c r="Q170" s="49"/>
      <c r="R170" s="49"/>
      <c r="S170" s="49"/>
    </row>
    <row r="171" spans="1:19" x14ac:dyDescent="0.35">
      <c r="A171" s="88">
        <f>'Qtde. Mensal'!A171</f>
        <v>45231</v>
      </c>
      <c r="B171" s="57">
        <f>'Qtde. Acum. Anual'!B171/'Qtde. Acum. Anual'!B159-1</f>
        <v>-2.8844335672647325E-2</v>
      </c>
      <c r="C171" s="80">
        <f>'Qtde. Acum. Anual'!C171/'Qtde. Acum. Anual'!C159-1</f>
        <v>-3.8242166308572356E-2</v>
      </c>
      <c r="D171" s="80">
        <f>'Qtde. Acum. Anual'!D171/'Qtde. Acum. Anual'!D159-1</f>
        <v>6.6481180500077564E-3</v>
      </c>
      <c r="E171" s="80">
        <f>'Qtde. Acum. Anual'!E171/'Qtde. Acum. Anual'!E159-1</f>
        <v>3.9498521921857765E-2</v>
      </c>
      <c r="F171" s="59">
        <f>'Qtde. Acum. Anual'!F171/'Qtde. Acum. Anual'!F159-1</f>
        <v>3.0153513654729291E-2</v>
      </c>
      <c r="G171" s="57">
        <f>'Qtde. Acum. Anual'!G171/'Qtde. Acum. Anual'!G159-1</f>
        <v>-6.3509391751884192E-2</v>
      </c>
      <c r="H171" s="80">
        <f>'Qtde. Acum. Anual'!H171/'Qtde. Acum. Anual'!H159-1</f>
        <v>-7.1251608365900276E-2</v>
      </c>
      <c r="I171" s="80">
        <f>'Qtde. Acum. Anual'!I171/'Qtde. Acum. Anual'!I159-1</f>
        <v>3.3891500326768353E-2</v>
      </c>
      <c r="J171" s="59">
        <f>'Qtde. Acum. Anual'!J171/'Qtde. Acum. Anual'!J159-1</f>
        <v>9.8070777606817483E-2</v>
      </c>
      <c r="K171" s="57">
        <f>'Qtde. Acum. Anual'!K171/'Qtde. Acum. Anual'!K159-1</f>
        <v>-2.1944308827824721E-2</v>
      </c>
      <c r="L171" s="80">
        <f>'Qtde. Acum. Anual'!L171/'Qtde. Acum. Anual'!L159-1</f>
        <v>-0.11230376681226484</v>
      </c>
      <c r="M171" s="80">
        <f>'Qtde. Acum. Anual'!M171/'Qtde. Acum. Anual'!M159-1</f>
        <v>0.14264613377443336</v>
      </c>
      <c r="N171" s="59">
        <f>'Qtde. Acum. Anual'!N171/'Qtde. Acum. Anual'!N159-1</f>
        <v>4.3220084185207508E-2</v>
      </c>
      <c r="O171" s="78">
        <f>'Qtde. Acum. Anual'!O171/'Qtde. Acum. Anual'!O159-1</f>
        <v>5.6246048407182503E-3</v>
      </c>
      <c r="P171" s="49"/>
      <c r="Q171" s="49"/>
      <c r="R171" s="49"/>
      <c r="S171" s="49"/>
    </row>
    <row r="172" spans="1:19" ht="15" thickBot="1" x14ac:dyDescent="0.4">
      <c r="A172" s="89">
        <f>'Qtde. Mensal'!A172</f>
        <v>45261</v>
      </c>
      <c r="B172" s="74">
        <f>'Qtde. Acum. Anual'!B172/'Qtde. Acum. Anual'!B160-1</f>
        <v>-2.4702400727834029E-2</v>
      </c>
      <c r="C172" s="75">
        <f>'Qtde. Acum. Anual'!C172/'Qtde. Acum. Anual'!C160-1</f>
        <v>-3.5593876342406294E-2</v>
      </c>
      <c r="D172" s="75">
        <f>'Qtde. Acum. Anual'!D172/'Qtde. Acum. Anual'!D160-1</f>
        <v>1.1898255245770484E-2</v>
      </c>
      <c r="E172" s="75">
        <f>'Qtde. Acum. Anual'!E172/'Qtde. Acum. Anual'!E160-1</f>
        <v>4.2795947584412408E-2</v>
      </c>
      <c r="F172" s="76">
        <f>'Qtde. Acum. Anual'!F172/'Qtde. Acum. Anual'!F160-1</f>
        <v>3.144809118181735E-2</v>
      </c>
      <c r="G172" s="74">
        <f>'Qtde. Acum. Anual'!G172/'Qtde. Acum. Anual'!G160-1</f>
        <v>-5.928825358862766E-2</v>
      </c>
      <c r="H172" s="75">
        <f>'Qtde. Acum. Anual'!H172/'Qtde. Acum. Anual'!H160-1</f>
        <v>-6.6983933602375645E-2</v>
      </c>
      <c r="I172" s="75">
        <f>'Qtde. Acum. Anual'!I172/'Qtde. Acum. Anual'!I160-1</f>
        <v>3.7282189009492761E-2</v>
      </c>
      <c r="J172" s="76">
        <f>'Qtde. Acum. Anual'!J172/'Qtde. Acum. Anual'!J160-1</f>
        <v>0.12259722843093424</v>
      </c>
      <c r="K172" s="74">
        <f>'Qtde. Acum. Anual'!K172/'Qtde. Acum. Anual'!K160-1</f>
        <v>-2.0437403164329404E-2</v>
      </c>
      <c r="L172" s="75">
        <f>'Qtde. Acum. Anual'!L172/'Qtde. Acum. Anual'!L160-1</f>
        <v>-0.11266404774616123</v>
      </c>
      <c r="M172" s="75">
        <f>'Qtde. Acum. Anual'!M172/'Qtde. Acum. Anual'!M160-1</f>
        <v>0.15478784873411033</v>
      </c>
      <c r="N172" s="76">
        <f>'Qtde. Acum. Anual'!N172/'Qtde. Acum. Anual'!N160-1</f>
        <v>6.2210682143948093E-2</v>
      </c>
      <c r="O172" s="79">
        <f>'Qtde. Acum. Anual'!O172/'Qtde. Acum. Anual'!O160-1</f>
        <v>9.6374856327225977E-3</v>
      </c>
      <c r="P172" s="49"/>
      <c r="Q172" s="49"/>
      <c r="R172" s="49"/>
      <c r="S172" s="49"/>
    </row>
    <row r="173" spans="1:19" x14ac:dyDescent="0.35">
      <c r="A173" s="87">
        <f>'Qtde. Mensal'!A173</f>
        <v>45292</v>
      </c>
      <c r="B173" s="68">
        <f>'Qtde. Acum. Anual'!B173/'Qtde. Acum. Anual'!B161-1</f>
        <v>3.27438676554479E-2</v>
      </c>
      <c r="C173" s="69">
        <f>'Qtde. Acum. Anual'!C173/'Qtde. Acum. Anual'!C161-1</f>
        <v>9.0707176887472318E-3</v>
      </c>
      <c r="D173" s="69">
        <f>'Qtde. Acum. Anual'!D173/'Qtde. Acum. Anual'!D161-1</f>
        <v>8.1067877623755891E-2</v>
      </c>
      <c r="E173" s="69">
        <f>'Qtde. Acum. Anual'!E173/'Qtde. Acum. Anual'!E161-1</f>
        <v>0.11380843283921771</v>
      </c>
      <c r="F173" s="70">
        <f>'Qtde. Acum. Anual'!F173/'Qtde. Acum. Anual'!F161-1</f>
        <v>8.2593651271250179E-2</v>
      </c>
      <c r="G173" s="68">
        <f>'Qtde. Acum. Anual'!G173/'Qtde. Acum. Anual'!G161-1</f>
        <v>1.0557923285548165E-2</v>
      </c>
      <c r="H173" s="69">
        <f>'Qtde. Acum. Anual'!H173/'Qtde. Acum. Anual'!H161-1</f>
        <v>-1.6344200017669452E-3</v>
      </c>
      <c r="I173" s="69">
        <f>'Qtde. Acum. Anual'!I173/'Qtde. Acum. Anual'!I161-1</f>
        <v>9.3164810353455918E-2</v>
      </c>
      <c r="J173" s="70">
        <f>'Qtde. Acum. Anual'!J173/'Qtde. Acum. Anual'!J161-1</f>
        <v>0.39094121426276907</v>
      </c>
      <c r="K173" s="68">
        <f>'Qtde. Acum. Anual'!K173/'Qtde. Acum. Anual'!K161-1</f>
        <v>-2.3229643089439644E-3</v>
      </c>
      <c r="L173" s="69">
        <f>'Qtde. Acum. Anual'!L173/'Qtde. Acum. Anual'!L161-1</f>
        <v>1.3934242480851857</v>
      </c>
      <c r="M173" s="69">
        <f>'Qtde. Acum. Anual'!M173/'Qtde. Acum. Anual'!M161-1</f>
        <v>0.31793013373558243</v>
      </c>
      <c r="N173" s="70">
        <f>'Qtde. Acum. Anual'!N173/'Qtde. Acum. Anual'!N161-1</f>
        <v>0.34400582135710378</v>
      </c>
      <c r="O173" s="77">
        <f>'Qtde. Acum. Anual'!O173/'Qtde. Acum. Anual'!O161-1</f>
        <v>7.2959177937423458E-2</v>
      </c>
      <c r="P173" s="49"/>
      <c r="Q173" s="49"/>
      <c r="R173" s="49"/>
      <c r="S173" s="49"/>
    </row>
    <row r="174" spans="1:19" x14ac:dyDescent="0.35">
      <c r="A174" s="88">
        <f>'Qtde. Mensal'!A174</f>
        <v>45323</v>
      </c>
      <c r="B174" s="57">
        <f>'Qtde. Acum. Anual'!B174/'Qtde. Acum. Anual'!B162-1</f>
        <v>6.2507604331427213E-2</v>
      </c>
      <c r="C174" s="80">
        <f>'Qtde. Acum. Anual'!C174/'Qtde. Acum. Anual'!C162-1</f>
        <v>6.1042991220102927E-2</v>
      </c>
      <c r="D174" s="80">
        <f>'Qtde. Acum. Anual'!D174/'Qtde. Acum. Anual'!D162-1</f>
        <v>0.13251868121302435</v>
      </c>
      <c r="E174" s="80">
        <f>'Qtde. Acum. Anual'!E174/'Qtde. Acum. Anual'!E162-1</f>
        <v>0.15585949344866656</v>
      </c>
      <c r="F174" s="59">
        <f>'Qtde. Acum. Anual'!F174/'Qtde. Acum. Anual'!F162-1</f>
        <v>0.12538650345860836</v>
      </c>
      <c r="G174" s="57">
        <f>'Qtde. Acum. Anual'!G174/'Qtde. Acum. Anual'!G162-1</f>
        <v>5.0723616375761171E-2</v>
      </c>
      <c r="H174" s="80">
        <f>'Qtde. Acum. Anual'!H174/'Qtde. Acum. Anual'!H162-1</f>
        <v>6.1706292370858451E-2</v>
      </c>
      <c r="I174" s="80">
        <f>'Qtde. Acum. Anual'!I174/'Qtde. Acum. Anual'!I162-1</f>
        <v>0.14363436919481876</v>
      </c>
      <c r="J174" s="59">
        <f>'Qtde. Acum. Anual'!J174/'Qtde. Acum. Anual'!J162-1</f>
        <v>0.3249564206856479</v>
      </c>
      <c r="K174" s="57">
        <f>'Qtde. Acum. Anual'!K174/'Qtde. Acum. Anual'!K162-1</f>
        <v>6.1893157012536504E-2</v>
      </c>
      <c r="L174" s="80">
        <f>'Qtde. Acum. Anual'!L174/'Qtde. Acum. Anual'!L162-1</f>
        <v>0.59224213560596572</v>
      </c>
      <c r="M174" s="80">
        <f>'Qtde. Acum. Anual'!M174/'Qtde. Acum. Anual'!M162-1</f>
        <v>0.30980125790601876</v>
      </c>
      <c r="N174" s="59">
        <f>'Qtde. Acum. Anual'!N174/'Qtde. Acum. Anual'!N162-1</f>
        <v>0.27579752604166674</v>
      </c>
      <c r="O174" s="78">
        <f>'Qtde. Acum. Anual'!O174/'Qtde. Acum. Anual'!O162-1</f>
        <v>0.1213293441685761</v>
      </c>
      <c r="P174" s="49"/>
      <c r="Q174" s="49"/>
      <c r="R174" s="49"/>
      <c r="S174" s="49"/>
    </row>
    <row r="175" spans="1:19" x14ac:dyDescent="0.35">
      <c r="A175" s="88">
        <f>'Qtde. Mensal'!A175</f>
        <v>45352</v>
      </c>
      <c r="B175" s="57">
        <f>'Qtde. Acum. Anual'!B175/'Qtde. Acum. Anual'!B163-1</f>
        <v>4.2306878713871399E-3</v>
      </c>
      <c r="C175" s="80">
        <f>'Qtde. Acum. Anual'!C175/'Qtde. Acum. Anual'!C163-1</f>
        <v>6.5892973836434443E-3</v>
      </c>
      <c r="D175" s="80">
        <f>'Qtde. Acum. Anual'!D175/'Qtde. Acum. Anual'!D163-1</f>
        <v>7.7063413141589487E-2</v>
      </c>
      <c r="E175" s="80">
        <f>'Qtde. Acum. Anual'!E175/'Qtde. Acum. Anual'!E163-1</f>
        <v>8.1977125006298168E-2</v>
      </c>
      <c r="F175" s="59">
        <f>'Qtde. Acum. Anual'!F175/'Qtde. Acum. Anual'!F163-1</f>
        <v>5.9250302297460644E-2</v>
      </c>
      <c r="G175" s="57">
        <f>'Qtde. Acum. Anual'!G175/'Qtde. Acum. Anual'!G163-1</f>
        <v>-1.0365842259734914E-2</v>
      </c>
      <c r="H175" s="80">
        <f>'Qtde. Acum. Anual'!H175/'Qtde. Acum. Anual'!H163-1</f>
        <v>1.5726151215341488E-2</v>
      </c>
      <c r="I175" s="80">
        <f>'Qtde. Acum. Anual'!I175/'Qtde. Acum. Anual'!I163-1</f>
        <v>8.2599599806064017E-2</v>
      </c>
      <c r="J175" s="59">
        <f>'Qtde. Acum. Anual'!J175/'Qtde. Acum. Anual'!J163-1</f>
        <v>0.27753752225896711</v>
      </c>
      <c r="K175" s="57">
        <f>'Qtde. Acum. Anual'!K175/'Qtde. Acum. Anual'!K163-1</f>
        <v>1.5508102491599285E-2</v>
      </c>
      <c r="L175" s="80">
        <f>'Qtde. Acum. Anual'!L175/'Qtde. Acum. Anual'!L163-1</f>
        <v>0.40233892641824642</v>
      </c>
      <c r="M175" s="80">
        <f>'Qtde. Acum. Anual'!M175/'Qtde. Acum. Anual'!M163-1</f>
        <v>0.18852125036566503</v>
      </c>
      <c r="N175" s="59">
        <f>'Qtde. Acum. Anual'!N175/'Qtde. Acum. Anual'!N163-1</f>
        <v>0.19993362412289017</v>
      </c>
      <c r="O175" s="78">
        <f>'Qtde. Acum. Anual'!O175/'Qtde. Acum. Anual'!O163-1</f>
        <v>6.1428905895467567E-2</v>
      </c>
      <c r="P175" s="49"/>
      <c r="Q175" s="49"/>
      <c r="R175" s="49"/>
      <c r="S175" s="49"/>
    </row>
    <row r="176" spans="1:19" x14ac:dyDescent="0.35">
      <c r="A176" s="88">
        <f>'Qtde. Mensal'!A176</f>
        <v>45383</v>
      </c>
      <c r="B176" s="57">
        <f>'Qtde. Acum. Anual'!B176/'Qtde. Acum. Anual'!B164-1</f>
        <v>6.8962438240371515E-2</v>
      </c>
      <c r="C176" s="80">
        <f>'Qtde. Acum. Anual'!C176/'Qtde. Acum. Anual'!C164-1</f>
        <v>7.134495225647508E-2</v>
      </c>
      <c r="D176" s="80">
        <f>'Qtde. Acum. Anual'!D176/'Qtde. Acum. Anual'!D164-1</f>
        <v>0.13387992735818832</v>
      </c>
      <c r="E176" s="80">
        <f>'Qtde. Acum. Anual'!E176/'Qtde. Acum. Anual'!E164-1</f>
        <v>0.14334507125099005</v>
      </c>
      <c r="F176" s="59">
        <f>'Qtde. Acum. Anual'!F176/'Qtde. Acum. Anual'!F164-1</f>
        <v>0.11777537999624688</v>
      </c>
      <c r="G176" s="57">
        <f>'Qtde. Acum. Anual'!G176/'Qtde. Acum. Anual'!G164-1</f>
        <v>4.372578219883172E-2</v>
      </c>
      <c r="H176" s="80">
        <f>'Qtde. Acum. Anual'!H176/'Qtde. Acum. Anual'!H164-1</f>
        <v>6.9396556831242018E-2</v>
      </c>
      <c r="I176" s="80">
        <f>'Qtde. Acum. Anual'!I176/'Qtde. Acum. Anual'!I164-1</f>
        <v>0.14469117908895246</v>
      </c>
      <c r="J176" s="59">
        <f>'Qtde. Acum. Anual'!J176/'Qtde. Acum. Anual'!J164-1</f>
        <v>0.30943839279890417</v>
      </c>
      <c r="K176" s="57">
        <f>'Qtde. Acum. Anual'!K176/'Qtde. Acum. Anual'!K164-1</f>
        <v>6.684853152758663E-2</v>
      </c>
      <c r="L176" s="80">
        <f>'Qtde. Acum. Anual'!L176/'Qtde. Acum. Anual'!L164-1</f>
        <v>0.46581349808312877</v>
      </c>
      <c r="M176" s="80">
        <f>'Qtde. Acum. Anual'!M176/'Qtde. Acum. Anual'!M164-1</f>
        <v>0.27704369274136709</v>
      </c>
      <c r="N176" s="59">
        <f>'Qtde. Acum. Anual'!N176/'Qtde. Acum. Anual'!N164-1</f>
        <v>0.2596056622851366</v>
      </c>
      <c r="O176" s="78">
        <f>'Qtde. Acum. Anual'!O176/'Qtde. Acum. Anual'!O164-1</f>
        <v>0.12093159993626568</v>
      </c>
      <c r="P176" s="49"/>
      <c r="Q176" s="49"/>
      <c r="R176" s="49"/>
      <c r="S176" s="49"/>
    </row>
    <row r="177" spans="1:19" x14ac:dyDescent="0.35">
      <c r="A177" s="88">
        <f>'Qtde. Mensal'!A177</f>
        <v>45413</v>
      </c>
      <c r="B177" s="57">
        <f>'Qtde. Acum. Anual'!B177/'Qtde. Acum. Anual'!B165-1</f>
        <v>5.9401304159496071E-2</v>
      </c>
      <c r="C177" s="80">
        <f>'Qtde. Acum. Anual'!C177/'Qtde. Acum. Anual'!C165-1</f>
        <v>6.1475122052176534E-2</v>
      </c>
      <c r="D177" s="80">
        <f>'Qtde. Acum. Anual'!D177/'Qtde. Acum. Anual'!D165-1</f>
        <v>0.11301915626445824</v>
      </c>
      <c r="E177" s="80">
        <f>'Qtde. Acum. Anual'!E177/'Qtde. Acum. Anual'!E165-1</f>
        <v>9.7934761989171504E-2</v>
      </c>
      <c r="F177" s="59">
        <f>'Qtde. Acum. Anual'!F177/'Qtde. Acum. Anual'!F165-1</f>
        <v>0.10057113862642098</v>
      </c>
      <c r="G177" s="57">
        <f>'Qtde. Acum. Anual'!G177/'Qtde. Acum. Anual'!G165-1</f>
        <v>2.1548865631964453E-2</v>
      </c>
      <c r="H177" s="80">
        <f>'Qtde. Acum. Anual'!H177/'Qtde. Acum. Anual'!H165-1</f>
        <v>5.0728558368626331E-2</v>
      </c>
      <c r="I177" s="80">
        <f>'Qtde. Acum. Anual'!I177/'Qtde. Acum. Anual'!I165-1</f>
        <v>0.12201384255896719</v>
      </c>
      <c r="J177" s="59">
        <f>'Qtde. Acum. Anual'!J177/'Qtde. Acum. Anual'!J165-1</f>
        <v>0.24061582822717686</v>
      </c>
      <c r="K177" s="57">
        <f>'Qtde. Acum. Anual'!K177/'Qtde. Acum. Anual'!K165-1</f>
        <v>4.7317218233569713E-2</v>
      </c>
      <c r="L177" s="80">
        <f>'Qtde. Acum. Anual'!L177/'Qtde. Acum. Anual'!L165-1</f>
        <v>0.44334964607183425</v>
      </c>
      <c r="M177" s="80">
        <f>'Qtde. Acum. Anual'!M177/'Qtde. Acum. Anual'!M165-1</f>
        <v>0.23992342902616381</v>
      </c>
      <c r="N177" s="59">
        <f>'Qtde. Acum. Anual'!N177/'Qtde. Acum. Anual'!N165-1</f>
        <v>0.22707029708551785</v>
      </c>
      <c r="O177" s="78">
        <f>'Qtde. Acum. Anual'!O177/'Qtde. Acum. Anual'!O165-1</f>
        <v>9.8041031788545174E-2</v>
      </c>
      <c r="P177" s="49"/>
      <c r="Q177" s="49"/>
      <c r="R177" s="49"/>
      <c r="S177" s="49"/>
    </row>
    <row r="178" spans="1:19" x14ac:dyDescent="0.35">
      <c r="A178" s="88">
        <f>'Qtde. Mensal'!A178</f>
        <v>45444</v>
      </c>
      <c r="B178" s="57"/>
      <c r="C178" s="80"/>
      <c r="D178" s="80"/>
      <c r="E178" s="80"/>
      <c r="F178" s="59"/>
      <c r="G178" s="57"/>
      <c r="H178" s="80"/>
      <c r="I178" s="80"/>
      <c r="J178" s="59"/>
      <c r="K178" s="57"/>
      <c r="L178" s="80"/>
      <c r="M178" s="80"/>
      <c r="N178" s="59"/>
      <c r="O178" s="78"/>
      <c r="P178" s="49"/>
      <c r="Q178" s="49"/>
      <c r="R178" s="49"/>
      <c r="S178" s="49"/>
    </row>
    <row r="179" spans="1:19" x14ac:dyDescent="0.35">
      <c r="A179" s="88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88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88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88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88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84"/>
  <sheetViews>
    <sheetView showGridLines="0" zoomScale="90" zoomScaleNormal="90" workbookViewId="0">
      <pane xSplit="1" ySplit="4" topLeftCell="B165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08984375" style="1" customWidth="1"/>
    <col min="2" max="12" width="10.269531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50" customHeight="1" x14ac:dyDescent="0.35"/>
    <row r="2" spans="1:19" ht="15" thickBot="1" x14ac:dyDescent="0.4">
      <c r="A2" s="175" t="s">
        <v>25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13" t="s">
        <v>21</v>
      </c>
      <c r="C6" s="14" t="s">
        <v>21</v>
      </c>
      <c r="D6" s="14" t="s">
        <v>21</v>
      </c>
      <c r="E6" s="14" t="s">
        <v>21</v>
      </c>
      <c r="F6" s="15" t="s">
        <v>21</v>
      </c>
      <c r="G6" s="13" t="s">
        <v>21</v>
      </c>
      <c r="H6" s="14" t="s">
        <v>21</v>
      </c>
      <c r="I6" s="14" t="s">
        <v>21</v>
      </c>
      <c r="J6" s="15" t="s">
        <v>21</v>
      </c>
      <c r="K6" s="13" t="s">
        <v>21</v>
      </c>
      <c r="L6" s="14" t="s">
        <v>21</v>
      </c>
      <c r="M6" s="14" t="s">
        <v>21</v>
      </c>
      <c r="N6" s="15" t="s">
        <v>21</v>
      </c>
      <c r="O6" s="15" t="s">
        <v>21</v>
      </c>
      <c r="P6" s="10"/>
      <c r="Q6" s="10"/>
      <c r="R6" s="10"/>
      <c r="S6" s="10"/>
    </row>
    <row r="7" spans="1:19" x14ac:dyDescent="0.35">
      <c r="A7" s="11">
        <v>40238</v>
      </c>
      <c r="B7" s="13" t="s">
        <v>21</v>
      </c>
      <c r="C7" s="14" t="s">
        <v>21</v>
      </c>
      <c r="D7" s="14" t="s">
        <v>21</v>
      </c>
      <c r="E7" s="14" t="s">
        <v>21</v>
      </c>
      <c r="F7" s="15" t="s">
        <v>21</v>
      </c>
      <c r="G7" s="13" t="s">
        <v>21</v>
      </c>
      <c r="H7" s="14" t="s">
        <v>21</v>
      </c>
      <c r="I7" s="14" t="s">
        <v>21</v>
      </c>
      <c r="J7" s="15" t="s">
        <v>21</v>
      </c>
      <c r="K7" s="13" t="s">
        <v>21</v>
      </c>
      <c r="L7" s="14" t="s">
        <v>21</v>
      </c>
      <c r="M7" s="14" t="s">
        <v>21</v>
      </c>
      <c r="N7" s="15" t="s">
        <v>21</v>
      </c>
      <c r="O7" s="15" t="s">
        <v>21</v>
      </c>
      <c r="P7" s="10"/>
      <c r="Q7" s="10"/>
      <c r="R7" s="10"/>
      <c r="S7" s="10"/>
    </row>
    <row r="8" spans="1:19" x14ac:dyDescent="0.35">
      <c r="A8" s="11">
        <v>40269</v>
      </c>
      <c r="B8" s="13" t="s">
        <v>21</v>
      </c>
      <c r="C8" s="14" t="s">
        <v>21</v>
      </c>
      <c r="D8" s="14" t="s">
        <v>21</v>
      </c>
      <c r="E8" s="14" t="s">
        <v>21</v>
      </c>
      <c r="F8" s="15" t="s">
        <v>21</v>
      </c>
      <c r="G8" s="13" t="s">
        <v>21</v>
      </c>
      <c r="H8" s="14" t="s">
        <v>21</v>
      </c>
      <c r="I8" s="14" t="s">
        <v>21</v>
      </c>
      <c r="J8" s="15" t="s">
        <v>21</v>
      </c>
      <c r="K8" s="13" t="s">
        <v>21</v>
      </c>
      <c r="L8" s="14" t="s">
        <v>21</v>
      </c>
      <c r="M8" s="14" t="s">
        <v>21</v>
      </c>
      <c r="N8" s="15" t="s">
        <v>21</v>
      </c>
      <c r="O8" s="15" t="s">
        <v>21</v>
      </c>
      <c r="P8" s="10"/>
      <c r="Q8" s="10"/>
      <c r="R8" s="10"/>
      <c r="S8" s="10"/>
    </row>
    <row r="9" spans="1:19" x14ac:dyDescent="0.35">
      <c r="A9" s="11">
        <v>40299</v>
      </c>
      <c r="B9" s="13" t="s">
        <v>21</v>
      </c>
      <c r="C9" s="14" t="s">
        <v>21</v>
      </c>
      <c r="D9" s="14" t="s">
        <v>21</v>
      </c>
      <c r="E9" s="14" t="s">
        <v>21</v>
      </c>
      <c r="F9" s="15" t="s">
        <v>21</v>
      </c>
      <c r="G9" s="13" t="s">
        <v>21</v>
      </c>
      <c r="H9" s="14" t="s">
        <v>21</v>
      </c>
      <c r="I9" s="14" t="s">
        <v>21</v>
      </c>
      <c r="J9" s="15" t="s">
        <v>21</v>
      </c>
      <c r="K9" s="13" t="s">
        <v>21</v>
      </c>
      <c r="L9" s="14" t="s">
        <v>21</v>
      </c>
      <c r="M9" s="14" t="s">
        <v>21</v>
      </c>
      <c r="N9" s="15" t="s">
        <v>21</v>
      </c>
      <c r="O9" s="15" t="s">
        <v>21</v>
      </c>
      <c r="P9" s="10"/>
      <c r="Q9" s="10"/>
      <c r="R9" s="10"/>
      <c r="S9" s="10"/>
    </row>
    <row r="10" spans="1:19" x14ac:dyDescent="0.35">
      <c r="A10" s="11">
        <v>40330</v>
      </c>
      <c r="B10" s="13" t="s">
        <v>21</v>
      </c>
      <c r="C10" s="14" t="s">
        <v>21</v>
      </c>
      <c r="D10" s="14" t="s">
        <v>21</v>
      </c>
      <c r="E10" s="14" t="s">
        <v>21</v>
      </c>
      <c r="F10" s="15" t="s">
        <v>21</v>
      </c>
      <c r="G10" s="13" t="s">
        <v>21</v>
      </c>
      <c r="H10" s="14" t="s">
        <v>21</v>
      </c>
      <c r="I10" s="14" t="s">
        <v>21</v>
      </c>
      <c r="J10" s="15" t="s">
        <v>21</v>
      </c>
      <c r="K10" s="13" t="s">
        <v>21</v>
      </c>
      <c r="L10" s="14" t="s">
        <v>21</v>
      </c>
      <c r="M10" s="14" t="s">
        <v>21</v>
      </c>
      <c r="N10" s="15" t="s">
        <v>21</v>
      </c>
      <c r="O10" s="15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13" t="s">
        <v>21</v>
      </c>
      <c r="C11" s="14" t="s">
        <v>21</v>
      </c>
      <c r="D11" s="14" t="s">
        <v>21</v>
      </c>
      <c r="E11" s="14" t="s">
        <v>21</v>
      </c>
      <c r="F11" s="15" t="s">
        <v>21</v>
      </c>
      <c r="G11" s="13" t="s">
        <v>21</v>
      </c>
      <c r="H11" s="14" t="s">
        <v>21</v>
      </c>
      <c r="I11" s="14" t="s">
        <v>21</v>
      </c>
      <c r="J11" s="15" t="s">
        <v>21</v>
      </c>
      <c r="K11" s="13" t="s">
        <v>21</v>
      </c>
      <c r="L11" s="14" t="s">
        <v>21</v>
      </c>
      <c r="M11" s="14" t="s">
        <v>21</v>
      </c>
      <c r="N11" s="15" t="s">
        <v>21</v>
      </c>
      <c r="O11" s="15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13" t="s">
        <v>21</v>
      </c>
      <c r="C12" s="14" t="s">
        <v>21</v>
      </c>
      <c r="D12" s="14" t="s">
        <v>21</v>
      </c>
      <c r="E12" s="14" t="s">
        <v>21</v>
      </c>
      <c r="F12" s="15" t="s">
        <v>21</v>
      </c>
      <c r="G12" s="13" t="s">
        <v>21</v>
      </c>
      <c r="H12" s="14" t="s">
        <v>21</v>
      </c>
      <c r="I12" s="14" t="s">
        <v>21</v>
      </c>
      <c r="J12" s="15" t="s">
        <v>21</v>
      </c>
      <c r="K12" s="13" t="s">
        <v>21</v>
      </c>
      <c r="L12" s="14" t="s">
        <v>21</v>
      </c>
      <c r="M12" s="14" t="s">
        <v>21</v>
      </c>
      <c r="N12" s="15" t="s">
        <v>21</v>
      </c>
      <c r="O12" s="15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13" t="s">
        <v>21</v>
      </c>
      <c r="C14" s="14" t="s">
        <v>21</v>
      </c>
      <c r="D14" s="14" t="s">
        <v>21</v>
      </c>
      <c r="E14" s="14" t="s">
        <v>21</v>
      </c>
      <c r="F14" s="15" t="s">
        <v>21</v>
      </c>
      <c r="G14" s="13" t="s">
        <v>21</v>
      </c>
      <c r="H14" s="14" t="s">
        <v>21</v>
      </c>
      <c r="I14" s="14" t="s">
        <v>21</v>
      </c>
      <c r="J14" s="15" t="s">
        <v>21</v>
      </c>
      <c r="K14" s="13" t="s">
        <v>21</v>
      </c>
      <c r="L14" s="14" t="s">
        <v>21</v>
      </c>
      <c r="M14" s="14" t="s">
        <v>21</v>
      </c>
      <c r="N14" s="15" t="s">
        <v>21</v>
      </c>
      <c r="O14" s="15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13" t="s">
        <v>21</v>
      </c>
      <c r="C15" s="14" t="s">
        <v>21</v>
      </c>
      <c r="D15" s="14" t="s">
        <v>21</v>
      </c>
      <c r="E15" s="14" t="s">
        <v>21</v>
      </c>
      <c r="F15" s="15" t="s">
        <v>21</v>
      </c>
      <c r="G15" s="13" t="s">
        <v>21</v>
      </c>
      <c r="H15" s="14" t="s">
        <v>21</v>
      </c>
      <c r="I15" s="14" t="s">
        <v>21</v>
      </c>
      <c r="J15" s="15" t="s">
        <v>21</v>
      </c>
      <c r="K15" s="13" t="s">
        <v>21</v>
      </c>
      <c r="L15" s="14" t="s">
        <v>21</v>
      </c>
      <c r="M15" s="14" t="s">
        <v>21</v>
      </c>
      <c r="N15" s="15" t="s">
        <v>21</v>
      </c>
      <c r="O15" s="15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 t="s">
        <v>21</v>
      </c>
      <c r="C16" s="46" t="s">
        <v>21</v>
      </c>
      <c r="D16" s="46" t="s">
        <v>21</v>
      </c>
      <c r="E16" s="46" t="s">
        <v>21</v>
      </c>
      <c r="F16" s="47" t="s">
        <v>21</v>
      </c>
      <c r="G16" s="45" t="s">
        <v>21</v>
      </c>
      <c r="H16" s="46" t="s">
        <v>21</v>
      </c>
      <c r="I16" s="46" t="s">
        <v>21</v>
      </c>
      <c r="J16" s="47" t="s">
        <v>21</v>
      </c>
      <c r="K16" s="45" t="s">
        <v>21</v>
      </c>
      <c r="L16" s="46" t="s">
        <v>21</v>
      </c>
      <c r="M16" s="46" t="s">
        <v>21</v>
      </c>
      <c r="N16" s="47" t="s">
        <v>21</v>
      </c>
      <c r="O16" s="47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7" t="s">
        <v>21</v>
      </c>
      <c r="C17" s="8" t="s">
        <v>21</v>
      </c>
      <c r="D17" s="8" t="s">
        <v>21</v>
      </c>
      <c r="E17" s="8" t="s">
        <v>21</v>
      </c>
      <c r="F17" s="9" t="s">
        <v>21</v>
      </c>
      <c r="G17" s="7" t="s">
        <v>21</v>
      </c>
      <c r="H17" s="8" t="s">
        <v>21</v>
      </c>
      <c r="I17" s="8" t="s">
        <v>21</v>
      </c>
      <c r="J17" s="9" t="s">
        <v>21</v>
      </c>
      <c r="K17" s="7" t="s">
        <v>21</v>
      </c>
      <c r="L17" s="8" t="s">
        <v>21</v>
      </c>
      <c r="M17" s="8" t="s">
        <v>21</v>
      </c>
      <c r="N17" s="9" t="s">
        <v>21</v>
      </c>
      <c r="O17" s="9" t="s">
        <v>21</v>
      </c>
      <c r="P17" s="10"/>
      <c r="Q17" s="10"/>
      <c r="R17" s="10"/>
      <c r="S17" s="10"/>
    </row>
    <row r="18" spans="1:19" x14ac:dyDescent="0.35">
      <c r="A18" s="11">
        <v>40575</v>
      </c>
      <c r="B18" s="13" t="s">
        <v>21</v>
      </c>
      <c r="C18" s="14" t="s">
        <v>21</v>
      </c>
      <c r="D18" s="14" t="s">
        <v>21</v>
      </c>
      <c r="E18" s="14" t="s">
        <v>21</v>
      </c>
      <c r="F18" s="15" t="s">
        <v>21</v>
      </c>
      <c r="G18" s="13" t="s">
        <v>21</v>
      </c>
      <c r="H18" s="14" t="s">
        <v>21</v>
      </c>
      <c r="I18" s="14" t="s">
        <v>21</v>
      </c>
      <c r="J18" s="15" t="s">
        <v>21</v>
      </c>
      <c r="K18" s="13" t="s">
        <v>21</v>
      </c>
      <c r="L18" s="14" t="s">
        <v>21</v>
      </c>
      <c r="M18" s="14" t="s">
        <v>21</v>
      </c>
      <c r="N18" s="15" t="s">
        <v>21</v>
      </c>
      <c r="O18" s="15" t="s">
        <v>21</v>
      </c>
      <c r="P18" s="10"/>
      <c r="Q18" s="10"/>
      <c r="R18" s="10"/>
      <c r="S18" s="10"/>
    </row>
    <row r="19" spans="1:19" x14ac:dyDescent="0.35">
      <c r="A19" s="11">
        <v>40603</v>
      </c>
      <c r="B19" s="13" t="s">
        <v>21</v>
      </c>
      <c r="C19" s="14" t="s">
        <v>21</v>
      </c>
      <c r="D19" s="14" t="s">
        <v>21</v>
      </c>
      <c r="E19" s="14" t="s">
        <v>21</v>
      </c>
      <c r="F19" s="15" t="s">
        <v>21</v>
      </c>
      <c r="G19" s="13" t="s">
        <v>21</v>
      </c>
      <c r="H19" s="14" t="s">
        <v>21</v>
      </c>
      <c r="I19" s="14" t="s">
        <v>21</v>
      </c>
      <c r="J19" s="15" t="s">
        <v>21</v>
      </c>
      <c r="K19" s="13" t="s">
        <v>21</v>
      </c>
      <c r="L19" s="14" t="s">
        <v>21</v>
      </c>
      <c r="M19" s="14" t="s">
        <v>21</v>
      </c>
      <c r="N19" s="15" t="s">
        <v>21</v>
      </c>
      <c r="O19" s="15" t="s">
        <v>21</v>
      </c>
      <c r="P19" s="10"/>
      <c r="Q19" s="10"/>
      <c r="R19" s="10"/>
      <c r="S19" s="10"/>
    </row>
    <row r="20" spans="1:19" x14ac:dyDescent="0.35">
      <c r="A20" s="11">
        <v>40634</v>
      </c>
      <c r="B20" s="13" t="s">
        <v>21</v>
      </c>
      <c r="C20" s="14" t="s">
        <v>21</v>
      </c>
      <c r="D20" s="14" t="s">
        <v>21</v>
      </c>
      <c r="E20" s="14" t="s">
        <v>21</v>
      </c>
      <c r="F20" s="15" t="s">
        <v>21</v>
      </c>
      <c r="G20" s="13" t="s">
        <v>21</v>
      </c>
      <c r="H20" s="14" t="s">
        <v>21</v>
      </c>
      <c r="I20" s="14" t="s">
        <v>21</v>
      </c>
      <c r="J20" s="15" t="s">
        <v>21</v>
      </c>
      <c r="K20" s="13" t="s">
        <v>21</v>
      </c>
      <c r="L20" s="14" t="s">
        <v>21</v>
      </c>
      <c r="M20" s="14" t="s">
        <v>21</v>
      </c>
      <c r="N20" s="15" t="s">
        <v>21</v>
      </c>
      <c r="O20" s="15" t="s">
        <v>21</v>
      </c>
      <c r="P20" s="10"/>
      <c r="Q20" s="10"/>
      <c r="R20" s="10"/>
      <c r="S20" s="10"/>
    </row>
    <row r="21" spans="1:19" x14ac:dyDescent="0.35">
      <c r="A21" s="11">
        <v>40664</v>
      </c>
      <c r="B21" s="13" t="s">
        <v>21</v>
      </c>
      <c r="C21" s="14" t="s">
        <v>21</v>
      </c>
      <c r="D21" s="14" t="s">
        <v>21</v>
      </c>
      <c r="E21" s="14" t="s">
        <v>21</v>
      </c>
      <c r="F21" s="15" t="s">
        <v>21</v>
      </c>
      <c r="G21" s="13" t="s">
        <v>21</v>
      </c>
      <c r="H21" s="14" t="s">
        <v>21</v>
      </c>
      <c r="I21" s="14" t="s">
        <v>21</v>
      </c>
      <c r="J21" s="15" t="s">
        <v>21</v>
      </c>
      <c r="K21" s="13" t="s">
        <v>21</v>
      </c>
      <c r="L21" s="14" t="s">
        <v>21</v>
      </c>
      <c r="M21" s="14" t="s">
        <v>21</v>
      </c>
      <c r="N21" s="15" t="s">
        <v>21</v>
      </c>
      <c r="O21" s="15" t="s">
        <v>21</v>
      </c>
      <c r="P21" s="10"/>
      <c r="Q21" s="10"/>
      <c r="R21" s="10"/>
      <c r="S21" s="10"/>
    </row>
    <row r="22" spans="1:19" x14ac:dyDescent="0.35">
      <c r="A22" s="11">
        <v>40695</v>
      </c>
      <c r="B22" s="13" t="s">
        <v>21</v>
      </c>
      <c r="C22" s="14" t="s">
        <v>21</v>
      </c>
      <c r="D22" s="14" t="s">
        <v>21</v>
      </c>
      <c r="E22" s="14" t="s">
        <v>21</v>
      </c>
      <c r="F22" s="15" t="s">
        <v>21</v>
      </c>
      <c r="G22" s="13" t="s">
        <v>21</v>
      </c>
      <c r="H22" s="14" t="s">
        <v>21</v>
      </c>
      <c r="I22" s="14" t="s">
        <v>21</v>
      </c>
      <c r="J22" s="15" t="s">
        <v>21</v>
      </c>
      <c r="K22" s="13" t="s">
        <v>21</v>
      </c>
      <c r="L22" s="14" t="s">
        <v>21</v>
      </c>
      <c r="M22" s="14" t="s">
        <v>21</v>
      </c>
      <c r="N22" s="15" t="s">
        <v>21</v>
      </c>
      <c r="O22" s="15" t="s">
        <v>21</v>
      </c>
      <c r="P22" s="10"/>
      <c r="Q22" s="10"/>
      <c r="R22" s="10"/>
      <c r="S22" s="10"/>
    </row>
    <row r="23" spans="1:19" x14ac:dyDescent="0.35">
      <c r="A23" s="11">
        <v>40725</v>
      </c>
      <c r="B23" s="13" t="s">
        <v>21</v>
      </c>
      <c r="C23" s="14" t="s">
        <v>21</v>
      </c>
      <c r="D23" s="14" t="s">
        <v>21</v>
      </c>
      <c r="E23" s="14" t="s">
        <v>21</v>
      </c>
      <c r="F23" s="15" t="s">
        <v>21</v>
      </c>
      <c r="G23" s="13" t="s">
        <v>21</v>
      </c>
      <c r="H23" s="14" t="s">
        <v>21</v>
      </c>
      <c r="I23" s="14" t="s">
        <v>21</v>
      </c>
      <c r="J23" s="15" t="s">
        <v>21</v>
      </c>
      <c r="K23" s="13" t="s">
        <v>21</v>
      </c>
      <c r="L23" s="14" t="s">
        <v>21</v>
      </c>
      <c r="M23" s="14" t="s">
        <v>21</v>
      </c>
      <c r="N23" s="15" t="s">
        <v>21</v>
      </c>
      <c r="O23" s="15" t="s">
        <v>21</v>
      </c>
      <c r="P23" s="10"/>
      <c r="Q23" s="10"/>
      <c r="R23" s="10"/>
      <c r="S23" s="10"/>
    </row>
    <row r="24" spans="1:19" x14ac:dyDescent="0.35">
      <c r="A24" s="11">
        <v>40756</v>
      </c>
      <c r="B24" s="13" t="s">
        <v>21</v>
      </c>
      <c r="C24" s="14" t="s">
        <v>21</v>
      </c>
      <c r="D24" s="14" t="s">
        <v>21</v>
      </c>
      <c r="E24" s="14" t="s">
        <v>21</v>
      </c>
      <c r="F24" s="15" t="s">
        <v>21</v>
      </c>
      <c r="G24" s="13" t="s">
        <v>21</v>
      </c>
      <c r="H24" s="14" t="s">
        <v>21</v>
      </c>
      <c r="I24" s="14" t="s">
        <v>21</v>
      </c>
      <c r="J24" s="15" t="s">
        <v>21</v>
      </c>
      <c r="K24" s="13" t="s">
        <v>21</v>
      </c>
      <c r="L24" s="14" t="s">
        <v>21</v>
      </c>
      <c r="M24" s="14" t="s">
        <v>21</v>
      </c>
      <c r="N24" s="15" t="s">
        <v>21</v>
      </c>
      <c r="O24" s="15" t="s">
        <v>21</v>
      </c>
      <c r="P24" s="10"/>
      <c r="Q24" s="10"/>
      <c r="R24" s="10"/>
      <c r="S24" s="10"/>
    </row>
    <row r="25" spans="1:19" x14ac:dyDescent="0.35">
      <c r="A25" s="11">
        <v>40787</v>
      </c>
      <c r="B25" s="16" t="s">
        <v>21</v>
      </c>
      <c r="C25" s="17" t="s">
        <v>21</v>
      </c>
      <c r="D25" s="17" t="s">
        <v>21</v>
      </c>
      <c r="E25" s="17" t="s">
        <v>21</v>
      </c>
      <c r="F25" s="18" t="s">
        <v>21</v>
      </c>
      <c r="G25" s="16" t="s">
        <v>21</v>
      </c>
      <c r="H25" s="17" t="s">
        <v>21</v>
      </c>
      <c r="I25" s="17" t="s">
        <v>21</v>
      </c>
      <c r="J25" s="18" t="s">
        <v>21</v>
      </c>
      <c r="K25" s="16" t="s">
        <v>21</v>
      </c>
      <c r="L25" s="17" t="s">
        <v>21</v>
      </c>
      <c r="M25" s="17" t="s">
        <v>21</v>
      </c>
      <c r="N25" s="18" t="s">
        <v>21</v>
      </c>
      <c r="O25" s="18" t="s">
        <v>21</v>
      </c>
      <c r="P25" s="10"/>
      <c r="Q25" s="10"/>
      <c r="R25" s="10"/>
      <c r="S25" s="10"/>
    </row>
    <row r="26" spans="1:19" x14ac:dyDescent="0.35">
      <c r="A26" s="11">
        <v>40817</v>
      </c>
      <c r="B26" s="13" t="s">
        <v>21</v>
      </c>
      <c r="C26" s="14" t="s">
        <v>21</v>
      </c>
      <c r="D26" s="14" t="s">
        <v>21</v>
      </c>
      <c r="E26" s="14" t="s">
        <v>21</v>
      </c>
      <c r="F26" s="15" t="s">
        <v>21</v>
      </c>
      <c r="G26" s="13" t="s">
        <v>21</v>
      </c>
      <c r="H26" s="14" t="s">
        <v>21</v>
      </c>
      <c r="I26" s="14" t="s">
        <v>21</v>
      </c>
      <c r="J26" s="15" t="s">
        <v>21</v>
      </c>
      <c r="K26" s="13" t="s">
        <v>21</v>
      </c>
      <c r="L26" s="14" t="s">
        <v>21</v>
      </c>
      <c r="M26" s="14" t="s">
        <v>21</v>
      </c>
      <c r="N26" s="15" t="s">
        <v>21</v>
      </c>
      <c r="O26" s="15" t="s">
        <v>21</v>
      </c>
      <c r="P26" s="10"/>
      <c r="Q26" s="10"/>
      <c r="R26" s="10"/>
      <c r="S26" s="10"/>
    </row>
    <row r="27" spans="1:19" x14ac:dyDescent="0.35">
      <c r="A27" s="11">
        <v>40848</v>
      </c>
      <c r="B27" s="13" t="s">
        <v>21</v>
      </c>
      <c r="C27" s="14" t="s">
        <v>21</v>
      </c>
      <c r="D27" s="14" t="s">
        <v>21</v>
      </c>
      <c r="E27" s="14" t="s">
        <v>21</v>
      </c>
      <c r="F27" s="15" t="s">
        <v>21</v>
      </c>
      <c r="G27" s="13" t="s">
        <v>21</v>
      </c>
      <c r="H27" s="14" t="s">
        <v>21</v>
      </c>
      <c r="I27" s="14" t="s">
        <v>21</v>
      </c>
      <c r="J27" s="15" t="s">
        <v>21</v>
      </c>
      <c r="K27" s="13" t="s">
        <v>21</v>
      </c>
      <c r="L27" s="14" t="s">
        <v>21</v>
      </c>
      <c r="M27" s="14" t="s">
        <v>21</v>
      </c>
      <c r="N27" s="15" t="s">
        <v>21</v>
      </c>
      <c r="O27" s="15" t="s">
        <v>21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-1.5671312354165301E-2</v>
      </c>
      <c r="C28" s="61">
        <v>3.4959683975934741E-2</v>
      </c>
      <c r="D28" s="61">
        <v>0.17401331133582576</v>
      </c>
      <c r="E28" s="61">
        <v>8.9513233629946898E-2</v>
      </c>
      <c r="F28" s="62">
        <v>8.6468364071595749E-2</v>
      </c>
      <c r="G28" s="60">
        <v>7.1754815648374937E-2</v>
      </c>
      <c r="H28" s="61">
        <v>6.2535167842139749E-2</v>
      </c>
      <c r="I28" s="61">
        <v>0.15707278264714097</v>
      </c>
      <c r="J28" s="62">
        <v>-9.4590794037686332E-2</v>
      </c>
      <c r="K28" s="60">
        <v>0.22070474155509534</v>
      </c>
      <c r="L28" s="61">
        <v>-1.1804227928535083E-2</v>
      </c>
      <c r="M28" s="61">
        <v>-2.7339374538813965E-3</v>
      </c>
      <c r="N28" s="62">
        <v>8.9062652375506479E-2</v>
      </c>
      <c r="O28" s="62">
        <v>0.11165923331815253</v>
      </c>
      <c r="P28" s="10"/>
      <c r="Q28" s="10"/>
      <c r="R28" s="10"/>
      <c r="S28" s="10"/>
    </row>
    <row r="29" spans="1:19" x14ac:dyDescent="0.35">
      <c r="A29" s="6">
        <v>40909</v>
      </c>
      <c r="B29" s="51">
        <v>-4.8931937383196344E-2</v>
      </c>
      <c r="C29" s="52">
        <v>3.9150725709586887E-3</v>
      </c>
      <c r="D29" s="52">
        <v>0.16779867326411124</v>
      </c>
      <c r="E29" s="52">
        <v>8.9862305815894272E-2</v>
      </c>
      <c r="F29" s="53">
        <v>6.2497548987568541E-2</v>
      </c>
      <c r="G29" s="51">
        <v>5.5031730506168275E-2</v>
      </c>
      <c r="H29" s="52">
        <v>4.908007526656899E-2</v>
      </c>
      <c r="I29" s="52">
        <v>0.14262235055717176</v>
      </c>
      <c r="J29" s="53">
        <v>-8.2898141613737986E-2</v>
      </c>
      <c r="K29" s="51">
        <v>0.1887892015446504</v>
      </c>
      <c r="L29" s="52">
        <v>-1.585598227982199E-2</v>
      </c>
      <c r="M29" s="52">
        <v>-1.1624308690856844E-2</v>
      </c>
      <c r="N29" s="53">
        <v>0.11209191916456818</v>
      </c>
      <c r="O29" s="53">
        <v>9.7454682213268917E-2</v>
      </c>
      <c r="P29" s="10"/>
      <c r="Q29" s="10"/>
      <c r="R29" s="10"/>
      <c r="S29" s="10"/>
    </row>
    <row r="30" spans="1:19" x14ac:dyDescent="0.35">
      <c r="A30" s="11">
        <v>40940</v>
      </c>
      <c r="B30" s="54">
        <v>-6.0317806697349652E-2</v>
      </c>
      <c r="C30" s="55">
        <v>-1.255115551275876E-2</v>
      </c>
      <c r="D30" s="55">
        <v>0.15608680944628861</v>
      </c>
      <c r="E30" s="55">
        <v>8.8141471835299523E-2</v>
      </c>
      <c r="F30" s="56">
        <v>6.1057048941781655E-2</v>
      </c>
      <c r="G30" s="54">
        <v>4.2845781343890277E-2</v>
      </c>
      <c r="H30" s="55">
        <v>4.552358794632605E-2</v>
      </c>
      <c r="I30" s="55">
        <v>0.13251957033877315</v>
      </c>
      <c r="J30" s="56">
        <v>-9.0526760960481178E-2</v>
      </c>
      <c r="K30" s="54">
        <v>0.19195497737360578</v>
      </c>
      <c r="L30" s="55">
        <v>-3.9617072415119692E-2</v>
      </c>
      <c r="M30" s="55">
        <v>-4.5705844345324986E-2</v>
      </c>
      <c r="N30" s="56">
        <v>0.12307453642867583</v>
      </c>
      <c r="O30" s="56">
        <v>8.740264983024848E-2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-2.0610949377324883E-2</v>
      </c>
      <c r="C31" s="55">
        <v>2.6206412856206285E-2</v>
      </c>
      <c r="D31" s="55">
        <v>0.19257765432230411</v>
      </c>
      <c r="E31" s="55">
        <v>0.11224930601665561</v>
      </c>
      <c r="F31" s="56">
        <v>9.9114356128998216E-2</v>
      </c>
      <c r="G31" s="54">
        <v>7.3856969089868274E-2</v>
      </c>
      <c r="H31" s="55">
        <v>8.4911331529906819E-2</v>
      </c>
      <c r="I31" s="55">
        <v>0.17095345045072752</v>
      </c>
      <c r="J31" s="56">
        <v>-7.0021356753773412E-2</v>
      </c>
      <c r="K31" s="54">
        <v>0.25015465694786232</v>
      </c>
      <c r="L31" s="55">
        <v>-3.3147550601349329E-2</v>
      </c>
      <c r="M31" s="55">
        <v>-4.5413411201431053E-2</v>
      </c>
      <c r="N31" s="56">
        <v>0.18976180328645165</v>
      </c>
      <c r="O31" s="56">
        <v>0.12296128056060307</v>
      </c>
      <c r="P31" s="10"/>
      <c r="Q31" s="10"/>
      <c r="R31" s="10"/>
      <c r="S31" s="10"/>
    </row>
    <row r="32" spans="1:19" x14ac:dyDescent="0.35">
      <c r="A32" s="11">
        <v>41000</v>
      </c>
      <c r="B32" s="54">
        <v>-6.0532933160285518E-3</v>
      </c>
      <c r="C32" s="55">
        <v>5.6248648982490712E-2</v>
      </c>
      <c r="D32" s="55">
        <v>0.19181096032409228</v>
      </c>
      <c r="E32" s="55">
        <v>0.12175859784664755</v>
      </c>
      <c r="F32" s="56">
        <v>0.11439799220659141</v>
      </c>
      <c r="G32" s="54">
        <v>8.4214449407721492E-2</v>
      </c>
      <c r="H32" s="55">
        <v>9.8306923755057785E-2</v>
      </c>
      <c r="I32" s="55">
        <v>0.18059931518954819</v>
      </c>
      <c r="J32" s="56">
        <v>-6.7862336403296197E-2</v>
      </c>
      <c r="K32" s="54">
        <v>0.27881008635030513</v>
      </c>
      <c r="L32" s="55">
        <v>-4.7624970202004513E-2</v>
      </c>
      <c r="M32" s="55">
        <v>-6.1732130968952359E-2</v>
      </c>
      <c r="N32" s="56">
        <v>0.21845180043218027</v>
      </c>
      <c r="O32" s="56">
        <v>0.13317619551891546</v>
      </c>
      <c r="P32" s="10"/>
      <c r="Q32" s="10"/>
      <c r="R32" s="10"/>
      <c r="S32" s="10"/>
    </row>
    <row r="33" spans="1:19" x14ac:dyDescent="0.35">
      <c r="A33" s="11">
        <v>41030</v>
      </c>
      <c r="B33" s="54">
        <v>9.2055984653953704E-3</v>
      </c>
      <c r="C33" s="55">
        <v>7.8359049442504825E-2</v>
      </c>
      <c r="D33" s="55">
        <v>0.17713721280685757</v>
      </c>
      <c r="E33" s="55">
        <v>0.11747043661334433</v>
      </c>
      <c r="F33" s="56">
        <v>0.12077621225743362</v>
      </c>
      <c r="G33" s="54">
        <v>8.1846030070610976E-2</v>
      </c>
      <c r="H33" s="55">
        <v>0.10367227395614309</v>
      </c>
      <c r="I33" s="55">
        <v>0.17778698088558453</v>
      </c>
      <c r="J33" s="56">
        <v>-4.7736584884237598E-2</v>
      </c>
      <c r="K33" s="54">
        <v>0.2894239635557565</v>
      </c>
      <c r="L33" s="55">
        <v>-6.6591519388342513E-2</v>
      </c>
      <c r="M33" s="55">
        <v>-8.5524611483701829E-2</v>
      </c>
      <c r="N33" s="56">
        <v>0.24704729138837367</v>
      </c>
      <c r="O33" s="56">
        <v>0.1320802859761594</v>
      </c>
      <c r="P33" s="10"/>
      <c r="Q33" s="10"/>
      <c r="R33" s="10"/>
      <c r="S33" s="10"/>
    </row>
    <row r="34" spans="1:19" x14ac:dyDescent="0.35">
      <c r="A34" s="11">
        <v>41061</v>
      </c>
      <c r="B34" s="54">
        <v>-1.7630339289618546E-2</v>
      </c>
      <c r="C34" s="55">
        <v>3.9040652590702107E-2</v>
      </c>
      <c r="D34" s="55">
        <v>0.14741052530122922</v>
      </c>
      <c r="E34" s="55">
        <v>0.10159142956953771</v>
      </c>
      <c r="F34" s="56">
        <v>9.7073970339584648E-2</v>
      </c>
      <c r="G34" s="54">
        <v>5.3532861037709711E-2</v>
      </c>
      <c r="H34" s="55">
        <v>6.8518015005768707E-2</v>
      </c>
      <c r="I34" s="55">
        <v>0.14794283957019605</v>
      </c>
      <c r="J34" s="56">
        <v>-4.5909724990035872E-2</v>
      </c>
      <c r="K34" s="54">
        <v>0.25945006670635329</v>
      </c>
      <c r="L34" s="55">
        <v>-0.13686116990076458</v>
      </c>
      <c r="M34" s="55">
        <v>-0.10660958001654153</v>
      </c>
      <c r="N34" s="56">
        <v>0.27463366545113455</v>
      </c>
      <c r="O34" s="56">
        <v>0.10339837020133413</v>
      </c>
      <c r="P34" s="10"/>
      <c r="Q34" s="10"/>
      <c r="R34" s="10"/>
      <c r="S34" s="10"/>
    </row>
    <row r="35" spans="1:19" x14ac:dyDescent="0.35">
      <c r="A35" s="11">
        <v>41091</v>
      </c>
      <c r="B35" s="54">
        <v>5.5829955034252254E-3</v>
      </c>
      <c r="C35" s="55">
        <v>-1.2155254398478199E-3</v>
      </c>
      <c r="D35" s="55">
        <v>0.11203919831087861</v>
      </c>
      <c r="E35" s="55">
        <v>0.10213961663435334</v>
      </c>
      <c r="F35" s="56">
        <v>5.7629870129870087E-2</v>
      </c>
      <c r="G35" s="54">
        <v>3.0735360996651195E-2</v>
      </c>
      <c r="H35" s="55">
        <v>4.0789464220209792E-2</v>
      </c>
      <c r="I35" s="55">
        <v>0.11607854864433809</v>
      </c>
      <c r="J35" s="56">
        <v>-4.9880758127274993E-2</v>
      </c>
      <c r="K35" s="54">
        <v>0.15486778227435072</v>
      </c>
      <c r="L35" s="55">
        <v>3.742029677450609E-2</v>
      </c>
      <c r="M35" s="55">
        <v>-0.11342752200255357</v>
      </c>
      <c r="N35" s="56">
        <v>0.20293253501153918</v>
      </c>
      <c r="O35" s="56">
        <v>7.6000000000000068E-2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-1.6161395422759073E-2</v>
      </c>
      <c r="C36" s="55">
        <v>-3.846018632448589E-2</v>
      </c>
      <c r="D36" s="55">
        <v>7.560263009853796E-2</v>
      </c>
      <c r="E36" s="55">
        <v>8.8497160498532512E-2</v>
      </c>
      <c r="F36" s="56">
        <v>3.2087287351898919E-2</v>
      </c>
      <c r="G36" s="54">
        <v>1.9498678271807623E-3</v>
      </c>
      <c r="H36" s="55">
        <v>1.1107575918266388E-2</v>
      </c>
      <c r="I36" s="55">
        <v>8.2401529321753708E-2</v>
      </c>
      <c r="J36" s="56">
        <v>-6.6308514931396334E-2</v>
      </c>
      <c r="K36" s="54">
        <v>0.12474810764145072</v>
      </c>
      <c r="L36" s="55">
        <v>9.0138552679672745E-3</v>
      </c>
      <c r="M36" s="55">
        <v>-0.14676502908687528</v>
      </c>
      <c r="N36" s="56">
        <v>0.15085861893327501</v>
      </c>
      <c r="O36" s="56">
        <v>4.4989332718708752E-2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-5.3725146831682169E-2</v>
      </c>
      <c r="C37" s="58">
        <v>-9.1312377052470972E-2</v>
      </c>
      <c r="D37" s="58">
        <v>3.5275873288037163E-2</v>
      </c>
      <c r="E37" s="58">
        <v>5.6305908607624522E-2</v>
      </c>
      <c r="F37" s="59">
        <v>-1.2460565902142506E-2</v>
      </c>
      <c r="G37" s="57">
        <v>-3.3293955734649883E-2</v>
      </c>
      <c r="H37" s="58">
        <v>-2.1985157051796711E-2</v>
      </c>
      <c r="I37" s="58">
        <v>3.2929963929466677E-2</v>
      </c>
      <c r="J37" s="59">
        <v>-7.2026117118955346E-2</v>
      </c>
      <c r="K37" s="57">
        <v>8.5772393098758171E-2</v>
      </c>
      <c r="L37" s="58">
        <v>-2.3212841732188627E-2</v>
      </c>
      <c r="M37" s="58">
        <v>-0.17426166498912643</v>
      </c>
      <c r="N37" s="59">
        <v>-7.7625802952492329E-3</v>
      </c>
      <c r="O37" s="59">
        <v>3.1023202685698248E-3</v>
      </c>
      <c r="P37" s="10"/>
      <c r="Q37" s="10"/>
      <c r="R37" s="10"/>
      <c r="S37" s="10"/>
    </row>
    <row r="38" spans="1:19" x14ac:dyDescent="0.35">
      <c r="A38" s="11">
        <v>41183</v>
      </c>
      <c r="B38" s="54">
        <v>-1.861535458552066E-2</v>
      </c>
      <c r="C38" s="55">
        <v>-7.9927964193966972E-2</v>
      </c>
      <c r="D38" s="55">
        <v>3.2823697362408977E-2</v>
      </c>
      <c r="E38" s="55">
        <v>5.5238509475136643E-2</v>
      </c>
      <c r="F38" s="56">
        <v>1.1049380800149944E-3</v>
      </c>
      <c r="G38" s="54">
        <v>-2.3670863254288688E-2</v>
      </c>
      <c r="H38" s="55">
        <v>-2.8355927603103126E-3</v>
      </c>
      <c r="I38" s="55">
        <v>3.3208386337666651E-2</v>
      </c>
      <c r="J38" s="56">
        <v>-8.4564066001222238E-2</v>
      </c>
      <c r="K38" s="54">
        <v>0.11617703897787512</v>
      </c>
      <c r="L38" s="55">
        <v>-3.3123876061927682E-2</v>
      </c>
      <c r="M38" s="55">
        <v>-0.18441650822874689</v>
      </c>
      <c r="N38" s="56">
        <v>-9.944014929352174E-2</v>
      </c>
      <c r="O38" s="56">
        <v>7.9924012238052899E-3</v>
      </c>
      <c r="P38" s="10"/>
      <c r="Q38" s="10"/>
      <c r="R38" s="10"/>
      <c r="S38" s="10"/>
    </row>
    <row r="39" spans="1:19" x14ac:dyDescent="0.35">
      <c r="A39" s="11">
        <v>41214</v>
      </c>
      <c r="B39" s="54">
        <v>-3.9899091187367564E-3</v>
      </c>
      <c r="C39" s="55">
        <v>-5.65380721804144E-2</v>
      </c>
      <c r="D39" s="55">
        <v>1.1176583202473944E-2</v>
      </c>
      <c r="E39" s="55">
        <v>3.9332485387860494E-2</v>
      </c>
      <c r="F39" s="56">
        <v>-1.0260275850039302E-2</v>
      </c>
      <c r="G39" s="54">
        <v>-3.2541041600443021E-2</v>
      </c>
      <c r="H39" s="55">
        <v>-1.0625108125252303E-2</v>
      </c>
      <c r="I39" s="55">
        <v>2.504915562970278E-2</v>
      </c>
      <c r="J39" s="56">
        <v>-9.0613061203558831E-2</v>
      </c>
      <c r="K39" s="54">
        <v>0.11404824039732042</v>
      </c>
      <c r="L39" s="55">
        <v>-5.0448751817280812E-2</v>
      </c>
      <c r="M39" s="55">
        <v>-0.20228264359286097</v>
      </c>
      <c r="N39" s="56">
        <v>-0.10350217873746614</v>
      </c>
      <c r="O39" s="56">
        <v>-2.9716826830183951E-4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4.3672785127761848E-3</v>
      </c>
      <c r="C40" s="61">
        <v>-5.0099811467228528E-2</v>
      </c>
      <c r="D40" s="61">
        <v>-1.8283828305476479E-4</v>
      </c>
      <c r="E40" s="61">
        <v>3.3562237532318129E-2</v>
      </c>
      <c r="F40" s="62">
        <v>-6.9102357867590891E-3</v>
      </c>
      <c r="G40" s="60">
        <v>-3.5719432606592161E-2</v>
      </c>
      <c r="H40" s="61">
        <v>-1.3645464569670973E-2</v>
      </c>
      <c r="I40" s="61">
        <v>1.9566061934893408E-2</v>
      </c>
      <c r="J40" s="62">
        <v>-9.8700559121971398E-2</v>
      </c>
      <c r="K40" s="60">
        <v>0.11060566063156596</v>
      </c>
      <c r="L40" s="61">
        <v>-5.668852972389915E-2</v>
      </c>
      <c r="M40" s="61">
        <v>-0.21291347720086451</v>
      </c>
      <c r="N40" s="62">
        <v>-0.10436085084213187</v>
      </c>
      <c r="O40" s="62">
        <v>-4.7860633789925666E-3</v>
      </c>
      <c r="P40" s="10"/>
      <c r="Q40" s="10"/>
      <c r="R40" s="10"/>
      <c r="S40" s="10"/>
    </row>
    <row r="41" spans="1:19" x14ac:dyDescent="0.35">
      <c r="A41" s="6">
        <v>41275</v>
      </c>
      <c r="B41" s="51">
        <v>-7.1310851926977836E-3</v>
      </c>
      <c r="C41" s="52">
        <v>-5.999184115831202E-2</v>
      </c>
      <c r="D41" s="52">
        <v>-2.0502890239838201E-2</v>
      </c>
      <c r="E41" s="52">
        <v>2.0721821782761385E-2</v>
      </c>
      <c r="F41" s="53">
        <v>-2.473548228346456E-2</v>
      </c>
      <c r="G41" s="51">
        <v>-5.0437529766091505E-2</v>
      </c>
      <c r="H41" s="52">
        <v>-3.9125390577734787E-2</v>
      </c>
      <c r="I41" s="52">
        <v>3.1878581643198789E-3</v>
      </c>
      <c r="J41" s="53">
        <v>-0.11316882983635146</v>
      </c>
      <c r="K41" s="51">
        <v>7.7461105334821312E-2</v>
      </c>
      <c r="L41" s="52">
        <v>-5.7277759915004278E-2</v>
      </c>
      <c r="M41" s="52">
        <v>-0.21698618113312562</v>
      </c>
      <c r="N41" s="53">
        <v>-9.9819822744537823E-2</v>
      </c>
      <c r="O41" s="63">
        <v>-2.1194667469363382E-2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-4.3911964954873595E-3</v>
      </c>
      <c r="C42" s="55">
        <v>-5.3399522777762498E-2</v>
      </c>
      <c r="D42" s="55">
        <v>-2.7346875328606024E-2</v>
      </c>
      <c r="E42" s="55">
        <v>1.649645068610317E-2</v>
      </c>
      <c r="F42" s="56">
        <v>-2.6307572687143788E-2</v>
      </c>
      <c r="G42" s="54">
        <v>-5.157584868056464E-2</v>
      </c>
      <c r="H42" s="55">
        <v>-4.398080888970779E-2</v>
      </c>
      <c r="I42" s="55">
        <v>-2.8606253575780283E-4</v>
      </c>
      <c r="J42" s="56">
        <v>-0.12229714019995352</v>
      </c>
      <c r="K42" s="54">
        <v>6.8418304263374807E-2</v>
      </c>
      <c r="L42" s="55">
        <v>-5.4470046082949364E-2</v>
      </c>
      <c r="M42" s="55">
        <v>-0.21594349693268278</v>
      </c>
      <c r="N42" s="56">
        <v>-0.10636949403190032</v>
      </c>
      <c r="O42" s="64">
        <v>-2.4009297268754337E-2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-3.2676568031458686E-2</v>
      </c>
      <c r="C43" s="55">
        <v>-8.5059534245191304E-2</v>
      </c>
      <c r="D43" s="55">
        <v>-6.5776341216167156E-2</v>
      </c>
      <c r="E43" s="55">
        <v>-2.9057536079174495E-3</v>
      </c>
      <c r="F43" s="56">
        <v>-5.5091579483797504E-2</v>
      </c>
      <c r="G43" s="54">
        <v>-8.0997253172843564E-2</v>
      </c>
      <c r="H43" s="55">
        <v>-7.7559218728355694E-2</v>
      </c>
      <c r="I43" s="55">
        <v>-3.5456628133883505E-2</v>
      </c>
      <c r="J43" s="56">
        <v>-0.14787769320087729</v>
      </c>
      <c r="K43" s="54">
        <v>2.5497753302341941E-2</v>
      </c>
      <c r="L43" s="55">
        <v>-7.6727584237578528E-2</v>
      </c>
      <c r="M43" s="55">
        <v>-0.23579162613299087</v>
      </c>
      <c r="N43" s="56">
        <v>-0.15277700384489856</v>
      </c>
      <c r="O43" s="64">
        <v>-5.6762197188849894E-2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-2.7308802676813571E-2</v>
      </c>
      <c r="C44" s="55">
        <v>-9.0043707699279385E-2</v>
      </c>
      <c r="D44" s="55">
        <v>-5.8181717328600002E-2</v>
      </c>
      <c r="E44" s="55">
        <v>4.7599227312991044E-3</v>
      </c>
      <c r="F44" s="56">
        <v>-4.8959586560857193E-2</v>
      </c>
      <c r="G44" s="54">
        <v>-7.5070360387308521E-2</v>
      </c>
      <c r="H44" s="55">
        <v>-7.0504376938064217E-2</v>
      </c>
      <c r="I44" s="55">
        <v>-3.1638450782802363E-2</v>
      </c>
      <c r="J44" s="56">
        <v>-0.1414716588663546</v>
      </c>
      <c r="K44" s="54">
        <v>2.0990971604270436E-2</v>
      </c>
      <c r="L44" s="55">
        <v>-4.9669162458645277E-2</v>
      </c>
      <c r="M44" s="55">
        <v>-0.22098107238711162</v>
      </c>
      <c r="N44" s="56">
        <v>-0.17273390722968152</v>
      </c>
      <c r="O44" s="64">
        <v>-5.1830514151733342E-2</v>
      </c>
      <c r="P44" s="10"/>
      <c r="Q44" s="10"/>
      <c r="R44" s="10"/>
      <c r="S44" s="10"/>
    </row>
    <row r="45" spans="1:19" x14ac:dyDescent="0.35">
      <c r="A45" s="11">
        <v>41395</v>
      </c>
      <c r="B45" s="54">
        <v>-4.4170002212522874E-2</v>
      </c>
      <c r="C45" s="55">
        <v>-9.4928501179317171E-2</v>
      </c>
      <c r="D45" s="55">
        <v>-6.3618711152129803E-2</v>
      </c>
      <c r="E45" s="55">
        <v>-7.8354450884965399E-3</v>
      </c>
      <c r="F45" s="56">
        <v>-6.3430629153614193E-2</v>
      </c>
      <c r="G45" s="54">
        <v>-8.0450087447535568E-2</v>
      </c>
      <c r="H45" s="55">
        <v>-7.7256489640390558E-2</v>
      </c>
      <c r="I45" s="55">
        <v>-4.0728299229288445E-2</v>
      </c>
      <c r="J45" s="56">
        <v>-0.16539657853810263</v>
      </c>
      <c r="K45" s="54">
        <v>7.769750919005336E-3</v>
      </c>
      <c r="L45" s="55">
        <v>-4.0054804840848113E-2</v>
      </c>
      <c r="M45" s="55">
        <v>-0.22350382716932538</v>
      </c>
      <c r="N45" s="56">
        <v>-0.20895625905489967</v>
      </c>
      <c r="O45" s="64">
        <v>-5.9734330723748563E-2</v>
      </c>
      <c r="P45" s="10"/>
      <c r="Q45" s="10"/>
      <c r="R45" s="10"/>
      <c r="S45" s="10"/>
    </row>
    <row r="46" spans="1:19" x14ac:dyDescent="0.35">
      <c r="A46" s="11">
        <v>41426</v>
      </c>
      <c r="B46" s="54">
        <v>-3.8624959533829717E-2</v>
      </c>
      <c r="C46" s="55">
        <v>-8.5069811719906907E-2</v>
      </c>
      <c r="D46" s="55">
        <v>-5.5988637808025432E-2</v>
      </c>
      <c r="E46" s="55">
        <v>-3.1500724093825871E-3</v>
      </c>
      <c r="F46" s="56">
        <v>-6.0177886538506753E-2</v>
      </c>
      <c r="G46" s="54">
        <v>-6.8280358814663322E-2</v>
      </c>
      <c r="H46" s="55">
        <v>-5.9922286028678551E-2</v>
      </c>
      <c r="I46" s="55">
        <v>-3.7961194608209459E-2</v>
      </c>
      <c r="J46" s="56">
        <v>-0.16456489386700091</v>
      </c>
      <c r="K46" s="54">
        <v>-6.1287685948483439E-3</v>
      </c>
      <c r="L46" s="55">
        <v>8.4051981083336669E-2</v>
      </c>
      <c r="M46" s="55">
        <v>-0.218853675061913</v>
      </c>
      <c r="N46" s="56">
        <v>-0.25681997371879106</v>
      </c>
      <c r="O46" s="64">
        <v>-5.2594749202612645E-2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-5.2378856388299755E-2</v>
      </c>
      <c r="C47" s="55">
        <v>-6.2495722630039441E-2</v>
      </c>
      <c r="D47" s="55">
        <v>-3.5617420182722515E-2</v>
      </c>
      <c r="E47" s="55">
        <v>-7.3092768362370553E-4</v>
      </c>
      <c r="F47" s="56">
        <v>-4.0026890836293072E-2</v>
      </c>
      <c r="G47" s="54">
        <v>-5.1156020095396326E-2</v>
      </c>
      <c r="H47" s="55">
        <v>-4.3599950242567465E-2</v>
      </c>
      <c r="I47" s="55">
        <v>-2.2102145015555408E-2</v>
      </c>
      <c r="J47" s="56">
        <v>-0.15826463749735786</v>
      </c>
      <c r="K47" s="54">
        <v>0.1160312627355089</v>
      </c>
      <c r="L47" s="55">
        <v>-0.26473285599469076</v>
      </c>
      <c r="M47" s="55">
        <v>-0.2182731660003312</v>
      </c>
      <c r="N47" s="56">
        <v>-0.23442845255339473</v>
      </c>
      <c r="O47" s="64">
        <v>-3.6442296994097512E-2</v>
      </c>
      <c r="P47" s="10"/>
      <c r="Q47" s="10"/>
      <c r="R47" s="10"/>
      <c r="S47" s="10"/>
    </row>
    <row r="48" spans="1:19" x14ac:dyDescent="0.35">
      <c r="A48" s="11">
        <v>41487</v>
      </c>
      <c r="B48" s="54">
        <v>-3.8548134686253732E-2</v>
      </c>
      <c r="C48" s="55">
        <v>-2.2899833034745853E-2</v>
      </c>
      <c r="D48" s="55">
        <v>-1.4110138941846428E-2</v>
      </c>
      <c r="E48" s="55">
        <v>6.470837462227097E-3</v>
      </c>
      <c r="F48" s="56">
        <v>-1.609809192208933E-2</v>
      </c>
      <c r="G48" s="54">
        <v>-2.5823221217797343E-2</v>
      </c>
      <c r="H48" s="55">
        <v>-2.167741213655372E-2</v>
      </c>
      <c r="I48" s="55">
        <v>-1.2334814111748527E-3</v>
      </c>
      <c r="J48" s="56">
        <v>-0.13930684243226454</v>
      </c>
      <c r="K48" s="54">
        <v>0.13576584594086816</v>
      </c>
      <c r="L48" s="55">
        <v>-0.24373231446420518</v>
      </c>
      <c r="M48" s="55">
        <v>-0.20209912073759162</v>
      </c>
      <c r="N48" s="56">
        <v>-0.20424405279380387</v>
      </c>
      <c r="O48" s="64">
        <v>-1.3973971505743643E-2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1.0011852036678981E-2</v>
      </c>
      <c r="C49" s="58">
        <v>3.7509112195984073E-2</v>
      </c>
      <c r="D49" s="58">
        <v>3.0226983380549743E-2</v>
      </c>
      <c r="E49" s="58">
        <v>4.3082537221064365E-2</v>
      </c>
      <c r="F49" s="59">
        <v>3.1556810893482723E-2</v>
      </c>
      <c r="G49" s="57">
        <v>2.2185718258934672E-2</v>
      </c>
      <c r="H49" s="58">
        <v>2.4463893092715905E-2</v>
      </c>
      <c r="I49" s="58">
        <v>4.5489968776273759E-2</v>
      </c>
      <c r="J49" s="59">
        <v>-0.11483069481090591</v>
      </c>
      <c r="K49" s="57">
        <v>0.18291057513914666</v>
      </c>
      <c r="L49" s="58">
        <v>-0.21674786609316266</v>
      </c>
      <c r="M49" s="58">
        <v>-0.16800823572878931</v>
      </c>
      <c r="N49" s="59">
        <v>-0.11692260389798947</v>
      </c>
      <c r="O49" s="64">
        <v>3.2653280864042067E-2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3.1938614213782524E-2</v>
      </c>
      <c r="C50" s="55">
        <v>7.018604338773593E-2</v>
      </c>
      <c r="D50" s="55">
        <v>4.5345925284952182E-2</v>
      </c>
      <c r="E50" s="55">
        <v>5.2791102583235716E-2</v>
      </c>
      <c r="F50" s="56">
        <v>5.1012878783181392E-2</v>
      </c>
      <c r="G50" s="54">
        <v>4.1195356964292218E-2</v>
      </c>
      <c r="H50" s="55">
        <v>4.5376730726529146E-2</v>
      </c>
      <c r="I50" s="55">
        <v>6.292146600084414E-2</v>
      </c>
      <c r="J50" s="56">
        <v>-0.10047008428138304</v>
      </c>
      <c r="K50" s="54">
        <v>0.19733102875265218</v>
      </c>
      <c r="L50" s="55">
        <v>-0.20781090219804099</v>
      </c>
      <c r="M50" s="55">
        <v>-0.15629990187967757</v>
      </c>
      <c r="N50" s="56">
        <v>-5.7861025889445084E-2</v>
      </c>
      <c r="O50" s="64">
        <v>5.0855453187684363E-2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5.5997710918705756E-2</v>
      </c>
      <c r="C51" s="55">
        <v>9.4889048330069059E-2</v>
      </c>
      <c r="D51" s="55">
        <v>7.5098235763509269E-2</v>
      </c>
      <c r="E51" s="55">
        <v>7.2038156213663385E-2</v>
      </c>
      <c r="F51" s="56">
        <v>8.2788355625491805E-2</v>
      </c>
      <c r="G51" s="54">
        <v>6.7960084579144597E-2</v>
      </c>
      <c r="H51" s="55">
        <v>8.2059539248400704E-2</v>
      </c>
      <c r="I51" s="55">
        <v>8.9348826829559469E-2</v>
      </c>
      <c r="J51" s="56">
        <v>-9.276228606873993E-2</v>
      </c>
      <c r="K51" s="54">
        <v>0.22843119938664525</v>
      </c>
      <c r="L51" s="55">
        <v>-0.1953798932254921</v>
      </c>
      <c r="M51" s="55">
        <v>-0.13530453830192224</v>
      </c>
      <c r="N51" s="56">
        <v>-3.8288145852719779E-2</v>
      </c>
      <c r="O51" s="64">
        <v>7.7853619334133484E-2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5.5741016372528263E-2</v>
      </c>
      <c r="C52" s="61">
        <v>9.8226360390336831E-2</v>
      </c>
      <c r="D52" s="61">
        <v>9.2232992637068856E-2</v>
      </c>
      <c r="E52" s="61">
        <v>7.842825383628238E-2</v>
      </c>
      <c r="F52" s="62">
        <v>8.5220504352101045E-2</v>
      </c>
      <c r="G52" s="60">
        <v>7.7284114038458807E-2</v>
      </c>
      <c r="H52" s="61">
        <v>9.8626872697051393E-2</v>
      </c>
      <c r="I52" s="61">
        <v>9.969746888564579E-2</v>
      </c>
      <c r="J52" s="62">
        <v>-8.3948418966656169E-2</v>
      </c>
      <c r="K52" s="60">
        <v>0.23690790038198539</v>
      </c>
      <c r="L52" s="61">
        <v>-0.19012331106627367</v>
      </c>
      <c r="M52" s="61">
        <v>-0.12204408885402118</v>
      </c>
      <c r="N52" s="62">
        <v>-2.8566754224116808E-2</v>
      </c>
      <c r="O52" s="65">
        <v>8.837859897324285E-2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6.19167704110406E-2</v>
      </c>
      <c r="C53" s="52">
        <v>0.10487026025675905</v>
      </c>
      <c r="D53" s="52">
        <v>0.10270681861112307</v>
      </c>
      <c r="E53" s="52">
        <v>7.9877378054278303E-2</v>
      </c>
      <c r="F53" s="53">
        <v>9.0923999772926534E-2</v>
      </c>
      <c r="G53" s="51">
        <v>8.6090693930296336E-2</v>
      </c>
      <c r="H53" s="52">
        <v>0.12019259259259263</v>
      </c>
      <c r="I53" s="52">
        <v>0.10475473017405701</v>
      </c>
      <c r="J53" s="53">
        <v>-8.1940186267137172E-2</v>
      </c>
      <c r="K53" s="51">
        <v>0.25086327697384325</v>
      </c>
      <c r="L53" s="52">
        <v>-0.19833693552752063</v>
      </c>
      <c r="M53" s="52">
        <v>-0.123565477126238</v>
      </c>
      <c r="N53" s="53">
        <v>-3.001451588181725E-2</v>
      </c>
      <c r="O53" s="63">
        <v>9.5985796879287655E-2</v>
      </c>
      <c r="P53" s="5"/>
      <c r="Q53" s="5"/>
      <c r="R53" s="5"/>
      <c r="S53" s="5"/>
    </row>
    <row r="54" spans="1:19" x14ac:dyDescent="0.35">
      <c r="A54" s="11">
        <v>41671</v>
      </c>
      <c r="B54" s="54">
        <v>6.6911226794177159E-2</v>
      </c>
      <c r="C54" s="55">
        <v>0.11093083000135207</v>
      </c>
      <c r="D54" s="55">
        <v>0.11985564912066304</v>
      </c>
      <c r="E54" s="55">
        <v>8.42326322337974E-2</v>
      </c>
      <c r="F54" s="56">
        <v>9.842806841046281E-2</v>
      </c>
      <c r="G54" s="54">
        <v>9.7559101549237859E-2</v>
      </c>
      <c r="H54" s="55">
        <v>0.13448380664339044</v>
      </c>
      <c r="I54" s="55">
        <v>0.11538979915981362</v>
      </c>
      <c r="J54" s="56">
        <v>-6.4665194996320841E-2</v>
      </c>
      <c r="K54" s="54">
        <v>0.25654541832862887</v>
      </c>
      <c r="L54" s="55">
        <v>-0.19143791192723836</v>
      </c>
      <c r="M54" s="55">
        <v>-0.10740811671918793</v>
      </c>
      <c r="N54" s="56">
        <v>-2.5004546281142126E-3</v>
      </c>
      <c r="O54" s="64">
        <v>0.10740413477656352</v>
      </c>
      <c r="P54" s="5"/>
      <c r="Q54" s="5"/>
      <c r="R54" s="5"/>
      <c r="S54" s="5"/>
    </row>
    <row r="55" spans="1:19" x14ac:dyDescent="0.35">
      <c r="A55" s="11">
        <v>41699</v>
      </c>
      <c r="B55" s="54">
        <v>7.0484299478249746E-2</v>
      </c>
      <c r="C55" s="55">
        <v>0.11874480357514039</v>
      </c>
      <c r="D55" s="55">
        <v>0.1490434597434791</v>
      </c>
      <c r="E55" s="55">
        <v>8.6817114559927244E-2</v>
      </c>
      <c r="F55" s="56">
        <v>0.1064616829308529</v>
      </c>
      <c r="G55" s="54">
        <v>0.11585560372953618</v>
      </c>
      <c r="H55" s="55">
        <v>0.15412743463831458</v>
      </c>
      <c r="I55" s="55">
        <v>0.13121541896421118</v>
      </c>
      <c r="J55" s="56">
        <v>-3.2885174418604612E-2</v>
      </c>
      <c r="K55" s="54">
        <v>0.26056533575670016</v>
      </c>
      <c r="L55" s="55">
        <v>-0.16615377478118332</v>
      </c>
      <c r="M55" s="55">
        <v>-7.9807144454140944E-2</v>
      </c>
      <c r="N55" s="56">
        <v>5.0108523052927234E-2</v>
      </c>
      <c r="O55" s="64">
        <v>0.12473249057774849</v>
      </c>
      <c r="P55" s="5"/>
      <c r="Q55" s="5"/>
      <c r="R55" s="5"/>
      <c r="S55" s="5"/>
    </row>
    <row r="56" spans="1:19" x14ac:dyDescent="0.35">
      <c r="A56" s="11">
        <v>41730</v>
      </c>
      <c r="B56" s="54">
        <v>5.1934976402726818E-2</v>
      </c>
      <c r="C56" s="55">
        <v>0.10872750171889756</v>
      </c>
      <c r="D56" s="55">
        <v>0.13201642018717119</v>
      </c>
      <c r="E56" s="55">
        <v>6.2803830969957675E-2</v>
      </c>
      <c r="F56" s="56">
        <v>8.7175172929519595E-2</v>
      </c>
      <c r="G56" s="54">
        <v>9.5875456069068887E-2</v>
      </c>
      <c r="H56" s="55">
        <v>0.14268527607814763</v>
      </c>
      <c r="I56" s="55">
        <v>0.11422316948991829</v>
      </c>
      <c r="J56" s="56">
        <v>-3.7069566007450261E-2</v>
      </c>
      <c r="K56" s="54">
        <v>0.2426570485403341</v>
      </c>
      <c r="L56" s="55">
        <v>-0.19899836623761313</v>
      </c>
      <c r="M56" s="55">
        <v>-0.10030456414207234</v>
      </c>
      <c r="N56" s="56">
        <v>6.6409918327468009E-2</v>
      </c>
      <c r="O56" s="64">
        <v>0.10750646469499348</v>
      </c>
      <c r="P56" s="5"/>
      <c r="Q56" s="5"/>
      <c r="R56" s="5"/>
      <c r="S56" s="5"/>
    </row>
    <row r="57" spans="1:19" x14ac:dyDescent="0.35">
      <c r="A57" s="11">
        <v>41760</v>
      </c>
      <c r="B57" s="54">
        <v>4.7621051745543985E-2</v>
      </c>
      <c r="C57" s="55">
        <v>9.8583197102285469E-2</v>
      </c>
      <c r="D57" s="55">
        <v>0.13260488903176726</v>
      </c>
      <c r="E57" s="55">
        <v>6.7086437543701471E-2</v>
      </c>
      <c r="F57" s="56">
        <v>9.175252575772741E-2</v>
      </c>
      <c r="G57" s="54">
        <v>9.3153287910451965E-2</v>
      </c>
      <c r="H57" s="55">
        <v>0.14184690032519476</v>
      </c>
      <c r="I57" s="55">
        <v>0.11495604434074758</v>
      </c>
      <c r="J57" s="56">
        <v>-4.5933103512531437E-2</v>
      </c>
      <c r="K57" s="54">
        <v>0.23287630032595086</v>
      </c>
      <c r="L57" s="55">
        <v>-0.20423339860656398</v>
      </c>
      <c r="M57" s="55">
        <v>-8.4730585261233893E-2</v>
      </c>
      <c r="N57" s="56">
        <v>9.521768356243121E-2</v>
      </c>
      <c r="O57" s="64">
        <v>0.10687597472660548</v>
      </c>
      <c r="P57" s="5"/>
      <c r="Q57" s="5"/>
      <c r="R57" s="5"/>
      <c r="S57" s="5"/>
    </row>
    <row r="58" spans="1:19" x14ac:dyDescent="0.35">
      <c r="A58" s="11">
        <v>41791</v>
      </c>
      <c r="B58" s="54">
        <v>3.6146480058928843E-2</v>
      </c>
      <c r="C58" s="55">
        <v>0.10099200041105871</v>
      </c>
      <c r="D58" s="55">
        <v>0.12784232272839557</v>
      </c>
      <c r="E58" s="55">
        <v>6.266325921055893E-2</v>
      </c>
      <c r="F58" s="56">
        <v>9.0138076937521072E-2</v>
      </c>
      <c r="G58" s="54">
        <v>8.5092660887164273E-2</v>
      </c>
      <c r="H58" s="55">
        <v>0.13605039065929247</v>
      </c>
      <c r="I58" s="55">
        <v>0.11653291684220268</v>
      </c>
      <c r="J58" s="56">
        <v>-0.11147571723232697</v>
      </c>
      <c r="K58" s="54">
        <v>0.24266516536273786</v>
      </c>
      <c r="L58" s="55">
        <v>-0.25612214971772129</v>
      </c>
      <c r="M58" s="55">
        <v>-8.8142158017324834E-2</v>
      </c>
      <c r="N58" s="56">
        <v>0.1157588433209058</v>
      </c>
      <c r="O58" s="64">
        <v>0.1034544508728894</v>
      </c>
      <c r="P58" s="5"/>
      <c r="Q58" s="5"/>
      <c r="R58" s="5"/>
      <c r="S58" s="5"/>
    </row>
    <row r="59" spans="1:19" x14ac:dyDescent="0.35">
      <c r="A59" s="11">
        <v>41821</v>
      </c>
      <c r="B59" s="54">
        <v>2.4385609323536839E-2</v>
      </c>
      <c r="C59" s="55">
        <v>7.8313253012048278E-2</v>
      </c>
      <c r="D59" s="55">
        <v>0.1109832686683947</v>
      </c>
      <c r="E59" s="55">
        <v>4.7846035929149711E-2</v>
      </c>
      <c r="F59" s="56">
        <v>6.80160387706914E-2</v>
      </c>
      <c r="G59" s="54">
        <v>6.4843404604596921E-2</v>
      </c>
      <c r="H59" s="55">
        <v>0.11620529940098123</v>
      </c>
      <c r="I59" s="55">
        <v>0.10214803336266121</v>
      </c>
      <c r="J59" s="56">
        <v>-0.18061397451189654</v>
      </c>
      <c r="K59" s="54">
        <v>0.16083177011417571</v>
      </c>
      <c r="L59" s="55">
        <v>-9.7357977094908676E-2</v>
      </c>
      <c r="M59" s="55">
        <v>-8.9958578426736824E-2</v>
      </c>
      <c r="N59" s="56">
        <v>9.8880859886073091E-2</v>
      </c>
      <c r="O59" s="64">
        <v>8.5760655819510312E-2</v>
      </c>
      <c r="P59" s="5"/>
      <c r="Q59" s="5"/>
      <c r="R59" s="5"/>
      <c r="S59" s="5"/>
    </row>
    <row r="60" spans="1:19" x14ac:dyDescent="0.35">
      <c r="A60" s="11">
        <v>41852</v>
      </c>
      <c r="B60" s="54">
        <v>1.6381908492339337E-2</v>
      </c>
      <c r="C60" s="55">
        <v>5.4668595804125975E-2</v>
      </c>
      <c r="D60" s="55">
        <v>9.4147161769336352E-2</v>
      </c>
      <c r="E60" s="55">
        <v>4.0381022624088159E-2</v>
      </c>
      <c r="F60" s="56">
        <v>4.7635928026598773E-2</v>
      </c>
      <c r="G60" s="54">
        <v>4.6437304501090182E-2</v>
      </c>
      <c r="H60" s="55">
        <v>0.10408417080039456</v>
      </c>
      <c r="I60" s="55">
        <v>8.8067267662222282E-2</v>
      </c>
      <c r="J60" s="56">
        <v>-0.25299730085995853</v>
      </c>
      <c r="K60" s="54">
        <v>0.14400915104569845</v>
      </c>
      <c r="L60" s="55">
        <v>-0.12361439358678317</v>
      </c>
      <c r="M60" s="55">
        <v>-9.7165326020019815E-2</v>
      </c>
      <c r="N60" s="56">
        <v>6.6662031841250524E-2</v>
      </c>
      <c r="O60" s="64">
        <v>6.9410102741199298E-2</v>
      </c>
      <c r="P60" s="5"/>
      <c r="Q60" s="5"/>
      <c r="R60" s="5"/>
      <c r="S60" s="5"/>
    </row>
    <row r="61" spans="1:19" x14ac:dyDescent="0.35">
      <c r="A61" s="11">
        <v>41883</v>
      </c>
      <c r="B61" s="54">
        <v>-5.4349504369576307E-3</v>
      </c>
      <c r="C61" s="55">
        <v>3.1216446806116238E-2</v>
      </c>
      <c r="D61" s="55">
        <v>7.0120593526781683E-2</v>
      </c>
      <c r="E61" s="55">
        <v>2.7264884697089098E-2</v>
      </c>
      <c r="F61" s="56">
        <v>3.1715380614459443E-2</v>
      </c>
      <c r="G61" s="54">
        <v>2.2899685907323164E-2</v>
      </c>
      <c r="H61" s="55">
        <v>8.0530412302889598E-2</v>
      </c>
      <c r="I61" s="55">
        <v>7.0077831607116003E-2</v>
      </c>
      <c r="J61" s="56">
        <v>-0.32751661181146374</v>
      </c>
      <c r="K61" s="54">
        <v>0.11805477135106512</v>
      </c>
      <c r="L61" s="55">
        <v>-0.12834789804849311</v>
      </c>
      <c r="M61" s="55">
        <v>-0.11337705814032928</v>
      </c>
      <c r="N61" s="56">
        <v>3.1867770513366089E-2</v>
      </c>
      <c r="O61" s="64">
        <v>4.8198502590377501E-2</v>
      </c>
      <c r="P61" s="5"/>
      <c r="Q61" s="5"/>
      <c r="R61" s="5"/>
      <c r="S61" s="5"/>
    </row>
    <row r="62" spans="1:19" x14ac:dyDescent="0.35">
      <c r="A62" s="11">
        <v>41913</v>
      </c>
      <c r="B62" s="54">
        <v>-3.3659577352537551E-2</v>
      </c>
      <c r="C62" s="55">
        <v>3.2422949901063092E-3</v>
      </c>
      <c r="D62" s="55">
        <v>4.685012657758314E-2</v>
      </c>
      <c r="E62" s="55">
        <v>1.3951492206927263E-2</v>
      </c>
      <c r="F62" s="56">
        <v>1.2769718584325629E-2</v>
      </c>
      <c r="G62" s="54">
        <v>-4.1009389828466913E-3</v>
      </c>
      <c r="H62" s="55">
        <v>5.8652633886970396E-2</v>
      </c>
      <c r="I62" s="55">
        <v>5.2165571128809818E-2</v>
      </c>
      <c r="J62" s="56">
        <v>-0.41160827483843043</v>
      </c>
      <c r="K62" s="54">
        <v>9.0222533184988851E-2</v>
      </c>
      <c r="L62" s="55">
        <v>-0.14070209368745357</v>
      </c>
      <c r="M62" s="55">
        <v>-0.12407360955920921</v>
      </c>
      <c r="N62" s="56">
        <v>5.712979890310832E-3</v>
      </c>
      <c r="O62" s="64">
        <v>2.5838473511906601E-2</v>
      </c>
      <c r="P62" s="5"/>
      <c r="Q62" s="5"/>
      <c r="R62" s="5"/>
      <c r="S62" s="5"/>
    </row>
    <row r="63" spans="1:19" x14ac:dyDescent="0.35">
      <c r="A63" s="11">
        <v>41944</v>
      </c>
      <c r="B63" s="54">
        <v>-4.6092484031007186E-2</v>
      </c>
      <c r="C63" s="55">
        <v>-9.3696475420819159E-3</v>
      </c>
      <c r="D63" s="55">
        <v>3.1196703285376381E-2</v>
      </c>
      <c r="E63" s="55">
        <v>1.0301300116383416E-2</v>
      </c>
      <c r="F63" s="56">
        <v>-1.0217115759791895E-4</v>
      </c>
      <c r="G63" s="54">
        <v>-1.593035699812595E-2</v>
      </c>
      <c r="H63" s="55">
        <v>4.252038487176546E-2</v>
      </c>
      <c r="I63" s="55">
        <v>4.0553790156218072E-2</v>
      </c>
      <c r="J63" s="56">
        <v>-0.46859558069428475</v>
      </c>
      <c r="K63" s="54">
        <v>7.4261111936671842E-2</v>
      </c>
      <c r="L63" s="55">
        <v>-0.14306570002892682</v>
      </c>
      <c r="M63" s="55">
        <v>-0.13208274199209513</v>
      </c>
      <c r="N63" s="56">
        <v>-1.8882281656004252E-2</v>
      </c>
      <c r="O63" s="64">
        <v>1.3171764341673331E-2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-4.1755055469363644E-2</v>
      </c>
      <c r="C64" s="61">
        <v>-3.8024110930512389E-3</v>
      </c>
      <c r="D64" s="61">
        <v>2.5897059528023014E-2</v>
      </c>
      <c r="E64" s="61">
        <v>1.9306020980073724E-2</v>
      </c>
      <c r="F64" s="62">
        <v>3.137450691856003E-3</v>
      </c>
      <c r="G64" s="60">
        <v>-1.4589739947877267E-2</v>
      </c>
      <c r="H64" s="61">
        <v>3.8941738018570371E-2</v>
      </c>
      <c r="I64" s="61">
        <v>4.1869339864441635E-2</v>
      </c>
      <c r="J64" s="62">
        <v>-0.50454602457988462</v>
      </c>
      <c r="K64" s="60">
        <v>7.0754961458938892E-2</v>
      </c>
      <c r="L64" s="61">
        <v>-0.13550282382947709</v>
      </c>
      <c r="M64" s="61">
        <v>-0.12426144898509417</v>
      </c>
      <c r="N64" s="62">
        <v>-1.6148952095808355E-2</v>
      </c>
      <c r="O64" s="65">
        <v>1.3583402121632115E-2</v>
      </c>
      <c r="P64" s="5"/>
      <c r="Q64" s="5"/>
      <c r="R64" s="5"/>
      <c r="S64" s="5"/>
    </row>
    <row r="65" spans="1:19" x14ac:dyDescent="0.35">
      <c r="A65" s="6">
        <v>42005</v>
      </c>
      <c r="B65" s="51">
        <v>-4.9954870636599868E-2</v>
      </c>
      <c r="C65" s="52">
        <v>-1.6129771068987053E-2</v>
      </c>
      <c r="D65" s="52">
        <v>1.0939090450204914E-2</v>
      </c>
      <c r="E65" s="52">
        <v>1.2691845037022143E-2</v>
      </c>
      <c r="F65" s="53">
        <v>-5.7779897535358282E-3</v>
      </c>
      <c r="G65" s="51">
        <v>-2.5761399580938149E-2</v>
      </c>
      <c r="H65" s="52">
        <v>2.1663802367957619E-2</v>
      </c>
      <c r="I65" s="52">
        <v>3.1191006907151486E-2</v>
      </c>
      <c r="J65" s="53">
        <v>-0.57094263123692679</v>
      </c>
      <c r="K65" s="51">
        <v>5.5358502216555472E-2</v>
      </c>
      <c r="L65" s="52">
        <v>-0.13649459173244916</v>
      </c>
      <c r="M65" s="52">
        <v>-0.13128095145252483</v>
      </c>
      <c r="N65" s="53">
        <v>-4.3584547888161795E-2</v>
      </c>
      <c r="O65" s="63">
        <f>SUM('Qtde. Mensal'!O54:O65)/SUM('Qtde. Mensal'!O42:O53)-1</f>
        <v>1.4002821069307725E-3</v>
      </c>
      <c r="P65" s="5"/>
      <c r="Q65" s="5"/>
      <c r="R65" s="5"/>
      <c r="S65" s="5"/>
    </row>
    <row r="66" spans="1:19" x14ac:dyDescent="0.35">
      <c r="A66" s="11">
        <v>42037</v>
      </c>
      <c r="B66" s="54">
        <v>-6.6257270011847891E-2</v>
      </c>
      <c r="C66" s="55">
        <v>-3.4569593261068898E-2</v>
      </c>
      <c r="D66" s="55">
        <v>-1.0621119665626955E-2</v>
      </c>
      <c r="E66" s="55">
        <v>3.3905515078846982E-4</v>
      </c>
      <c r="F66" s="56">
        <v>-2.2946772641213253E-2</v>
      </c>
      <c r="G66" s="54">
        <v>-4.3211353119294138E-2</v>
      </c>
      <c r="H66" s="55">
        <v>3.5554071528705045E-3</v>
      </c>
      <c r="I66" s="55">
        <v>1.248294569171926E-2</v>
      </c>
      <c r="J66" s="56">
        <v>-0.63113758128552111</v>
      </c>
      <c r="K66" s="54">
        <v>3.528975084674979E-2</v>
      </c>
      <c r="L66" s="55">
        <v>-0.1478501977549137</v>
      </c>
      <c r="M66" s="55">
        <v>-0.14853377753677743</v>
      </c>
      <c r="N66" s="56">
        <v>-7.5639214256414955E-2</v>
      </c>
      <c r="O66" s="64">
        <f>SUM('Qtde. Mensal'!O55:O66)/SUM('Qtde. Mensal'!O43:O54)-1</f>
        <v>-1.7400441091367735E-2</v>
      </c>
      <c r="P66" s="5"/>
      <c r="Q66" s="5"/>
      <c r="R66" s="5"/>
      <c r="S66" s="5"/>
    </row>
    <row r="67" spans="1:19" x14ac:dyDescent="0.35">
      <c r="A67" s="11">
        <v>42066</v>
      </c>
      <c r="B67" s="54">
        <v>-5.0750805233860996E-2</v>
      </c>
      <c r="C67" s="55">
        <v>-1.571408470513691E-2</v>
      </c>
      <c r="D67" s="55">
        <v>6.804062942713518E-4</v>
      </c>
      <c r="E67" s="55">
        <v>1.8455283976019254E-2</v>
      </c>
      <c r="F67" s="56">
        <v>-3.7728275924161503E-3</v>
      </c>
      <c r="G67" s="54">
        <v>-3.1555246313696106E-2</v>
      </c>
      <c r="H67" s="55">
        <v>1.3065496075320038E-2</v>
      </c>
      <c r="I67" s="55">
        <v>3.1948495262233978E-2</v>
      </c>
      <c r="J67" s="56">
        <v>-0.68958615984847271</v>
      </c>
      <c r="K67" s="54">
        <v>5.2284173645412269E-2</v>
      </c>
      <c r="L67" s="55">
        <v>-0.13373607930046461</v>
      </c>
      <c r="M67" s="55">
        <v>-0.13794454785931221</v>
      </c>
      <c r="N67" s="56">
        <v>-7.8604534636101731E-2</v>
      </c>
      <c r="O67" s="64">
        <f>SUM('Qtde. Mensal'!O56:O67)/SUM('Qtde. Mensal'!O44:O55)-1</f>
        <v>-2.6300259972248385E-3</v>
      </c>
      <c r="P67" s="5"/>
      <c r="Q67" s="5"/>
      <c r="R67" s="5"/>
      <c r="S67" s="5"/>
    </row>
    <row r="68" spans="1:19" x14ac:dyDescent="0.35">
      <c r="A68" s="11">
        <v>42095</v>
      </c>
      <c r="B68" s="54">
        <v>-5.4578116491321715E-2</v>
      </c>
      <c r="C68" s="55">
        <v>-1.340650911490715E-2</v>
      </c>
      <c r="D68" s="55">
        <v>1.5506986993412131E-3</v>
      </c>
      <c r="E68" s="55">
        <v>2.977809033191714E-2</v>
      </c>
      <c r="F68" s="56">
        <v>-1.4682073133541751E-3</v>
      </c>
      <c r="G68" s="54">
        <v>-2.9016030442448493E-2</v>
      </c>
      <c r="H68" s="55">
        <v>3.9920553311505458E-3</v>
      </c>
      <c r="I68" s="55">
        <v>3.7810180737193555E-2</v>
      </c>
      <c r="J68" s="56">
        <v>-0.74305062590526672</v>
      </c>
      <c r="K68" s="54">
        <v>5.019646613088935E-2</v>
      </c>
      <c r="L68" s="55">
        <v>-0.11338638963019443</v>
      </c>
      <c r="M68" s="55">
        <v>-0.12740084509747429</v>
      </c>
      <c r="N68" s="56">
        <v>-8.8914981053530462E-2</v>
      </c>
      <c r="O68" s="64">
        <f>SUM('Qtde. Mensal'!O57:O68)/SUM('Qtde. Mensal'!O45:O56)-1</f>
        <v>3.880809185918821E-5</v>
      </c>
      <c r="P68" s="5"/>
      <c r="Q68" s="5"/>
      <c r="R68" s="5"/>
      <c r="S68" s="5"/>
    </row>
    <row r="69" spans="1:19" x14ac:dyDescent="0.35">
      <c r="A69" s="11">
        <v>42126</v>
      </c>
      <c r="B69" s="54">
        <v>-3.889796098209608E-2</v>
      </c>
      <c r="C69" s="55">
        <v>3.4738067576156606E-3</v>
      </c>
      <c r="D69" s="55">
        <v>6.1608706911582267E-3</v>
      </c>
      <c r="E69" s="55">
        <v>3.4032040210751013E-2</v>
      </c>
      <c r="F69" s="56">
        <v>-2.7467123237171487E-3</v>
      </c>
      <c r="G69" s="54">
        <v>-2.3351349966665103E-2</v>
      </c>
      <c r="H69" s="55">
        <v>6.0564907023923364E-3</v>
      </c>
      <c r="I69" s="55">
        <v>4.6394823806357843E-2</v>
      </c>
      <c r="J69" s="56">
        <v>-0.77844530403228962</v>
      </c>
      <c r="K69" s="54">
        <v>6.0992455799032674E-2</v>
      </c>
      <c r="L69" s="55">
        <v>-0.10954526555988509</v>
      </c>
      <c r="M69" s="55">
        <v>-0.13607356677255578</v>
      </c>
      <c r="N69" s="56">
        <v>-9.3877587326436807E-2</v>
      </c>
      <c r="O69" s="64">
        <f>SUM('Qtde. Mensal'!O58:O69)/SUM('Qtde. Mensal'!O46:O57)-1</f>
        <v>6.9150538103563974E-3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-1.9340147710572686E-2</v>
      </c>
      <c r="C70" s="55">
        <v>1.3556508364775954E-2</v>
      </c>
      <c r="D70" s="55">
        <v>1.4466898165763853E-2</v>
      </c>
      <c r="E70" s="55">
        <v>4.480619772511063E-2</v>
      </c>
      <c r="F70" s="56">
        <v>1.1037815087620473E-2</v>
      </c>
      <c r="G70" s="54">
        <v>-1.31284374947781E-2</v>
      </c>
      <c r="H70" s="55">
        <v>9.3555460516248079E-3</v>
      </c>
      <c r="I70" s="55">
        <v>5.543073135264498E-2</v>
      </c>
      <c r="J70" s="56">
        <v>-0.76033401910357612</v>
      </c>
      <c r="K70" s="54">
        <v>6.5095439174496672E-2</v>
      </c>
      <c r="L70" s="55">
        <v>-8.5971958701919537E-2</v>
      </c>
      <c r="M70" s="55">
        <v>-0.12170921808438673</v>
      </c>
      <c r="N70" s="56">
        <v>-6.2157022548220642E-2</v>
      </c>
      <c r="O70" s="64">
        <f>SUM('Qtde. Mensal'!O59:O70)/SUM('Qtde. Mensal'!O47:O58)-1</f>
        <v>1.7065047991456916E-2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-2.9479068723941015E-3</v>
      </c>
      <c r="C71" s="55">
        <v>3.0772715723751398E-2</v>
      </c>
      <c r="D71" s="55">
        <v>2.4690987512696383E-2</v>
      </c>
      <c r="E71" s="55">
        <v>6.0103890933879578E-2</v>
      </c>
      <c r="F71" s="56">
        <v>2.7704790467499407E-2</v>
      </c>
      <c r="G71" s="54">
        <v>-9.926974484744111E-4</v>
      </c>
      <c r="H71" s="55">
        <v>2.0575466165927869E-2</v>
      </c>
      <c r="I71" s="55">
        <v>6.7640211150417739E-2</v>
      </c>
      <c r="J71" s="56">
        <v>-0.74058882413248017</v>
      </c>
      <c r="K71" s="54">
        <v>7.8026058090031158E-2</v>
      </c>
      <c r="L71" s="55">
        <v>-6.9916084618863339E-2</v>
      </c>
      <c r="M71" s="55">
        <v>-0.11857474207520347</v>
      </c>
      <c r="N71" s="56">
        <v>-3.6964107448688943E-2</v>
      </c>
      <c r="O71" s="64">
        <f>SUM('Qtde. Mensal'!O60:O71)/SUM('Qtde. Mensal'!O48:O59)-1</f>
        <v>3.0305669994832085E-2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-3.1228018184289441E-3</v>
      </c>
      <c r="C72" s="55">
        <v>3.6565921736395834E-2</v>
      </c>
      <c r="D72" s="55">
        <v>3.2002147523759295E-2</v>
      </c>
      <c r="E72" s="55">
        <v>6.2644281405516367E-2</v>
      </c>
      <c r="F72" s="56">
        <v>3.0992427282611201E-2</v>
      </c>
      <c r="G72" s="54">
        <v>2.0535703449131582E-3</v>
      </c>
      <c r="H72" s="55">
        <v>1.9489841721195722E-2</v>
      </c>
      <c r="I72" s="55">
        <v>7.3543543408518319E-2</v>
      </c>
      <c r="J72" s="56">
        <v>-0.72547568151126296</v>
      </c>
      <c r="K72" s="54">
        <v>8.5716072573614577E-2</v>
      </c>
      <c r="L72" s="55">
        <v>-8.8383916509399918E-2</v>
      </c>
      <c r="M72" s="55">
        <v>-0.11772257009464582</v>
      </c>
      <c r="N72" s="56">
        <v>-1.8873546308624811E-2</v>
      </c>
      <c r="O72" s="64">
        <f>SUM('Qtde. Mensal'!O61:O72)/SUM('Qtde. Mensal'!O49:O60)-1</f>
        <v>3.5828447367800109E-2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-1.3032110008452946E-3</v>
      </c>
      <c r="C73" s="55">
        <v>3.2256239167963274E-2</v>
      </c>
      <c r="D73" s="55">
        <v>3.0783326104678599E-2</v>
      </c>
      <c r="E73" s="55">
        <v>5.3106636151713404E-2</v>
      </c>
      <c r="F73" s="56">
        <v>1.8047701279310546E-2</v>
      </c>
      <c r="G73" s="54">
        <v>-5.5058742990031773E-3</v>
      </c>
      <c r="H73" s="55">
        <v>1.5130498494370981E-2</v>
      </c>
      <c r="I73" s="55">
        <v>6.9320478853159839E-2</v>
      </c>
      <c r="J73" s="56">
        <v>-0.70415963836006268</v>
      </c>
      <c r="K73" s="54">
        <v>8.3808976583314099E-2</v>
      </c>
      <c r="L73" s="55">
        <v>-0.10809374419516626</v>
      </c>
      <c r="M73" s="55">
        <v>-0.12778955029003192</v>
      </c>
      <c r="N73" s="56">
        <v>-1.5990102257922412E-2</v>
      </c>
      <c r="O73" s="64">
        <f>SUM('Qtde. Mensal'!O62:O73)/SUM('Qtde. Mensal'!O50:O61)-1</f>
        <v>3.1813742548916224E-2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1.6833935872230921E-2</v>
      </c>
      <c r="C74" s="55">
        <v>4.7013381853066027E-2</v>
      </c>
      <c r="D74" s="55">
        <v>4.4616101502608307E-2</v>
      </c>
      <c r="E74" s="55">
        <v>5.7322511344559457E-2</v>
      </c>
      <c r="F74" s="56">
        <v>2.3981558358010524E-2</v>
      </c>
      <c r="G74" s="54">
        <v>2.6663357570917423E-3</v>
      </c>
      <c r="H74" s="55">
        <v>2.6378241130418312E-2</v>
      </c>
      <c r="I74" s="55">
        <v>8.1231237065020334E-2</v>
      </c>
      <c r="J74" s="56">
        <v>-0.67305752478672232</v>
      </c>
      <c r="K74" s="54">
        <v>0.1014942444086071</v>
      </c>
      <c r="L74" s="55">
        <v>-0.10986014278835077</v>
      </c>
      <c r="M74" s="55">
        <v>-0.13537436217848586</v>
      </c>
      <c r="N74" s="56">
        <v>-1.4631758151935959E-2</v>
      </c>
      <c r="O74" s="64">
        <f>SUM('Qtde. Mensal'!O63:O74)/SUM('Qtde. Mensal'!O51:O62)-1</f>
        <v>4.3773372491573426E-2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2.3924653552528152E-2</v>
      </c>
      <c r="C75" s="55">
        <v>5.0409681622811453E-2</v>
      </c>
      <c r="D75" s="55">
        <v>5.5714902788095877E-2</v>
      </c>
      <c r="E75" s="55">
        <v>6.1854926558942314E-2</v>
      </c>
      <c r="F75" s="56">
        <v>2.2541285328153915E-2</v>
      </c>
      <c r="G75" s="54">
        <v>3.5174532869668429E-3</v>
      </c>
      <c r="H75" s="55">
        <v>3.2195728572240068E-2</v>
      </c>
      <c r="I75" s="55">
        <v>9.0299346892287025E-2</v>
      </c>
      <c r="J75" s="56">
        <v>-0.63009286101734596</v>
      </c>
      <c r="K75" s="54">
        <v>0.10671633532626079</v>
      </c>
      <c r="L75" s="55">
        <v>-0.10847332471847881</v>
      </c>
      <c r="M75" s="55">
        <v>-0.12529945713092594</v>
      </c>
      <c r="N75" s="56">
        <v>1.2107882849892393E-2</v>
      </c>
      <c r="O75" s="64">
        <f>SUM('Qtde. Mensal'!O64:O75)/SUM('Qtde. Mensal'!O52:O63)-1</f>
        <v>5.1059367740473593E-2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2.7740231590344333E-2</v>
      </c>
      <c r="C76" s="55">
        <v>4.5496212016469029E-2</v>
      </c>
      <c r="D76" s="55">
        <v>6.1808728846203032E-2</v>
      </c>
      <c r="E76" s="55">
        <v>5.9571794625455032E-2</v>
      </c>
      <c r="F76" s="56">
        <v>2.0754093787716421E-2</v>
      </c>
      <c r="G76" s="54">
        <v>2.5472150114846936E-3</v>
      </c>
      <c r="H76" s="55">
        <v>3.5054854552288406E-2</v>
      </c>
      <c r="I76" s="55">
        <v>9.2181939146515512E-2</v>
      </c>
      <c r="J76" s="56">
        <v>-0.59252154278637104</v>
      </c>
      <c r="K76" s="54">
        <v>0.11068457283453426</v>
      </c>
      <c r="L76" s="55">
        <v>-0.11612726477669655</v>
      </c>
      <c r="M76" s="55">
        <v>-0.12800833890433128</v>
      </c>
      <c r="N76" s="56">
        <v>1.2196732192402804E-2</v>
      </c>
      <c r="O76" s="64">
        <f>SUM('Qtde. Mensal'!O65:O76)/SUM('Qtde. Mensal'!O53:O64)-1</f>
        <v>5.2953804091587786E-2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SUM('Qtde. Mensal'!B66:B77)/SUM('Qtde. Mensal'!B54:B65)-1</f>
        <v>3.0396432613816637E-2</v>
      </c>
      <c r="C77" s="52">
        <f>SUM('Qtde. Mensal'!C66:C77)/SUM('Qtde. Mensal'!C54:C65)-1</f>
        <v>4.6506435558954617E-2</v>
      </c>
      <c r="D77" s="52">
        <f>SUM('Qtde. Mensal'!D66:D77)/SUM('Qtde. Mensal'!D54:D65)-1</f>
        <v>8.8960302499626831E-2</v>
      </c>
      <c r="E77" s="52">
        <f>SUM('Qtde. Mensal'!E66:E77)/SUM('Qtde. Mensal'!E54:E65)-1</f>
        <v>5.8324989047022546E-2</v>
      </c>
      <c r="F77" s="53">
        <f>SUM('Qtde. Mensal'!F66:F77)/SUM('Qtde. Mensal'!F54:F65)-1</f>
        <v>2.0321809829636717E-2</v>
      </c>
      <c r="G77" s="51">
        <f>SUM('Qtde. Mensal'!G66:G77)/SUM('Qtde. Mensal'!G54:G65)-1</f>
        <v>1.2994959610193257E-2</v>
      </c>
      <c r="H77" s="52">
        <f>SUM('Qtde. Mensal'!H66:H77)/SUM('Qtde. Mensal'!H54:H65)-1</f>
        <v>4.8830951827347979E-2</v>
      </c>
      <c r="I77" s="52">
        <f>SUM('Qtde. Mensal'!I66:I77)/SUM('Qtde. Mensal'!I54:I65)-1</f>
        <v>0.10577774846446419</v>
      </c>
      <c r="J77" s="53">
        <f>SUM('Qtde. Mensal'!J66:J77)/SUM('Qtde. Mensal'!J54:J65)-1</f>
        <v>-0.53206199069572357</v>
      </c>
      <c r="K77" s="51">
        <f>SUM('Qtde. Mensal'!K66:K77)/SUM('Qtde. Mensal'!K54:K65)-1</f>
        <v>0.12345130371865753</v>
      </c>
      <c r="L77" s="52">
        <f>SUM('Qtde. Mensal'!L66:L77)/SUM('Qtde. Mensal'!L54:L65)-1</f>
        <v>-0.10915400558033916</v>
      </c>
      <c r="M77" s="52">
        <f>SUM('Qtde. Mensal'!M66:M77)/SUM('Qtde. Mensal'!M54:M65)-1</f>
        <v>-0.11522872032426168</v>
      </c>
      <c r="N77" s="53">
        <f>SUM('Qtde. Mensal'!N66:N77)/SUM('Qtde. Mensal'!N54:N65)-1</f>
        <v>3.9103310918508383E-2</v>
      </c>
      <c r="O77" s="63">
        <f>SUM('Qtde. Mensal'!O66:O77)/SUM('Qtde. Mensal'!O54:O65)-1</f>
        <v>6.6717319861083535E-2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SUM('Qtde. Mensal'!B67:B78)/SUM('Qtde. Mensal'!B55:B66)-1</f>
        <v>4.9334731450476399E-2</v>
      </c>
      <c r="C78" s="55">
        <f>SUM('Qtde. Mensal'!C67:C78)/SUM('Qtde. Mensal'!C55:C66)-1</f>
        <v>5.869266450667765E-2</v>
      </c>
      <c r="D78" s="55">
        <f>SUM('Qtde. Mensal'!D67:D78)/SUM('Qtde. Mensal'!D55:D66)-1</f>
        <v>0.11063085373053561</v>
      </c>
      <c r="E78" s="55">
        <f>SUM('Qtde. Mensal'!E67:E78)/SUM('Qtde. Mensal'!E55:E66)-1</f>
        <v>7.9552793065477134E-2</v>
      </c>
      <c r="F78" s="56">
        <f>SUM('Qtde. Mensal'!F67:F78)/SUM('Qtde. Mensal'!F55:F66)-1</f>
        <v>3.3468773073446867E-2</v>
      </c>
      <c r="G78" s="54">
        <f>SUM('Qtde. Mensal'!G67:G78)/SUM('Qtde. Mensal'!G55:G66)-1</f>
        <v>2.7262106772695027E-2</v>
      </c>
      <c r="H78" s="55">
        <f>SUM('Qtde. Mensal'!H67:H78)/SUM('Qtde. Mensal'!H55:H66)-1</f>
        <v>6.7768962857618797E-2</v>
      </c>
      <c r="I78" s="55">
        <f>SUM('Qtde. Mensal'!I67:I78)/SUM('Qtde. Mensal'!I55:I66)-1</f>
        <v>0.12563029656285685</v>
      </c>
      <c r="J78" s="56">
        <f>SUM('Qtde. Mensal'!J67:J78)/SUM('Qtde. Mensal'!J55:J66)-1</f>
        <v>-0.46184060658903892</v>
      </c>
      <c r="K78" s="54">
        <f>SUM('Qtde. Mensal'!K67:K78)/SUM('Qtde. Mensal'!K55:K66)-1</f>
        <v>0.14158032171709922</v>
      </c>
      <c r="L78" s="55">
        <f>SUM('Qtde. Mensal'!L67:L78)/SUM('Qtde. Mensal'!L55:L66)-1</f>
        <v>-8.8538719366212493E-2</v>
      </c>
      <c r="M78" s="55">
        <f>SUM('Qtde. Mensal'!M67:M78)/SUM('Qtde. Mensal'!M55:M66)-1</f>
        <v>-0.1003784407873034</v>
      </c>
      <c r="N78" s="56">
        <f>SUM('Qtde. Mensal'!N67:N78)/SUM('Qtde. Mensal'!N55:N66)-1</f>
        <v>6.4034357565152078E-2</v>
      </c>
      <c r="O78" s="64">
        <f>SUM('Qtde. Mensal'!O67:O78)/SUM('Qtde. Mensal'!O55:O66)-1</f>
        <v>8.5689093568540819E-2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SUM('Qtde. Mensal'!B68:B79)/SUM('Qtde. Mensal'!B56:B67)-1</f>
        <v>3.2918822739996356E-2</v>
      </c>
      <c r="C79" s="55">
        <f>SUM('Qtde. Mensal'!C68:C79)/SUM('Qtde. Mensal'!C56:C67)-1</f>
        <v>3.803918771535586E-2</v>
      </c>
      <c r="D79" s="55">
        <f>SUM('Qtde. Mensal'!D68:D79)/SUM('Qtde. Mensal'!D56:D67)-1</f>
        <v>8.9723746647956348E-2</v>
      </c>
      <c r="E79" s="55">
        <f>SUM('Qtde. Mensal'!E68:E79)/SUM('Qtde. Mensal'!E56:E67)-1</f>
        <v>6.4327829216313415E-2</v>
      </c>
      <c r="F79" s="56">
        <f>SUM('Qtde. Mensal'!F68:F79)/SUM('Qtde. Mensal'!F56:F67)-1</f>
        <v>1.1615870957169872E-2</v>
      </c>
      <c r="G79" s="54">
        <f>SUM('Qtde. Mensal'!G68:G79)/SUM('Qtde. Mensal'!G56:G67)-1</f>
        <v>6.6582361948477331E-3</v>
      </c>
      <c r="H79" s="55">
        <f>SUM('Qtde. Mensal'!H68:H79)/SUM('Qtde. Mensal'!H56:H67)-1</f>
        <v>5.8604404934970988E-2</v>
      </c>
      <c r="I79" s="55">
        <f>SUM('Qtde. Mensal'!I68:I79)/SUM('Qtde. Mensal'!I56:I67)-1</f>
        <v>0.10268988079852903</v>
      </c>
      <c r="J79" s="56">
        <f>SUM('Qtde. Mensal'!J68:J79)/SUM('Qtde. Mensal'!J56:J67)-1</f>
        <v>-0.37788861174604482</v>
      </c>
      <c r="K79" s="54">
        <f>SUM('Qtde. Mensal'!K68:K79)/SUM('Qtde. Mensal'!K56:K67)-1</f>
        <v>0.1288260395394627</v>
      </c>
      <c r="L79" s="55">
        <f>SUM('Qtde. Mensal'!L68:L79)/SUM('Qtde. Mensal'!L56:L67)-1</f>
        <v>-0.13508277091216592</v>
      </c>
      <c r="M79" s="55">
        <f>SUM('Qtde. Mensal'!M68:M79)/SUM('Qtde. Mensal'!M56:M67)-1</f>
        <v>-0.13515172178656665</v>
      </c>
      <c r="N79" s="56">
        <f>SUM('Qtde. Mensal'!N68:N79)/SUM('Qtde. Mensal'!N56:N67)-1</f>
        <v>2.6498352667543301E-2</v>
      </c>
      <c r="O79" s="64">
        <f>SUM('Qtde. Mensal'!O68:O79)/SUM('Qtde. Mensal'!O56:O67)-1</f>
        <v>6.59723899241349E-2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SUM('Qtde. Mensal'!B69:B80)/SUM('Qtde. Mensal'!B57:B68)-1</f>
        <v>2.7227006761051165E-2</v>
      </c>
      <c r="C80" s="55">
        <f>SUM('Qtde. Mensal'!C69:C80)/SUM('Qtde. Mensal'!C57:C68)-1</f>
        <v>2.5192324922634457E-2</v>
      </c>
      <c r="D80" s="55">
        <f>SUM('Qtde. Mensal'!D69:D80)/SUM('Qtde. Mensal'!D57:D68)-1</f>
        <v>8.5981938922338408E-2</v>
      </c>
      <c r="E80" s="55">
        <f>SUM('Qtde. Mensal'!E69:E80)/SUM('Qtde. Mensal'!E57:E68)-1</f>
        <v>5.3076767705383165E-2</v>
      </c>
      <c r="F80" s="56">
        <f>SUM('Qtde. Mensal'!F69:F80)/SUM('Qtde. Mensal'!F57:F68)-1</f>
        <v>-4.3170728376887846E-3</v>
      </c>
      <c r="G80" s="54">
        <f>SUM('Qtde. Mensal'!G69:G80)/SUM('Qtde. Mensal'!G57:G68)-1</f>
        <v>-1.5394302009353877E-3</v>
      </c>
      <c r="H80" s="55">
        <f>SUM('Qtde. Mensal'!H69:H80)/SUM('Qtde. Mensal'!H57:H68)-1</f>
        <v>5.3770213613891782E-2</v>
      </c>
      <c r="I80" s="55">
        <f>SUM('Qtde. Mensal'!I69:I80)/SUM('Qtde. Mensal'!I57:I68)-1</f>
        <v>9.2664689830575186E-2</v>
      </c>
      <c r="J80" s="56">
        <f>SUM('Qtde. Mensal'!J69:J80)/SUM('Qtde. Mensal'!J57:J68)-1</f>
        <v>-0.25641625497497622</v>
      </c>
      <c r="K80" s="54">
        <f>SUM('Qtde. Mensal'!K69:K80)/SUM('Qtde. Mensal'!K57:K68)-1</f>
        <v>0.12217786113265316</v>
      </c>
      <c r="L80" s="55">
        <f>SUM('Qtde. Mensal'!L69:L80)/SUM('Qtde. Mensal'!L57:L68)-1</f>
        <v>-0.1744093338421655</v>
      </c>
      <c r="M80" s="55">
        <f>SUM('Qtde. Mensal'!M69:M80)/SUM('Qtde. Mensal'!M57:M68)-1</f>
        <v>-0.13878838737486987</v>
      </c>
      <c r="N80" s="56">
        <f>SUM('Qtde. Mensal'!N69:N80)/SUM('Qtde. Mensal'!N57:N68)-1</f>
        <v>3.9889489608552431E-2</v>
      </c>
      <c r="O80" s="64">
        <f>SUM('Qtde. Mensal'!O69:O80)/SUM('Qtde. Mensal'!O57:O68)-1</f>
        <v>5.8111207729693692E-2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SUM('Qtde. Mensal'!B70:B81)/SUM('Qtde. Mensal'!B58:B69)-1</f>
        <v>1.8024630277084785E-2</v>
      </c>
      <c r="C81" s="55">
        <f>SUM('Qtde. Mensal'!C70:C81)/SUM('Qtde. Mensal'!C58:C69)-1</f>
        <v>1.4831990526614991E-2</v>
      </c>
      <c r="D81" s="55">
        <f>SUM('Qtde. Mensal'!D70:D81)/SUM('Qtde. Mensal'!D58:D69)-1</f>
        <v>8.0527956341981621E-2</v>
      </c>
      <c r="E81" s="55">
        <f>SUM('Qtde. Mensal'!E70:E81)/SUM('Qtde. Mensal'!E58:E69)-1</f>
        <v>5.2032187942894437E-2</v>
      </c>
      <c r="F81" s="56">
        <f>SUM('Qtde. Mensal'!F70:F81)/SUM('Qtde. Mensal'!F58:F69)-1</f>
        <v>-3.46088384712262E-3</v>
      </c>
      <c r="G81" s="54">
        <f>SUM('Qtde. Mensal'!G70:G81)/SUM('Qtde. Mensal'!G58:G69)-1</f>
        <v>-7.6887505985636651E-3</v>
      </c>
      <c r="H81" s="55">
        <f>SUM('Qtde. Mensal'!H70:H81)/SUM('Qtde. Mensal'!H58:H69)-1</f>
        <v>5.3946565033674121E-2</v>
      </c>
      <c r="I81" s="55">
        <f>SUM('Qtde. Mensal'!I70:I81)/SUM('Qtde. Mensal'!I58:I69)-1</f>
        <v>8.5614218068917225E-2</v>
      </c>
      <c r="J81" s="56">
        <f>SUM('Qtde. Mensal'!J70:J81)/SUM('Qtde. Mensal'!J58:J69)-1</f>
        <v>-0.10049722239285741</v>
      </c>
      <c r="K81" s="54">
        <f>SUM('Qtde. Mensal'!K70:K81)/SUM('Qtde. Mensal'!K58:K69)-1</f>
        <v>0.11577217616483515</v>
      </c>
      <c r="L81" s="55">
        <f>SUM('Qtde. Mensal'!L70:L81)/SUM('Qtde. Mensal'!L58:L69)-1</f>
        <v>-0.20871541784526981</v>
      </c>
      <c r="M81" s="55">
        <f>SUM('Qtde. Mensal'!M70:M81)/SUM('Qtde. Mensal'!M58:M69)-1</f>
        <v>-0.13569085079412424</v>
      </c>
      <c r="N81" s="56">
        <f>SUM('Qtde. Mensal'!N70:N81)/SUM('Qtde. Mensal'!N58:N69)-1</f>
        <v>6.4540938486149946E-2</v>
      </c>
      <c r="O81" s="64">
        <f>SUM('Qtde. Mensal'!O70:O81)/SUM('Qtde. Mensal'!O58:O69)-1</f>
        <v>5.2918215001885871E-2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SUM('Qtde. Mensal'!B71:B82)/SUM('Qtde. Mensal'!B59:B70)-1</f>
        <v>1.0526983613295293E-2</v>
      </c>
      <c r="C82" s="55">
        <f>SUM('Qtde. Mensal'!C71:C82)/SUM('Qtde. Mensal'!C59:C70)-1</f>
        <v>1.4600524470433918E-3</v>
      </c>
      <c r="D82" s="55">
        <f>SUM('Qtde. Mensal'!D71:D82)/SUM('Qtde. Mensal'!D59:D70)-1</f>
        <v>7.1789467295526377E-2</v>
      </c>
      <c r="E82" s="55">
        <f>SUM('Qtde. Mensal'!E71:E82)/SUM('Qtde. Mensal'!E59:E70)-1</f>
        <v>4.3880952776230275E-2</v>
      </c>
      <c r="F82" s="56">
        <f>SUM('Qtde. Mensal'!F71:F82)/SUM('Qtde. Mensal'!F59:F70)-1</f>
        <v>-1.719736221095447E-2</v>
      </c>
      <c r="G82" s="54">
        <f>SUM('Qtde. Mensal'!G71:G82)/SUM('Qtde. Mensal'!G59:G70)-1</f>
        <v>-1.9538850898366822E-2</v>
      </c>
      <c r="H82" s="55">
        <f>SUM('Qtde. Mensal'!H71:H82)/SUM('Qtde. Mensal'!H59:H70)-1</f>
        <v>4.7292292956583992E-2</v>
      </c>
      <c r="I82" s="55">
        <f>SUM('Qtde. Mensal'!I71:I82)/SUM('Qtde. Mensal'!I59:I70)-1</f>
        <v>7.6197783293167065E-2</v>
      </c>
      <c r="J82" s="56">
        <f>SUM('Qtde. Mensal'!J71:J82)/SUM('Qtde. Mensal'!J59:J70)-1</f>
        <v>-0.11707568085642794</v>
      </c>
      <c r="K82" s="54">
        <f>SUM('Qtde. Mensal'!K71:K82)/SUM('Qtde. Mensal'!K59:K70)-1</f>
        <v>0.10765457312331828</v>
      </c>
      <c r="L82" s="55">
        <f>SUM('Qtde. Mensal'!L71:L82)/SUM('Qtde. Mensal'!L59:L70)-1</f>
        <v>-0.25729767617404464</v>
      </c>
      <c r="M82" s="55">
        <f>SUM('Qtde. Mensal'!M71:M82)/SUM('Qtde. Mensal'!M59:M70)-1</f>
        <v>-0.13623165403144488</v>
      </c>
      <c r="N82" s="56">
        <f>SUM('Qtde. Mensal'!N71:N82)/SUM('Qtde. Mensal'!N59:N70)-1</f>
        <v>7.3008745191186941E-2</v>
      </c>
      <c r="O82" s="64">
        <f>SUM('Qtde. Mensal'!O71:O82)/SUM('Qtde. Mensal'!O59:O70)-1</f>
        <v>4.3034034925217401E-2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SUM('Qtde. Mensal'!B72:B83)/SUM('Qtde. Mensal'!B60:B71)-1</f>
        <v>2.7479987806100503E-4</v>
      </c>
      <c r="C83" s="55">
        <f>SUM('Qtde. Mensal'!C72:C83)/SUM('Qtde. Mensal'!C60:C71)-1</f>
        <v>-1.5663175095539272E-2</v>
      </c>
      <c r="D83" s="55">
        <f>SUM('Qtde. Mensal'!D72:D83)/SUM('Qtde. Mensal'!D60:D71)-1</f>
        <v>5.9432016345636995E-2</v>
      </c>
      <c r="E83" s="55">
        <f>SUM('Qtde. Mensal'!E72:E83)/SUM('Qtde. Mensal'!E60:E71)-1</f>
        <v>2.9283576922161103E-2</v>
      </c>
      <c r="F83" s="56">
        <f>SUM('Qtde. Mensal'!F72:F83)/SUM('Qtde. Mensal'!F60:F71)-1</f>
        <v>-2.949397407089116E-2</v>
      </c>
      <c r="G83" s="54">
        <f>SUM('Qtde. Mensal'!G72:G83)/SUM('Qtde. Mensal'!G60:G71)-1</f>
        <v>-3.557585770544891E-2</v>
      </c>
      <c r="H83" s="55">
        <f>SUM('Qtde. Mensal'!H72:H83)/SUM('Qtde. Mensal'!H60:H71)-1</f>
        <v>3.8337922515237377E-2</v>
      </c>
      <c r="I83" s="55">
        <f>SUM('Qtde. Mensal'!I72:I83)/SUM('Qtde. Mensal'!I60:I71)-1</f>
        <v>6.3202942869534873E-2</v>
      </c>
      <c r="J83" s="56">
        <f>SUM('Qtde. Mensal'!J72:J83)/SUM('Qtde. Mensal'!J60:J71)-1</f>
        <v>-0.1158288597204149</v>
      </c>
      <c r="K83" s="54">
        <f>SUM('Qtde. Mensal'!K72:K83)/SUM('Qtde. Mensal'!K60:K71)-1</f>
        <v>9.1254715512053108E-2</v>
      </c>
      <c r="L83" s="55">
        <f>SUM('Qtde. Mensal'!L72:L83)/SUM('Qtde. Mensal'!L60:L71)-1</f>
        <v>-0.27016251026494387</v>
      </c>
      <c r="M83" s="55">
        <f>SUM('Qtde. Mensal'!M72:M83)/SUM('Qtde. Mensal'!M60:M71)-1</f>
        <v>-0.14135478759526143</v>
      </c>
      <c r="N83" s="56">
        <f>SUM('Qtde. Mensal'!N72:N83)/SUM('Qtde. Mensal'!N60:N71)-1</f>
        <v>6.6050001469035058E-2</v>
      </c>
      <c r="O83" s="64">
        <f>SUM('Qtde. Mensal'!O72:O83)/SUM('Qtde. Mensal'!O60:O71)-1</f>
        <v>2.9596429968670845E-2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SUM('Qtde. Mensal'!B73:B84)/SUM('Qtde. Mensal'!B61:B72)-1</f>
        <v>3.8619065416432008E-3</v>
      </c>
      <c r="C84" s="55">
        <f>SUM('Qtde. Mensal'!C73:C84)/SUM('Qtde. Mensal'!C61:C72)-1</f>
        <v>-1.7115713314880043E-2</v>
      </c>
      <c r="D84" s="55">
        <f>SUM('Qtde. Mensal'!D73:D84)/SUM('Qtde. Mensal'!D61:D72)-1</f>
        <v>6.1049429454981263E-2</v>
      </c>
      <c r="E84" s="55">
        <f>SUM('Qtde. Mensal'!E73:E84)/SUM('Qtde. Mensal'!E61:E72)-1</f>
        <v>3.9515467956134476E-2</v>
      </c>
      <c r="F84" s="56">
        <f>SUM('Qtde. Mensal'!F73:F84)/SUM('Qtde. Mensal'!F61:F72)-1</f>
        <v>-2.3744875577185631E-2</v>
      </c>
      <c r="G84" s="54">
        <f>SUM('Qtde. Mensal'!G73:G84)/SUM('Qtde. Mensal'!G61:G72)-1</f>
        <v>-3.3740890469487583E-2</v>
      </c>
      <c r="H84" s="55">
        <f>SUM('Qtde. Mensal'!H73:H84)/SUM('Qtde. Mensal'!H61:H72)-1</f>
        <v>4.8658025116999237E-2</v>
      </c>
      <c r="I84" s="55">
        <f>SUM('Qtde. Mensal'!I73:I84)/SUM('Qtde. Mensal'!I61:I72)-1</f>
        <v>6.5397681034589983E-2</v>
      </c>
      <c r="J84" s="56">
        <f>SUM('Qtde. Mensal'!J73:J84)/SUM('Qtde. Mensal'!J61:J72)-1</f>
        <v>-8.0049093017066753E-2</v>
      </c>
      <c r="K84" s="54">
        <f>SUM('Qtde. Mensal'!K73:K84)/SUM('Qtde. Mensal'!K61:K72)-1</f>
        <v>8.5204666227591375E-2</v>
      </c>
      <c r="L84" s="55">
        <f>SUM('Qtde. Mensal'!L73:L84)/SUM('Qtde. Mensal'!L61:L72)-1</f>
        <v>-0.20542769390883364</v>
      </c>
      <c r="M84" s="55">
        <f>SUM('Qtde. Mensal'!M73:M84)/SUM('Qtde. Mensal'!M61:M72)-1</f>
        <v>-0.14479642354658562</v>
      </c>
      <c r="N84" s="56">
        <f>SUM('Qtde. Mensal'!N73:N84)/SUM('Qtde. Mensal'!N61:N72)-1</f>
        <v>6.387108249317186E-2</v>
      </c>
      <c r="O84" s="64">
        <f>SUM('Qtde. Mensal'!O73:O84)/SUM('Qtde. Mensal'!O61:O72)-1</f>
        <v>3.2635190055578578E-2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SUM('Qtde. Mensal'!B74:B85)/SUM('Qtde. Mensal'!B62:B73)-1</f>
        <v>-7.0340963368756837E-3</v>
      </c>
      <c r="C85" s="55">
        <f>SUM('Qtde. Mensal'!C74:C85)/SUM('Qtde. Mensal'!C62:C73)-1</f>
        <v>-2.8974936704708631E-2</v>
      </c>
      <c r="D85" s="55">
        <f>SUM('Qtde. Mensal'!D74:D85)/SUM('Qtde. Mensal'!D62:D73)-1</f>
        <v>5.6925553612289237E-2</v>
      </c>
      <c r="E85" s="55">
        <f>SUM('Qtde. Mensal'!E74:E85)/SUM('Qtde. Mensal'!E62:E73)-1</f>
        <v>3.978917667007309E-2</v>
      </c>
      <c r="F85" s="56">
        <f>SUM('Qtde. Mensal'!F74:F85)/SUM('Qtde. Mensal'!F62:F73)-1</f>
        <v>-2.5039148693097091E-2</v>
      </c>
      <c r="G85" s="54">
        <f>SUM('Qtde. Mensal'!G74:G85)/SUM('Qtde. Mensal'!G62:G73)-1</f>
        <v>-3.8504058848268241E-2</v>
      </c>
      <c r="H85" s="55">
        <f>SUM('Qtde. Mensal'!H74:H85)/SUM('Qtde. Mensal'!H62:H73)-1</f>
        <v>4.2964455431901971E-2</v>
      </c>
      <c r="I85" s="55">
        <f>SUM('Qtde. Mensal'!I74:I85)/SUM('Qtde. Mensal'!I62:I73)-1</f>
        <v>6.0191907388385202E-2</v>
      </c>
      <c r="J85" s="56">
        <f>SUM('Qtde. Mensal'!J74:J85)/SUM('Qtde. Mensal'!J62:J73)-1</f>
        <v>-5.1594023234726727E-2</v>
      </c>
      <c r="K85" s="54">
        <f>SUM('Qtde. Mensal'!K74:K85)/SUM('Qtde. Mensal'!K62:K73)-1</f>
        <v>7.1788467870699924E-2</v>
      </c>
      <c r="L85" s="55">
        <f>SUM('Qtde. Mensal'!L74:L85)/SUM('Qtde. Mensal'!L62:L73)-1</f>
        <v>-0.19599664458650345</v>
      </c>
      <c r="M85" s="55">
        <f>SUM('Qtde. Mensal'!M74:M85)/SUM('Qtde. Mensal'!M62:M73)-1</f>
        <v>-0.12360118580179047</v>
      </c>
      <c r="N85" s="56">
        <f>SUM('Qtde. Mensal'!N74:N85)/SUM('Qtde. Mensal'!N62:N73)-1</f>
        <v>8.3652176067728679E-2</v>
      </c>
      <c r="O85" s="64">
        <f>SUM('Qtde. Mensal'!O74:O85)/SUM('Qtde. Mensal'!O62:O73)-1</f>
        <v>2.7828622047010532E-2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SUM('Qtde. Mensal'!B75:B86)/SUM('Qtde. Mensal'!B63:B74)-1</f>
        <v>-1.5713699996574348E-2</v>
      </c>
      <c r="C86" s="55">
        <f>SUM('Qtde. Mensal'!C75:C86)/SUM('Qtde. Mensal'!C63:C74)-1</f>
        <v>-4.3190890133260385E-2</v>
      </c>
      <c r="D86" s="55">
        <f>SUM('Qtde. Mensal'!D75:D86)/SUM('Qtde. Mensal'!D63:D74)-1</f>
        <v>4.4861331405275484E-2</v>
      </c>
      <c r="E86" s="55">
        <f>SUM('Qtde. Mensal'!E75:E86)/SUM('Qtde. Mensal'!E63:E74)-1</f>
        <v>4.4015623781216595E-2</v>
      </c>
      <c r="F86" s="56">
        <f>SUM('Qtde. Mensal'!F75:F86)/SUM('Qtde. Mensal'!F63:F74)-1</f>
        <v>-3.3822562577742632E-2</v>
      </c>
      <c r="G86" s="54">
        <f>SUM('Qtde. Mensal'!G75:G86)/SUM('Qtde. Mensal'!G63:G74)-1</f>
        <v>-4.2802806360401013E-2</v>
      </c>
      <c r="H86" s="55">
        <f>SUM('Qtde. Mensal'!H75:H86)/SUM('Qtde. Mensal'!H63:H74)-1</f>
        <v>3.0715431371723945E-2</v>
      </c>
      <c r="I86" s="55">
        <f>SUM('Qtde. Mensal'!I75:I86)/SUM('Qtde. Mensal'!I63:I74)-1</f>
        <v>4.8316024785777456E-2</v>
      </c>
      <c r="J86" s="56">
        <f>SUM('Qtde. Mensal'!J75:J86)/SUM('Qtde. Mensal'!J63:J74)-1</f>
        <v>-2.299943162376028E-2</v>
      </c>
      <c r="K86" s="54">
        <f>SUM('Qtde. Mensal'!K75:K86)/SUM('Qtde. Mensal'!K63:K74)-1</f>
        <v>5.461653129935562E-2</v>
      </c>
      <c r="L86" s="55">
        <f>SUM('Qtde. Mensal'!L75:L86)/SUM('Qtde. Mensal'!L63:L74)-1</f>
        <v>-0.19148786038115317</v>
      </c>
      <c r="M86" s="55">
        <f>SUM('Qtde. Mensal'!M75:M86)/SUM('Qtde. Mensal'!M63:M74)-1</f>
        <v>-0.10982978040065838</v>
      </c>
      <c r="N86" s="56">
        <f>SUM('Qtde. Mensal'!N75:N86)/SUM('Qtde. Mensal'!N63:N74)-1</f>
        <v>0.10064662548084691</v>
      </c>
      <c r="O86" s="64">
        <f>SUM('Qtde. Mensal'!O75:O86)/SUM('Qtde. Mensal'!O63:O74)-1</f>
        <v>1.8605379904980346E-2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SUM('Qtde. Mensal'!B76:B87)/SUM('Qtde. Mensal'!B64:B75)-1</f>
        <v>-2.4275736388084779E-2</v>
      </c>
      <c r="C87" s="55">
        <f>SUM('Qtde. Mensal'!C76:C87)/SUM('Qtde. Mensal'!C64:C75)-1</f>
        <v>-5.4208209720274625E-2</v>
      </c>
      <c r="D87" s="55">
        <f>SUM('Qtde. Mensal'!D76:D87)/SUM('Qtde. Mensal'!D64:D75)-1</f>
        <v>3.1102422044526401E-2</v>
      </c>
      <c r="E87" s="55">
        <f>SUM('Qtde. Mensal'!E76:E87)/SUM('Qtde. Mensal'!E64:E75)-1</f>
        <v>3.5144113310556779E-2</v>
      </c>
      <c r="F87" s="56">
        <f>SUM('Qtde. Mensal'!F76:F87)/SUM('Qtde. Mensal'!F64:F75)-1</f>
        <v>-3.6956659013649862E-2</v>
      </c>
      <c r="G87" s="54">
        <f>SUM('Qtde. Mensal'!G76:G87)/SUM('Qtde. Mensal'!G64:G75)-1</f>
        <v>-4.795099741795783E-2</v>
      </c>
      <c r="H87" s="55">
        <f>SUM('Qtde. Mensal'!H76:H87)/SUM('Qtde. Mensal'!H64:H75)-1</f>
        <v>1.7782386372232839E-2</v>
      </c>
      <c r="I87" s="55">
        <f>SUM('Qtde. Mensal'!I76:I87)/SUM('Qtde. Mensal'!I64:I75)-1</f>
        <v>3.4250283345006682E-2</v>
      </c>
      <c r="J87" s="56">
        <f>SUM('Qtde. Mensal'!J76:J87)/SUM('Qtde. Mensal'!J64:J75)-1</f>
        <v>-5.438798105764131E-2</v>
      </c>
      <c r="K87" s="54">
        <f>SUM('Qtde. Mensal'!K76:K87)/SUM('Qtde. Mensal'!K64:K75)-1</f>
        <v>4.3056026614094245E-2</v>
      </c>
      <c r="L87" s="55">
        <f>SUM('Qtde. Mensal'!L76:L87)/SUM('Qtde. Mensal'!L64:L75)-1</f>
        <v>-0.20895230995864644</v>
      </c>
      <c r="M87" s="55">
        <f>SUM('Qtde. Mensal'!M76:M87)/SUM('Qtde. Mensal'!M64:M75)-1</f>
        <v>-0.11643801196040005</v>
      </c>
      <c r="N87" s="56">
        <f>SUM('Qtde. Mensal'!N76:N87)/SUM('Qtde. Mensal'!N64:N75)-1</f>
        <v>8.9033477780996462E-2</v>
      </c>
      <c r="O87" s="64">
        <f>SUM('Qtde. Mensal'!O76:O87)/SUM('Qtde. Mensal'!O64:O75)-1</f>
        <v>7.4981315449185182E-3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SUM('Qtde. Mensal'!B77:B88)/SUM('Qtde. Mensal'!B65:B76)-1</f>
        <v>-2.2108583066319354E-2</v>
      </c>
      <c r="C88" s="55">
        <f>SUM('Qtde. Mensal'!C77:C88)/SUM('Qtde. Mensal'!C65:C76)-1</f>
        <v>-4.833777275329354E-2</v>
      </c>
      <c r="D88" s="55">
        <f>SUM('Qtde. Mensal'!D77:D88)/SUM('Qtde. Mensal'!D65:D76)-1</f>
        <v>2.6648478278366916E-2</v>
      </c>
      <c r="E88" s="55">
        <f>SUM('Qtde. Mensal'!E77:E88)/SUM('Qtde. Mensal'!E65:E76)-1</f>
        <v>3.4168206620670105E-2</v>
      </c>
      <c r="F88" s="56">
        <f>SUM('Qtde. Mensal'!F77:F88)/SUM('Qtde. Mensal'!F65:F76)-1</f>
        <v>-3.5720957713010759E-2</v>
      </c>
      <c r="G88" s="54">
        <f>SUM('Qtde. Mensal'!G77:G88)/SUM('Qtde. Mensal'!G65:G76)-1</f>
        <v>-4.8454583743894108E-2</v>
      </c>
      <c r="H88" s="55">
        <f>SUM('Qtde. Mensal'!H77:H88)/SUM('Qtde. Mensal'!H65:H76)-1</f>
        <v>1.4792573447716784E-2</v>
      </c>
      <c r="I88" s="55">
        <f>SUM('Qtde. Mensal'!I77:I88)/SUM('Qtde. Mensal'!I65:I76)-1</f>
        <v>3.3109041489389535E-2</v>
      </c>
      <c r="J88" s="56">
        <f>SUM('Qtde. Mensal'!J77:J88)/SUM('Qtde. Mensal'!J65:J76)-1</f>
        <v>-7.7176067900124434E-2</v>
      </c>
      <c r="K88" s="54">
        <f>SUM('Qtde. Mensal'!K77:K88)/SUM('Qtde. Mensal'!K65:K76)-1</f>
        <v>3.8528714670278186E-2</v>
      </c>
      <c r="L88" s="55">
        <f>SUM('Qtde. Mensal'!L77:L88)/SUM('Qtde. Mensal'!L65:L76)-1</f>
        <v>-0.19751798625474648</v>
      </c>
      <c r="M88" s="55">
        <f>SUM('Qtde. Mensal'!M77:M88)/SUM('Qtde. Mensal'!M65:M76)-1</f>
        <v>-0.11263321951145699</v>
      </c>
      <c r="N88" s="56">
        <f>SUM('Qtde. Mensal'!N77:N88)/SUM('Qtde. Mensal'!N65:N76)-1</f>
        <v>9.9450375126848289E-2</v>
      </c>
      <c r="O88" s="64">
        <f>SUM('Qtde. Mensal'!O77:O88)/SUM('Qtde. Mensal'!O65:O76)-1</f>
        <v>6.4065498181538061E-3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SUM('Qtde. Mensal'!B78:B89)/SUM('Qtde. Mensal'!B66:B77)-1</f>
        <v>-1.2500034598853293E-2</v>
      </c>
      <c r="C89" s="52">
        <f>SUM('Qtde. Mensal'!C78:C89)/SUM('Qtde. Mensal'!C66:C77)-1</f>
        <v>-3.1978033745333811E-2</v>
      </c>
      <c r="D89" s="52">
        <f>SUM('Qtde. Mensal'!D78:D89)/SUM('Qtde. Mensal'!D66:D77)-1</f>
        <v>2.4183899363539707E-2</v>
      </c>
      <c r="E89" s="52">
        <f>SUM('Qtde. Mensal'!E78:E89)/SUM('Qtde. Mensal'!E66:E77)-1</f>
        <v>4.5525147954822209E-2</v>
      </c>
      <c r="F89" s="53">
        <f>SUM('Qtde. Mensal'!F78:F89)/SUM('Qtde. Mensal'!F66:F77)-1</f>
        <v>-1.5260365692741029E-2</v>
      </c>
      <c r="G89" s="51">
        <f>SUM('Qtde. Mensal'!G78:G89)/SUM('Qtde. Mensal'!G66:G77)-1</f>
        <v>-4.2682431949079391E-2</v>
      </c>
      <c r="H89" s="52">
        <f>SUM('Qtde. Mensal'!H78:H89)/SUM('Qtde. Mensal'!H66:H77)-1</f>
        <v>1.729573939260276E-2</v>
      </c>
      <c r="I89" s="52">
        <f>SUM('Qtde. Mensal'!I78:I89)/SUM('Qtde. Mensal'!I66:I77)-1</f>
        <v>3.9400225322496985E-2</v>
      </c>
      <c r="J89" s="53">
        <f>SUM('Qtde. Mensal'!J78:J89)/SUM('Qtde. Mensal'!J66:J77)-1</f>
        <v>-5.6221807147694647E-2</v>
      </c>
      <c r="K89" s="51">
        <f>SUM('Qtde. Mensal'!K78:K89)/SUM('Qtde. Mensal'!K66:K77)-1</f>
        <v>4.1040768444327025E-2</v>
      </c>
      <c r="L89" s="52">
        <f>SUM('Qtde. Mensal'!L78:L89)/SUM('Qtde. Mensal'!L66:L77)-1</f>
        <v>-0.17680122636688844</v>
      </c>
      <c r="M89" s="52">
        <f>SUM('Qtde. Mensal'!M78:M89)/SUM('Qtde. Mensal'!M66:M77)-1</f>
        <v>-0.1023377572141726</v>
      </c>
      <c r="N89" s="53">
        <f>SUM('Qtde. Mensal'!N78:N89)/SUM('Qtde. Mensal'!N66:N77)-1</f>
        <v>0.113686119347153</v>
      </c>
      <c r="O89" s="63">
        <f>SUM('Qtde. Mensal'!O78:O89)/SUM('Qtde. Mensal'!O66:O77)-1</f>
        <v>1.2382841193419036E-2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SUM('Qtde. Mensal'!B79:B90)/SUM('Qtde. Mensal'!B67:B78)-1</f>
        <v>-7.4954465326667608E-3</v>
      </c>
      <c r="C90" s="55">
        <f>SUM('Qtde. Mensal'!C79:C90)/SUM('Qtde. Mensal'!C67:C78)-1</f>
        <v>-2.6160945511186307E-2</v>
      </c>
      <c r="D90" s="55">
        <f>SUM('Qtde. Mensal'!D79:D90)/SUM('Qtde. Mensal'!D67:D78)-1</f>
        <v>1.4684542013615243E-2</v>
      </c>
      <c r="E90" s="55">
        <f>SUM('Qtde. Mensal'!E79:E90)/SUM('Qtde. Mensal'!E67:E78)-1</f>
        <v>3.7212792409061057E-2</v>
      </c>
      <c r="F90" s="56">
        <f>SUM('Qtde. Mensal'!F79:F90)/SUM('Qtde. Mensal'!F67:F78)-1</f>
        <v>-1.3305837843956669E-2</v>
      </c>
      <c r="G90" s="54">
        <f>SUM('Qtde. Mensal'!G79:G90)/SUM('Qtde. Mensal'!G67:G78)-1</f>
        <v>-4.5838384420805567E-2</v>
      </c>
      <c r="H90" s="55">
        <f>SUM('Qtde. Mensal'!H79:H90)/SUM('Qtde. Mensal'!H67:H78)-1</f>
        <v>7.1839591138362913E-3</v>
      </c>
      <c r="I90" s="55">
        <f>SUM('Qtde. Mensal'!I79:I90)/SUM('Qtde. Mensal'!I67:I78)-1</f>
        <v>3.4181257064689552E-2</v>
      </c>
      <c r="J90" s="56">
        <f>SUM('Qtde. Mensal'!J79:J90)/SUM('Qtde. Mensal'!J67:J78)-1</f>
        <v>-2.190643851818963E-2</v>
      </c>
      <c r="K90" s="54">
        <f>SUM('Qtde. Mensal'!K79:K90)/SUM('Qtde. Mensal'!K67:K78)-1</f>
        <v>3.4946472245522386E-2</v>
      </c>
      <c r="L90" s="55">
        <f>SUM('Qtde. Mensal'!L79:L90)/SUM('Qtde. Mensal'!L67:L78)-1</f>
        <v>-0.18914465829313754</v>
      </c>
      <c r="M90" s="55">
        <f>SUM('Qtde. Mensal'!M79:M90)/SUM('Qtde. Mensal'!M67:M78)-1</f>
        <v>-9.8637671564258622E-2</v>
      </c>
      <c r="N90" s="56">
        <f>SUM('Qtde. Mensal'!N79:N90)/SUM('Qtde. Mensal'!N67:N78)-1</f>
        <v>0.11972285268774807</v>
      </c>
      <c r="O90" s="64">
        <f>SUM('Qtde. Mensal'!O79:O90)/SUM('Qtde. Mensal'!O67:O78)-1</f>
        <v>7.6380697908855488E-3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SUM('Qtde. Mensal'!B80:B91)/SUM('Qtde. Mensal'!B68:B79)-1</f>
        <v>1.4893083900936688E-2</v>
      </c>
      <c r="C91" s="55">
        <f>SUM('Qtde. Mensal'!C80:C91)/SUM('Qtde. Mensal'!C68:C79)-1</f>
        <v>-1.3870782438422102E-2</v>
      </c>
      <c r="D91" s="55">
        <f>SUM('Qtde. Mensal'!D80:D91)/SUM('Qtde. Mensal'!D68:D79)-1</f>
        <v>2.5843823992443005E-2</v>
      </c>
      <c r="E91" s="55">
        <f>SUM('Qtde. Mensal'!E80:E91)/SUM('Qtde. Mensal'!E68:E79)-1</f>
        <v>5.0673095718344996E-2</v>
      </c>
      <c r="F91" s="56">
        <f>SUM('Qtde. Mensal'!F80:F91)/SUM('Qtde. Mensal'!F68:F79)-1</f>
        <v>8.2978199438970002E-3</v>
      </c>
      <c r="G91" s="54">
        <f>SUM('Qtde. Mensal'!G80:G91)/SUM('Qtde. Mensal'!G68:G79)-1</f>
        <v>-3.118705759185747E-2</v>
      </c>
      <c r="H91" s="55">
        <f>SUM('Qtde. Mensal'!H80:H91)/SUM('Qtde. Mensal'!H68:H79)-1</f>
        <v>8.8868840887406098E-3</v>
      </c>
      <c r="I91" s="55">
        <f>SUM('Qtde. Mensal'!I80:I91)/SUM('Qtde. Mensal'!I68:I79)-1</f>
        <v>4.7994669319676442E-2</v>
      </c>
      <c r="J91" s="56">
        <f>SUM('Qtde. Mensal'!J80:J91)/SUM('Qtde. Mensal'!J68:J79)-1</f>
        <v>1.167803383159427E-2</v>
      </c>
      <c r="K91" s="54">
        <f>SUM('Qtde. Mensal'!K80:K91)/SUM('Qtde. Mensal'!K68:K79)-1</f>
        <v>3.473009318936926E-2</v>
      </c>
      <c r="L91" s="55">
        <f>SUM('Qtde. Mensal'!L80:L91)/SUM('Qtde. Mensal'!L68:L79)-1</f>
        <v>-0.12929914233734763</v>
      </c>
      <c r="M91" s="55">
        <f>SUM('Qtde. Mensal'!M80:M91)/SUM('Qtde. Mensal'!M68:M79)-1</f>
        <v>-5.3793792215301339E-2</v>
      </c>
      <c r="N91" s="56">
        <f>SUM('Qtde. Mensal'!N80:N91)/SUM('Qtde. Mensal'!N68:N79)-1</f>
        <v>0.18308168963084182</v>
      </c>
      <c r="O91" s="64">
        <f>SUM('Qtde. Mensal'!O80:O91)/SUM('Qtde. Mensal'!O68:O79)-1</f>
        <v>2.0895098338765683E-2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SUM('Qtde. Mensal'!B81:B92)/SUM('Qtde. Mensal'!B69:B80)-1</f>
        <v>3.2941548904624307E-2</v>
      </c>
      <c r="C92" s="55">
        <f>SUM('Qtde. Mensal'!C81:C92)/SUM('Qtde. Mensal'!C69:C80)-1</f>
        <v>-7.2933266586300283E-3</v>
      </c>
      <c r="D92" s="55">
        <f>SUM('Qtde. Mensal'!D81:D92)/SUM('Qtde. Mensal'!D69:D80)-1</f>
        <v>3.0670543323531918E-2</v>
      </c>
      <c r="E92" s="55">
        <f>SUM('Qtde. Mensal'!E81:E92)/SUM('Qtde. Mensal'!E69:E80)-1</f>
        <v>5.933779157788277E-2</v>
      </c>
      <c r="F92" s="56">
        <f>SUM('Qtde. Mensal'!F81:F92)/SUM('Qtde. Mensal'!F69:F80)-1</f>
        <v>2.9622328289569788E-2</v>
      </c>
      <c r="G92" s="54">
        <f>SUM('Qtde. Mensal'!G81:G92)/SUM('Qtde. Mensal'!G69:G80)-1</f>
        <v>-2.0127803968338687E-2</v>
      </c>
      <c r="H92" s="55">
        <f>SUM('Qtde. Mensal'!H81:H92)/SUM('Qtde. Mensal'!H69:H80)-1</f>
        <v>1.6819643061105172E-2</v>
      </c>
      <c r="I92" s="55">
        <f>SUM('Qtde. Mensal'!I81:I92)/SUM('Qtde. Mensal'!I69:I80)-1</f>
        <v>5.4110522143137274E-2</v>
      </c>
      <c r="J92" s="56">
        <f>SUM('Qtde. Mensal'!J81:J92)/SUM('Qtde. Mensal'!J69:J80)-1</f>
        <v>3.5519517809046386E-2</v>
      </c>
      <c r="K92" s="54">
        <f>SUM('Qtde. Mensal'!K81:K92)/SUM('Qtde. Mensal'!K69:K80)-1</f>
        <v>3.5766125712388908E-2</v>
      </c>
      <c r="L92" s="55">
        <f>SUM('Qtde. Mensal'!L81:L92)/SUM('Qtde. Mensal'!L69:L80)-1</f>
        <v>-4.8335923054887542E-2</v>
      </c>
      <c r="M92" s="55">
        <f>SUM('Qtde. Mensal'!M81:M92)/SUM('Qtde. Mensal'!M69:M80)-1</f>
        <v>-4.8704254899977095E-2</v>
      </c>
      <c r="N92" s="56">
        <f>SUM('Qtde. Mensal'!N81:N92)/SUM('Qtde. Mensal'!N69:N80)-1</f>
        <v>0.17594103097203306</v>
      </c>
      <c r="O92" s="64">
        <f>SUM('Qtde. Mensal'!O81:O92)/SUM('Qtde. Mensal'!O69:O80)-1</f>
        <v>2.880694474397627E-2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SUM('Qtde. Mensal'!B82:B93)/SUM('Qtde. Mensal'!B70:B81)-1</f>
        <v>5.4005489290581465E-2</v>
      </c>
      <c r="C93" s="55">
        <f>SUM('Qtde. Mensal'!C82:C93)/SUM('Qtde. Mensal'!C70:C81)-1</f>
        <v>5.3966658659427846E-3</v>
      </c>
      <c r="D93" s="55">
        <f>SUM('Qtde. Mensal'!D82:D93)/SUM('Qtde. Mensal'!D70:D81)-1</f>
        <v>4.633749626645689E-2</v>
      </c>
      <c r="E93" s="55">
        <f>SUM('Qtde. Mensal'!E82:E93)/SUM('Qtde. Mensal'!E70:E81)-1</f>
        <v>7.3685337465926981E-2</v>
      </c>
      <c r="F93" s="56">
        <f>SUM('Qtde. Mensal'!F82:F93)/SUM('Qtde. Mensal'!F70:F81)-1</f>
        <v>4.8697869392566817E-2</v>
      </c>
      <c r="G93" s="54">
        <f>SUM('Qtde. Mensal'!G82:G93)/SUM('Qtde. Mensal'!G70:G81)-1</f>
        <v>-5.2662409368497975E-4</v>
      </c>
      <c r="H93" s="55">
        <f>SUM('Qtde. Mensal'!H82:H93)/SUM('Qtde. Mensal'!H70:H81)-1</f>
        <v>2.9301017401299534E-2</v>
      </c>
      <c r="I93" s="55">
        <f>SUM('Qtde. Mensal'!I82:I93)/SUM('Qtde. Mensal'!I70:I81)-1</f>
        <v>6.7976411990736008E-2</v>
      </c>
      <c r="J93" s="56">
        <f>SUM('Qtde. Mensal'!J82:J93)/SUM('Qtde. Mensal'!J70:J81)-1</f>
        <v>3.0695554268902026E-2</v>
      </c>
      <c r="K93" s="54">
        <f>SUM('Qtde. Mensal'!K82:K93)/SUM('Qtde. Mensal'!K70:K81)-1</f>
        <v>4.4207263081770698E-2</v>
      </c>
      <c r="L93" s="55">
        <f>SUM('Qtde. Mensal'!L82:L93)/SUM('Qtde. Mensal'!L70:L81)-1</f>
        <v>5.4906651602235179E-2</v>
      </c>
      <c r="M93" s="55">
        <f>SUM('Qtde. Mensal'!M82:M93)/SUM('Qtde. Mensal'!M70:M81)-1</f>
        <v>-3.0141270354793526E-2</v>
      </c>
      <c r="N93" s="56">
        <f>SUM('Qtde. Mensal'!N82:N93)/SUM('Qtde. Mensal'!N70:N81)-1</f>
        <v>0.1590113456271034</v>
      </c>
      <c r="O93" s="64">
        <f>SUM('Qtde. Mensal'!O82:O93)/SUM('Qtde. Mensal'!O70:O81)-1</f>
        <v>4.4317916256921386E-2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SUM('Qtde. Mensal'!B83:B94)/SUM('Qtde. Mensal'!B71:B82)-1</f>
        <v>6.158914821637107E-2</v>
      </c>
      <c r="C94" s="55">
        <f>SUM('Qtde. Mensal'!C83:C94)/SUM('Qtde. Mensal'!C71:C82)-1</f>
        <v>1.6732535537710591E-2</v>
      </c>
      <c r="D94" s="55">
        <f>SUM('Qtde. Mensal'!D83:D94)/SUM('Qtde. Mensal'!D71:D82)-1</f>
        <v>5.2377176246061641E-2</v>
      </c>
      <c r="E94" s="55">
        <f>SUM('Qtde. Mensal'!E83:E94)/SUM('Qtde. Mensal'!E71:E82)-1</f>
        <v>8.2332380803724847E-2</v>
      </c>
      <c r="F94" s="56">
        <f>SUM('Qtde. Mensal'!F83:F94)/SUM('Qtde. Mensal'!F71:F82)-1</f>
        <v>6.2678404065812598E-2</v>
      </c>
      <c r="G94" s="54">
        <f>SUM('Qtde. Mensal'!G83:G94)/SUM('Qtde. Mensal'!G71:G82)-1</f>
        <v>1.081474258009063E-2</v>
      </c>
      <c r="H94" s="55">
        <f>SUM('Qtde. Mensal'!H83:H94)/SUM('Qtde. Mensal'!H71:H82)-1</f>
        <v>3.5958216621906569E-2</v>
      </c>
      <c r="I94" s="55">
        <f>SUM('Qtde. Mensal'!I83:I94)/SUM('Qtde. Mensal'!I71:I82)-1</f>
        <v>7.4356918433991392E-2</v>
      </c>
      <c r="J94" s="56">
        <f>SUM('Qtde. Mensal'!J83:J94)/SUM('Qtde. Mensal'!J71:J82)-1</f>
        <v>0.10921636672049484</v>
      </c>
      <c r="K94" s="54">
        <f>SUM('Qtde. Mensal'!K83:K94)/SUM('Qtde. Mensal'!K71:K82)-1</f>
        <v>4.7901742382765233E-2</v>
      </c>
      <c r="L94" s="55">
        <f>SUM('Qtde. Mensal'!L83:L94)/SUM('Qtde. Mensal'!L71:L82)-1</f>
        <v>0.15833145794161885</v>
      </c>
      <c r="M94" s="55">
        <f>SUM('Qtde. Mensal'!M83:M94)/SUM('Qtde. Mensal'!M71:M82)-1</f>
        <v>-3.3604816438148832E-2</v>
      </c>
      <c r="N94" s="56">
        <f>SUM('Qtde. Mensal'!N83:N94)/SUM('Qtde. Mensal'!N71:N82)-1</f>
        <v>0.12956119855759818</v>
      </c>
      <c r="O94" s="64">
        <f>SUM('Qtde. Mensal'!O83:O94)/SUM('Qtde. Mensal'!O71:O82)-1</f>
        <v>5.2518606883932728E-2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SUM('Qtde. Mensal'!B84:B95)/SUM('Qtde. Mensal'!B72:B83)-1</f>
        <v>7.9575356864500346E-2</v>
      </c>
      <c r="C95" s="55">
        <f>SUM('Qtde. Mensal'!C84:C95)/SUM('Qtde. Mensal'!C72:C83)-1</f>
        <v>3.2164463421031186E-2</v>
      </c>
      <c r="D95" s="55">
        <f>SUM('Qtde. Mensal'!D84:D95)/SUM('Qtde. Mensal'!D72:D83)-1</f>
        <v>6.1634569073934387E-2</v>
      </c>
      <c r="E95" s="55">
        <f>SUM('Qtde. Mensal'!E84:E95)/SUM('Qtde. Mensal'!E72:E83)-1</f>
        <v>9.8441228688514126E-2</v>
      </c>
      <c r="F95" s="56">
        <f>SUM('Qtde. Mensal'!F84:F95)/SUM('Qtde. Mensal'!F72:F83)-1</f>
        <v>8.1629217570541313E-2</v>
      </c>
      <c r="G95" s="54">
        <f>SUM('Qtde. Mensal'!G84:G95)/SUM('Qtde. Mensal'!G72:G83)-1</f>
        <v>2.9268625038059826E-2</v>
      </c>
      <c r="H95" s="55">
        <f>SUM('Qtde. Mensal'!H84:H95)/SUM('Qtde. Mensal'!H72:H83)-1</f>
        <v>4.1632339285039288E-2</v>
      </c>
      <c r="I95" s="55">
        <f>SUM('Qtde. Mensal'!I84:I95)/SUM('Qtde. Mensal'!I72:I83)-1</f>
        <v>8.5216290780683268E-2</v>
      </c>
      <c r="J95" s="56">
        <f>SUM('Qtde. Mensal'!J84:J95)/SUM('Qtde. Mensal'!J72:J83)-1</f>
        <v>0.11409204132757522</v>
      </c>
      <c r="K95" s="54">
        <f>SUM('Qtde. Mensal'!K84:K95)/SUM('Qtde. Mensal'!K72:K83)-1</f>
        <v>6.1446621088276254E-2</v>
      </c>
      <c r="L95" s="55">
        <f>SUM('Qtde. Mensal'!L84:L95)/SUM('Qtde. Mensal'!L72:L83)-1</f>
        <v>0.17711895773188302</v>
      </c>
      <c r="M95" s="55">
        <f>SUM('Qtde. Mensal'!M84:M95)/SUM('Qtde. Mensal'!M72:M83)-1</f>
        <v>-2.0936542285004967E-2</v>
      </c>
      <c r="N95" s="56">
        <f>SUM('Qtde. Mensal'!N84:N95)/SUM('Qtde. Mensal'!N72:N83)-1</f>
        <v>0.12395400876448415</v>
      </c>
      <c r="O95" s="64">
        <f>SUM('Qtde. Mensal'!O84:O95)/SUM('Qtde. Mensal'!O72:O83)-1</f>
        <v>6.5292116391494126E-2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SUM('Qtde. Mensal'!B85:B96)/SUM('Qtde. Mensal'!B73:B84)-1</f>
        <v>9.3262619383900125E-2</v>
      </c>
      <c r="C96" s="55">
        <f>SUM('Qtde. Mensal'!C85:C96)/SUM('Qtde. Mensal'!C73:C84)-1</f>
        <v>4.3112658516351932E-2</v>
      </c>
      <c r="D96" s="55">
        <f>SUM('Qtde. Mensal'!D85:D96)/SUM('Qtde. Mensal'!D73:D84)-1</f>
        <v>7.0753276428093148E-2</v>
      </c>
      <c r="E96" s="55">
        <f>SUM('Qtde. Mensal'!E85:E96)/SUM('Qtde. Mensal'!E73:E84)-1</f>
        <v>9.9414697837351351E-2</v>
      </c>
      <c r="F96" s="56">
        <f>SUM('Qtde. Mensal'!F85:F96)/SUM('Qtde. Mensal'!F73:F84)-1</f>
        <v>9.4797804730298196E-2</v>
      </c>
      <c r="G96" s="54">
        <f>SUM('Qtde. Mensal'!G85:G96)/SUM('Qtde. Mensal'!G73:G84)-1</f>
        <v>4.215610213405796E-2</v>
      </c>
      <c r="H96" s="55">
        <f>SUM('Qtde. Mensal'!H85:H96)/SUM('Qtde. Mensal'!H73:H84)-1</f>
        <v>3.7432467047603835E-2</v>
      </c>
      <c r="I96" s="55">
        <f>SUM('Qtde. Mensal'!I85:I96)/SUM('Qtde. Mensal'!I73:I84)-1</f>
        <v>9.3368768623077303E-2</v>
      </c>
      <c r="J96" s="56">
        <f>SUM('Qtde. Mensal'!J85:J96)/SUM('Qtde. Mensal'!J73:J84)-1</f>
        <v>0.15482126037692745</v>
      </c>
      <c r="K96" s="54">
        <f>SUM('Qtde. Mensal'!K85:K96)/SUM('Qtde. Mensal'!K73:K84)-1</f>
        <v>6.4188366026530996E-2</v>
      </c>
      <c r="L96" s="55">
        <f>SUM('Qtde. Mensal'!L85:L96)/SUM('Qtde. Mensal'!L73:L84)-1</f>
        <v>0.17873261293583376</v>
      </c>
      <c r="M96" s="55">
        <f>SUM('Qtde. Mensal'!M85:M96)/SUM('Qtde. Mensal'!M73:M84)-1</f>
        <v>2.708074813163619E-2</v>
      </c>
      <c r="N96" s="56">
        <f>SUM('Qtde. Mensal'!N85:N96)/SUM('Qtde. Mensal'!N73:N84)-1</f>
        <v>0.15386649546757969</v>
      </c>
      <c r="O96" s="64">
        <f>SUM('Qtde. Mensal'!O85:O96)/SUM('Qtde. Mensal'!O73:O84)-1</f>
        <v>7.3983661766030551E-2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SUM('Qtde. Mensal'!B86:B97)/SUM('Qtde. Mensal'!B74:B85)-1</f>
        <v>0.12239670510863121</v>
      </c>
      <c r="C97" s="55">
        <f>SUM('Qtde. Mensal'!C86:C97)/SUM('Qtde. Mensal'!C74:C85)-1</f>
        <v>7.3509386099950946E-2</v>
      </c>
      <c r="D97" s="55">
        <f>SUM('Qtde. Mensal'!D86:D97)/SUM('Qtde. Mensal'!D74:D85)-1</f>
        <v>8.1303258733850914E-2</v>
      </c>
      <c r="E97" s="55">
        <f>SUM('Qtde. Mensal'!E86:E97)/SUM('Qtde. Mensal'!E74:E85)-1</f>
        <v>0.11463900926518722</v>
      </c>
      <c r="F97" s="56">
        <f>SUM('Qtde. Mensal'!F86:F97)/SUM('Qtde. Mensal'!F74:F85)-1</f>
        <v>0.11460665622103505</v>
      </c>
      <c r="G97" s="54">
        <f>SUM('Qtde. Mensal'!G86:G97)/SUM('Qtde. Mensal'!G74:G85)-1</f>
        <v>6.4915262467819312E-2</v>
      </c>
      <c r="H97" s="55">
        <f>SUM('Qtde. Mensal'!H86:H97)/SUM('Qtde. Mensal'!H74:H85)-1</f>
        <v>4.9101123997661755E-2</v>
      </c>
      <c r="I97" s="55">
        <f>SUM('Qtde. Mensal'!I86:I97)/SUM('Qtde. Mensal'!I74:I85)-1</f>
        <v>0.10753511817695571</v>
      </c>
      <c r="J97" s="56">
        <f>SUM('Qtde. Mensal'!J86:J97)/SUM('Qtde. Mensal'!J74:J85)-1</f>
        <v>0.1477158662984126</v>
      </c>
      <c r="K97" s="54">
        <f>SUM('Qtde. Mensal'!K86:K97)/SUM('Qtde. Mensal'!K74:K85)-1</f>
        <v>8.6410378288138912E-2</v>
      </c>
      <c r="L97" s="55">
        <f>SUM('Qtde. Mensal'!L86:L97)/SUM('Qtde. Mensal'!L74:L85)-1</f>
        <v>0.19462353212065442</v>
      </c>
      <c r="M97" s="55">
        <f>SUM('Qtde. Mensal'!M86:M97)/SUM('Qtde. Mensal'!M74:M85)-1</f>
        <v>1.4392840541887608E-2</v>
      </c>
      <c r="N97" s="56">
        <f>SUM('Qtde. Mensal'!N86:N97)/SUM('Qtde. Mensal'!N74:N85)-1</f>
        <v>0.13799032607413997</v>
      </c>
      <c r="O97" s="64">
        <f>SUM('Qtde. Mensal'!O86:O97)/SUM('Qtde. Mensal'!O74:O85)-1</f>
        <v>9.0466778594863184E-2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SUM('Qtde. Mensal'!B87:B98)/SUM('Qtde. Mensal'!B75:B86)-1</f>
        <v>0.13682603696739259</v>
      </c>
      <c r="C98" s="55">
        <f>SUM('Qtde. Mensal'!C87:C98)/SUM('Qtde. Mensal'!C75:C86)-1</f>
        <v>9.8338357770418439E-2</v>
      </c>
      <c r="D98" s="55">
        <f>SUM('Qtde. Mensal'!D87:D98)/SUM('Qtde. Mensal'!D75:D86)-1</f>
        <v>9.6048907993540933E-2</v>
      </c>
      <c r="E98" s="55">
        <f>SUM('Qtde. Mensal'!E87:E98)/SUM('Qtde. Mensal'!E75:E86)-1</f>
        <v>0.12071416893418063</v>
      </c>
      <c r="F98" s="56">
        <f>SUM('Qtde. Mensal'!F87:F98)/SUM('Qtde. Mensal'!F75:F86)-1</f>
        <v>0.13814789197811361</v>
      </c>
      <c r="G98" s="54">
        <f>SUM('Qtde. Mensal'!G87:G98)/SUM('Qtde. Mensal'!G75:G86)-1</f>
        <v>7.9820209910342221E-2</v>
      </c>
      <c r="H98" s="55">
        <f>SUM('Qtde. Mensal'!H87:H98)/SUM('Qtde. Mensal'!H75:H86)-1</f>
        <v>5.7988197124420715E-2</v>
      </c>
      <c r="I98" s="55">
        <f>SUM('Qtde. Mensal'!I87:I98)/SUM('Qtde. Mensal'!I75:I86)-1</f>
        <v>0.12460068800067159</v>
      </c>
      <c r="J98" s="56">
        <f>SUM('Qtde. Mensal'!J87:J98)/SUM('Qtde. Mensal'!J75:J86)-1</f>
        <v>0.15636459609528175</v>
      </c>
      <c r="K98" s="54">
        <f>SUM('Qtde. Mensal'!K87:K98)/SUM('Qtde. Mensal'!K75:K86)-1</f>
        <v>0.10389372630707316</v>
      </c>
      <c r="L98" s="55">
        <f>SUM('Qtde. Mensal'!L87:L98)/SUM('Qtde. Mensal'!L75:L86)-1</f>
        <v>0.2117921715224953</v>
      </c>
      <c r="M98" s="55">
        <f>SUM('Qtde. Mensal'!M87:M98)/SUM('Qtde. Mensal'!M75:M86)-1</f>
        <v>2.5216195190150392E-2</v>
      </c>
      <c r="N98" s="56">
        <f>SUM('Qtde. Mensal'!N87:N98)/SUM('Qtde. Mensal'!N75:N86)-1</f>
        <v>0.13659369395802279</v>
      </c>
      <c r="O98" s="64">
        <f>SUM('Qtde. Mensal'!O87:O98)/SUM('Qtde. Mensal'!O75:O86)-1</f>
        <v>0.10623541054479824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SUM('Qtde. Mensal'!B88:B99)/SUM('Qtde. Mensal'!B76:B87)-1</f>
        <v>0.14647789069401118</v>
      </c>
      <c r="C99" s="55">
        <f>SUM('Qtde. Mensal'!C88:C99)/SUM('Qtde. Mensal'!C76:C87)-1</f>
        <v>0.11752221195185819</v>
      </c>
      <c r="D99" s="55">
        <f>SUM('Qtde. Mensal'!D88:D99)/SUM('Qtde. Mensal'!D76:D87)-1</f>
        <v>0.10772699284467513</v>
      </c>
      <c r="E99" s="55">
        <f>SUM('Qtde. Mensal'!E88:E99)/SUM('Qtde. Mensal'!E76:E87)-1</f>
        <v>0.13466128652261289</v>
      </c>
      <c r="F99" s="56">
        <f>SUM('Qtde. Mensal'!F88:F99)/SUM('Qtde. Mensal'!F76:F87)-1</f>
        <v>0.15126809914094363</v>
      </c>
      <c r="G99" s="54">
        <f>SUM('Qtde. Mensal'!G88:G99)/SUM('Qtde. Mensal'!G76:G87)-1</f>
        <v>8.9700223735810436E-2</v>
      </c>
      <c r="H99" s="55">
        <f>SUM('Qtde. Mensal'!H88:H99)/SUM('Qtde. Mensal'!H76:H87)-1</f>
        <v>6.9242234495182853E-2</v>
      </c>
      <c r="I99" s="55">
        <f>SUM('Qtde. Mensal'!I88:I99)/SUM('Qtde. Mensal'!I76:I87)-1</f>
        <v>0.13962662573190565</v>
      </c>
      <c r="J99" s="56">
        <f>SUM('Qtde. Mensal'!J88:J99)/SUM('Qtde. Mensal'!J76:J87)-1</f>
        <v>0.21037986312824919</v>
      </c>
      <c r="K99" s="54">
        <f>SUM('Qtde. Mensal'!K88:K99)/SUM('Qtde. Mensal'!K76:K87)-1</f>
        <v>0.1160005596413114</v>
      </c>
      <c r="L99" s="55">
        <f>SUM('Qtde. Mensal'!L88:L99)/SUM('Qtde. Mensal'!L76:L87)-1</f>
        <v>0.25204547154289192</v>
      </c>
      <c r="M99" s="55">
        <f>SUM('Qtde. Mensal'!M88:M99)/SUM('Qtde. Mensal'!M76:M87)-1</f>
        <v>3.6668183369354956E-2</v>
      </c>
      <c r="N99" s="56">
        <f>SUM('Qtde. Mensal'!N88:N99)/SUM('Qtde. Mensal'!N76:N87)-1</f>
        <v>0.14086222774788859</v>
      </c>
      <c r="O99" s="64">
        <f>SUM('Qtde. Mensal'!O88:O99)/SUM('Qtde. Mensal'!O76:O87)-1</f>
        <v>0.11960956322765903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SUM('Qtde. Mensal'!B89:B100)/SUM('Qtde. Mensal'!B77:B88)-1</f>
        <v>0.11918830138770775</v>
      </c>
      <c r="C100" s="55">
        <f>SUM('Qtde. Mensal'!C89:C100)/SUM('Qtde. Mensal'!C77:C88)-1</f>
        <v>8.9947288584766083E-2</v>
      </c>
      <c r="D100" s="55">
        <f>SUM('Qtde. Mensal'!D89:D100)/SUM('Qtde. Mensal'!D77:D88)-1</f>
        <v>0.10900981840555413</v>
      </c>
      <c r="E100" s="55">
        <f>SUM('Qtde. Mensal'!E89:E100)/SUM('Qtde. Mensal'!E77:E88)-1</f>
        <v>0.13688801578144405</v>
      </c>
      <c r="F100" s="56">
        <f>SUM('Qtde. Mensal'!F89:F100)/SUM('Qtde. Mensal'!F77:F88)-1</f>
        <v>0.14800725965885464</v>
      </c>
      <c r="G100" s="54">
        <f>SUM('Qtde. Mensal'!G89:G100)/SUM('Qtde. Mensal'!G77:G88)-1</f>
        <v>8.0626179065268699E-2</v>
      </c>
      <c r="H100" s="55">
        <f>SUM('Qtde. Mensal'!H89:H100)/SUM('Qtde. Mensal'!H77:H88)-1</f>
        <v>6.5794558686566473E-2</v>
      </c>
      <c r="I100" s="55">
        <f>SUM('Qtde. Mensal'!I89:I100)/SUM('Qtde. Mensal'!I77:I88)-1</f>
        <v>0.13586118673588654</v>
      </c>
      <c r="J100" s="56">
        <f>SUM('Qtde. Mensal'!J89:J100)/SUM('Qtde. Mensal'!J77:J88)-1</f>
        <v>0.20567218727586978</v>
      </c>
      <c r="K100" s="54">
        <f>SUM('Qtde. Mensal'!K89:K100)/SUM('Qtde. Mensal'!K77:K88)-1</f>
        <v>0.11886180961296366</v>
      </c>
      <c r="L100" s="55">
        <f>SUM('Qtde. Mensal'!L89:L100)/SUM('Qtde. Mensal'!L77:L88)-1</f>
        <v>0.17479759340414525</v>
      </c>
      <c r="M100" s="55">
        <f>SUM('Qtde. Mensal'!M89:M100)/SUM('Qtde. Mensal'!M77:M88)-1</f>
        <v>2.9392037832798978E-2</v>
      </c>
      <c r="N100" s="56">
        <f>SUM('Qtde. Mensal'!N89:N100)/SUM('Qtde. Mensal'!N77:N88)-1</f>
        <v>0.11342608057966141</v>
      </c>
      <c r="O100" s="64">
        <f>SUM('Qtde. Mensal'!O89:O100)/SUM('Qtde. Mensal'!O77:O88)-1</f>
        <v>0.11438626762841664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SUM('Qtde. Mensal'!B90:B101)/SUM('Qtde. Mensal'!B78:B89)-1</f>
        <v>9.6990877503983164E-2</v>
      </c>
      <c r="C101" s="52">
        <f>SUM('Qtde. Mensal'!C90:C101)/SUM('Qtde. Mensal'!C78:C89)-1</f>
        <v>7.1820035606623867E-2</v>
      </c>
      <c r="D101" s="52">
        <f>SUM('Qtde. Mensal'!D90:D101)/SUM('Qtde. Mensal'!D78:D89)-1</f>
        <v>0.10764692887722194</v>
      </c>
      <c r="E101" s="52">
        <f>SUM('Qtde. Mensal'!E90:E101)/SUM('Qtde. Mensal'!E78:E89)-1</f>
        <v>0.13182554932325585</v>
      </c>
      <c r="F101" s="53">
        <f>SUM('Qtde. Mensal'!F90:F101)/SUM('Qtde. Mensal'!F78:F89)-1</f>
        <v>0.12876116459095499</v>
      </c>
      <c r="G101" s="51">
        <f>SUM('Qtde. Mensal'!G90:G101)/SUM('Qtde. Mensal'!G78:G89)-1</f>
        <v>7.3388459782097515E-2</v>
      </c>
      <c r="H101" s="52">
        <f>SUM('Qtde. Mensal'!H90:H101)/SUM('Qtde. Mensal'!H78:H89)-1</f>
        <v>6.1129101024387733E-2</v>
      </c>
      <c r="I101" s="52">
        <f>SUM('Qtde. Mensal'!I90:I101)/SUM('Qtde. Mensal'!I78:I89)-1</f>
        <v>0.12788276001807919</v>
      </c>
      <c r="J101" s="53">
        <f>SUM('Qtde. Mensal'!J90:J101)/SUM('Qtde. Mensal'!J78:J89)-1</f>
        <v>0.20735613251869367</v>
      </c>
      <c r="K101" s="51">
        <f>SUM('Qtde. Mensal'!K90:K101)/SUM('Qtde. Mensal'!K78:K89)-1</f>
        <v>0.11616431311423137</v>
      </c>
      <c r="L101" s="52">
        <f>SUM('Qtde. Mensal'!L90:L101)/SUM('Qtde. Mensal'!L78:L89)-1</f>
        <v>0.12439478584730024</v>
      </c>
      <c r="M101" s="52">
        <f>SUM('Qtde. Mensal'!M90:M101)/SUM('Qtde. Mensal'!M78:M89)-1</f>
        <v>2.0628461625409766E-2</v>
      </c>
      <c r="N101" s="53">
        <f>SUM('Qtde. Mensal'!N90:N101)/SUM('Qtde. Mensal'!N78:N89)-1</f>
        <v>9.4397944764199604E-2</v>
      </c>
      <c r="O101" s="63">
        <f>SUM('Qtde. Mensal'!O90:O101)/SUM('Qtde. Mensal'!O78:O89)-1</f>
        <v>0.10699875496460187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SUM('Qtde. Mensal'!B91:B102)/SUM('Qtde. Mensal'!B79:B90)-1</f>
        <v>7.4715122516935351E-2</v>
      </c>
      <c r="C102" s="55">
        <f>SUM('Qtde. Mensal'!C91:C102)/SUM('Qtde. Mensal'!C79:C90)-1</f>
        <v>6.385368986807527E-2</v>
      </c>
      <c r="D102" s="55">
        <f>SUM('Qtde. Mensal'!D91:D102)/SUM('Qtde. Mensal'!D79:D90)-1</f>
        <v>0.11249512143322726</v>
      </c>
      <c r="E102" s="55">
        <f>SUM('Qtde. Mensal'!E91:E102)/SUM('Qtde. Mensal'!E79:E90)-1</f>
        <v>0.1380265326043304</v>
      </c>
      <c r="F102" s="56">
        <f>SUM('Qtde. Mensal'!F91:F102)/SUM('Qtde. Mensal'!F79:F90)-1</f>
        <v>0.13108431021053124</v>
      </c>
      <c r="G102" s="54">
        <f>SUM('Qtde. Mensal'!G91:G102)/SUM('Qtde. Mensal'!G79:G90)-1</f>
        <v>7.3641467305817665E-2</v>
      </c>
      <c r="H102" s="55">
        <f>SUM('Qtde. Mensal'!H91:H102)/SUM('Qtde. Mensal'!H79:H90)-1</f>
        <v>6.5721024328494693E-2</v>
      </c>
      <c r="I102" s="55">
        <f>SUM('Qtde. Mensal'!I91:I102)/SUM('Qtde. Mensal'!I79:I90)-1</f>
        <v>0.12928209015397907</v>
      </c>
      <c r="J102" s="56">
        <f>SUM('Qtde. Mensal'!J91:J102)/SUM('Qtde. Mensal'!J79:J90)-1</f>
        <v>0.18097797363689461</v>
      </c>
      <c r="K102" s="54">
        <f>SUM('Qtde. Mensal'!K91:K102)/SUM('Qtde. Mensal'!K79:K90)-1</f>
        <v>0.12123011018620189</v>
      </c>
      <c r="L102" s="55">
        <f>SUM('Qtde. Mensal'!L91:L102)/SUM('Qtde. Mensal'!L79:L90)-1</f>
        <v>0.10112789704626479</v>
      </c>
      <c r="M102" s="55">
        <f>SUM('Qtde. Mensal'!M91:M102)/SUM('Qtde. Mensal'!M79:M90)-1</f>
        <v>1.9877166119545597E-2</v>
      </c>
      <c r="N102" s="56">
        <f>SUM('Qtde. Mensal'!N91:N102)/SUM('Qtde. Mensal'!N79:N90)-1</f>
        <v>7.7084996280575524E-2</v>
      </c>
      <c r="O102" s="64">
        <f>SUM('Qtde. Mensal'!O91:O102)/SUM('Qtde. Mensal'!O79:O90)-1</f>
        <v>0.10832844605933412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SUM('Qtde. Mensal'!B92:B103)/SUM('Qtde. Mensal'!B80:B91)-1</f>
        <v>4.199484275118559E-2</v>
      </c>
      <c r="C103" s="55">
        <f>SUM('Qtde. Mensal'!C92:C103)/SUM('Qtde. Mensal'!C80:C91)-1</f>
        <v>5.4702397987046902E-2</v>
      </c>
      <c r="D103" s="55">
        <f>SUM('Qtde. Mensal'!D92:D103)/SUM('Qtde. Mensal'!D80:D91)-1</f>
        <v>0.10304017601371629</v>
      </c>
      <c r="E103" s="55">
        <f>SUM('Qtde. Mensal'!E92:E103)/SUM('Qtde. Mensal'!E80:E91)-1</f>
        <v>0.12429492337995907</v>
      </c>
      <c r="F103" s="56">
        <f>SUM('Qtde. Mensal'!F92:F103)/SUM('Qtde. Mensal'!F80:F91)-1</f>
        <v>0.11188057810809049</v>
      </c>
      <c r="G103" s="54">
        <f>SUM('Qtde. Mensal'!G92:G103)/SUM('Qtde. Mensal'!G80:G91)-1</f>
        <v>6.0226807660961557E-2</v>
      </c>
      <c r="H103" s="55">
        <f>SUM('Qtde. Mensal'!H92:H103)/SUM('Qtde. Mensal'!H80:H91)-1</f>
        <v>5.8339531248992493E-2</v>
      </c>
      <c r="I103" s="55">
        <f>SUM('Qtde. Mensal'!I92:I103)/SUM('Qtde. Mensal'!I80:I91)-1</f>
        <v>0.11693756232053931</v>
      </c>
      <c r="J103" s="56">
        <f>SUM('Qtde. Mensal'!J92:J103)/SUM('Qtde. Mensal'!J80:J91)-1</f>
        <v>0.18871667461862462</v>
      </c>
      <c r="K103" s="54">
        <f>SUM('Qtde. Mensal'!K92:K103)/SUM('Qtde. Mensal'!K80:K91)-1</f>
        <v>0.12123965564563943</v>
      </c>
      <c r="L103" s="55">
        <f>SUM('Qtde. Mensal'!L92:L103)/SUM('Qtde. Mensal'!L80:L91)-1</f>
        <v>-7.6470964486482496E-3</v>
      </c>
      <c r="M103" s="55">
        <f>SUM('Qtde. Mensal'!M92:M103)/SUM('Qtde. Mensal'!M80:M91)-1</f>
        <v>-2.0165434334568078E-3</v>
      </c>
      <c r="N103" s="56">
        <f>SUM('Qtde. Mensal'!N92:N103)/SUM('Qtde. Mensal'!N80:N91)-1</f>
        <v>3.5427396438440173E-2</v>
      </c>
      <c r="O103" s="64">
        <f>SUM('Qtde. Mensal'!O92:O103)/SUM('Qtde. Mensal'!O80:O91)-1</f>
        <v>9.623234267703662E-2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SUM('Qtde. Mensal'!B93:B104)/SUM('Qtde. Mensal'!B81:B92)-1</f>
        <v>4.8574997730290947E-2</v>
      </c>
      <c r="C104" s="55">
        <f>SUM('Qtde. Mensal'!C93:C104)/SUM('Qtde. Mensal'!C81:C92)-1</f>
        <v>8.4758035940492915E-2</v>
      </c>
      <c r="D104" s="55">
        <f>SUM('Qtde. Mensal'!D93:D104)/SUM('Qtde. Mensal'!D81:D92)-1</f>
        <v>0.12758977125156168</v>
      </c>
      <c r="E104" s="55">
        <f>SUM('Qtde. Mensal'!E93:E104)/SUM('Qtde. Mensal'!E81:E92)-1</f>
        <v>0.15209387436524779</v>
      </c>
      <c r="F104" s="56">
        <f>SUM('Qtde. Mensal'!F93:F104)/SUM('Qtde. Mensal'!F81:F92)-1</f>
        <v>0.13097913394887928</v>
      </c>
      <c r="G104" s="54">
        <f>SUM('Qtde. Mensal'!G93:G104)/SUM('Qtde. Mensal'!G81:G92)-1</f>
        <v>7.7070946942571883E-2</v>
      </c>
      <c r="H104" s="55">
        <f>SUM('Qtde. Mensal'!H93:H104)/SUM('Qtde. Mensal'!H81:H92)-1</f>
        <v>8.1187225853064593E-2</v>
      </c>
      <c r="I104" s="55">
        <f>SUM('Qtde. Mensal'!I93:I104)/SUM('Qtde. Mensal'!I81:I92)-1</f>
        <v>0.14542908061709348</v>
      </c>
      <c r="J104" s="56">
        <f>SUM('Qtde. Mensal'!J93:J104)/SUM('Qtde. Mensal'!J81:J92)-1</f>
        <v>0.20913077493708876</v>
      </c>
      <c r="K104" s="54">
        <f>SUM('Qtde. Mensal'!K93:K104)/SUM('Qtde. Mensal'!K81:K92)-1</f>
        <v>0.15013040694352031</v>
      </c>
      <c r="L104" s="55">
        <f>SUM('Qtde. Mensal'!L93:L104)/SUM('Qtde. Mensal'!L81:L92)-1</f>
        <v>-3.0376969965087208E-2</v>
      </c>
      <c r="M104" s="55">
        <f>SUM('Qtde. Mensal'!M93:M104)/SUM('Qtde. Mensal'!M81:M92)-1</f>
        <v>2.6917049143624805E-2</v>
      </c>
      <c r="N104" s="56">
        <f>SUM('Qtde. Mensal'!N93:N104)/SUM('Qtde. Mensal'!N81:N92)-1</f>
        <v>5.9468325642220377E-2</v>
      </c>
      <c r="O104" s="64">
        <f>SUM('Qtde. Mensal'!O93:O104)/SUM('Qtde. Mensal'!O81:O92)-1</f>
        <v>0.12095027126464508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SUM('Qtde. Mensal'!B94:B105)/SUM('Qtde. Mensal'!B82:B93)-1</f>
        <v>2.2663563766109673E-2</v>
      </c>
      <c r="C105" s="55">
        <f>SUM('Qtde. Mensal'!C94:C105)/SUM('Qtde. Mensal'!C82:C93)-1</f>
        <v>7.6023611982292127E-2</v>
      </c>
      <c r="D105" s="55">
        <f>SUM('Qtde. Mensal'!D94:D105)/SUM('Qtde. Mensal'!D82:D93)-1</f>
        <v>0.12133552018098381</v>
      </c>
      <c r="E105" s="55">
        <f>SUM('Qtde. Mensal'!E94:E105)/SUM('Qtde. Mensal'!E82:E93)-1</f>
        <v>0.14098061078112134</v>
      </c>
      <c r="F105" s="56">
        <f>SUM('Qtde. Mensal'!F94:F105)/SUM('Qtde. Mensal'!F82:F93)-1</f>
        <v>0.11409001289613419</v>
      </c>
      <c r="G105" s="54">
        <f>SUM('Qtde. Mensal'!G94:G105)/SUM('Qtde. Mensal'!G82:G93)-1</f>
        <v>5.9779978964517921E-2</v>
      </c>
      <c r="H105" s="55">
        <f>SUM('Qtde. Mensal'!H94:H105)/SUM('Qtde. Mensal'!H82:H93)-1</f>
        <v>7.2048686864091716E-2</v>
      </c>
      <c r="I105" s="55">
        <f>SUM('Qtde. Mensal'!I94:I105)/SUM('Qtde. Mensal'!I82:I93)-1</f>
        <v>0.13937920497312195</v>
      </c>
      <c r="J105" s="56">
        <f>SUM('Qtde. Mensal'!J94:J105)/SUM('Qtde. Mensal'!J82:J93)-1</f>
        <v>0.23469054344197038</v>
      </c>
      <c r="K105" s="54">
        <f>SUM('Qtde. Mensal'!K94:K105)/SUM('Qtde. Mensal'!K82:K93)-1</f>
        <v>0.14292744747967179</v>
      </c>
      <c r="L105" s="55">
        <f>SUM('Qtde. Mensal'!L94:L105)/SUM('Qtde. Mensal'!L82:L93)-1</f>
        <v>-8.3427282976324624E-2</v>
      </c>
      <c r="M105" s="55">
        <f>SUM('Qtde. Mensal'!M94:M105)/SUM('Qtde. Mensal'!M82:M93)-1</f>
        <v>2.6324567743370109E-2</v>
      </c>
      <c r="N105" s="56">
        <f>SUM('Qtde. Mensal'!N94:N105)/SUM('Qtde. Mensal'!N82:N93)-1</f>
        <v>6.7409224995404582E-2</v>
      </c>
      <c r="O105" s="64">
        <f>SUM('Qtde. Mensal'!O94:O105)/SUM('Qtde. Mensal'!O82:O93)-1</f>
        <v>0.1115617512050997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SUM('Qtde. Mensal'!B95:B106)/SUM('Qtde. Mensal'!B83:B94)-1</f>
        <v>6.0006778786299009E-3</v>
      </c>
      <c r="C106" s="55">
        <f>SUM('Qtde. Mensal'!C95:C106)/SUM('Qtde. Mensal'!C83:C94)-1</f>
        <v>7.1405179265275898E-2</v>
      </c>
      <c r="D106" s="55">
        <f>SUM('Qtde. Mensal'!D95:D106)/SUM('Qtde. Mensal'!D83:D94)-1</f>
        <v>0.11941882830299178</v>
      </c>
      <c r="E106" s="55">
        <f>SUM('Qtde. Mensal'!E95:E106)/SUM('Qtde. Mensal'!E83:E94)-1</f>
        <v>0.1337551453557666</v>
      </c>
      <c r="F106" s="56">
        <f>SUM('Qtde. Mensal'!F95:F106)/SUM('Qtde. Mensal'!F83:F94)-1</f>
        <v>0.10560398216210864</v>
      </c>
      <c r="G106" s="54">
        <f>SUM('Qtde. Mensal'!G95:G106)/SUM('Qtde. Mensal'!G83:G94)-1</f>
        <v>4.9176095553734367E-2</v>
      </c>
      <c r="H106" s="55">
        <f>SUM('Qtde. Mensal'!H95:H106)/SUM('Qtde. Mensal'!H83:H94)-1</f>
        <v>6.8340560134679595E-2</v>
      </c>
      <c r="I106" s="55">
        <f>SUM('Qtde. Mensal'!I95:I106)/SUM('Qtde. Mensal'!I83:I94)-1</f>
        <v>0.1377245013499333</v>
      </c>
      <c r="J106" s="56">
        <f>SUM('Qtde. Mensal'!J95:J106)/SUM('Qtde. Mensal'!J83:J94)-1</f>
        <v>0.14097097328900965</v>
      </c>
      <c r="K106" s="54">
        <f>SUM('Qtde. Mensal'!K95:K106)/SUM('Qtde. Mensal'!K83:K94)-1</f>
        <v>0.1402550938003202</v>
      </c>
      <c r="L106" s="55">
        <f>SUM('Qtde. Mensal'!L95:L106)/SUM('Qtde. Mensal'!L83:L94)-1</f>
        <v>-0.12050088055202146</v>
      </c>
      <c r="M106" s="55">
        <f>SUM('Qtde. Mensal'!M95:M106)/SUM('Qtde. Mensal'!M83:M94)-1</f>
        <v>3.2055476330285382E-2</v>
      </c>
      <c r="N106" s="56">
        <f>SUM('Qtde. Mensal'!N95:N106)/SUM('Qtde. Mensal'!N83:N94)-1</f>
        <v>6.9500099581756514E-2</v>
      </c>
      <c r="O106" s="64">
        <f>SUM('Qtde. Mensal'!O95:O106)/SUM('Qtde. Mensal'!O83:O94)-1</f>
        <v>0.1069754364562161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SUM('Qtde. Mensal'!B96:B107)/SUM('Qtde. Mensal'!B84:B95)-1</f>
        <v>-3.5889650521903071E-4</v>
      </c>
      <c r="C107" s="55">
        <f>SUM('Qtde. Mensal'!C96:C107)/SUM('Qtde. Mensal'!C84:C95)-1</f>
        <v>7.5246254958374559E-2</v>
      </c>
      <c r="D107" s="55">
        <f>SUM('Qtde. Mensal'!D96:D107)/SUM('Qtde. Mensal'!D84:D95)-1</f>
        <v>0.12513856197744011</v>
      </c>
      <c r="E107" s="55">
        <f>SUM('Qtde. Mensal'!E96:E107)/SUM('Qtde. Mensal'!E84:E95)-1</f>
        <v>0.13216360343230416</v>
      </c>
      <c r="F107" s="56">
        <f>SUM('Qtde. Mensal'!F96:F107)/SUM('Qtde. Mensal'!F84:F95)-1</f>
        <v>0.10205692136154854</v>
      </c>
      <c r="G107" s="54">
        <f>SUM('Qtde. Mensal'!G96:G107)/SUM('Qtde. Mensal'!G84:G95)-1</f>
        <v>4.368758317188548E-2</v>
      </c>
      <c r="H107" s="55">
        <f>SUM('Qtde. Mensal'!H96:H107)/SUM('Qtde. Mensal'!H84:H95)-1</f>
        <v>7.5474720103241744E-2</v>
      </c>
      <c r="I107" s="55">
        <f>SUM('Qtde. Mensal'!I96:I107)/SUM('Qtde. Mensal'!I84:I95)-1</f>
        <v>0.14337343320002938</v>
      </c>
      <c r="J107" s="56">
        <f>SUM('Qtde. Mensal'!J96:J107)/SUM('Qtde. Mensal'!J84:J95)-1</f>
        <v>0.16994140338713537</v>
      </c>
      <c r="K107" s="54">
        <f>SUM('Qtde. Mensal'!K96:K107)/SUM('Qtde. Mensal'!K84:K95)-1</f>
        <v>0.1427304894746626</v>
      </c>
      <c r="L107" s="55">
        <f>SUM('Qtde. Mensal'!L96:L107)/SUM('Qtde. Mensal'!L84:L95)-1</f>
        <v>-0.11823264179301585</v>
      </c>
      <c r="M107" s="55">
        <f>SUM('Qtde. Mensal'!M96:M107)/SUM('Qtde. Mensal'!M84:M95)-1</f>
        <v>3.6951229089766668E-2</v>
      </c>
      <c r="N107" s="56">
        <f>SUM('Qtde. Mensal'!N96:N107)/SUM('Qtde. Mensal'!N84:N95)-1</f>
        <v>6.7727059869355788E-2</v>
      </c>
      <c r="O107" s="64">
        <f>SUM('Qtde. Mensal'!O96:O107)/SUM('Qtde. Mensal'!O84:O95)-1</f>
        <v>0.10971965471956246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SUM('Qtde. Mensal'!B97:B108)/SUM('Qtde. Mensal'!B85:B96)-1</f>
        <v>-3.6485040168515726E-3</v>
      </c>
      <c r="C108" s="55">
        <f>SUM('Qtde. Mensal'!C97:C108)/SUM('Qtde. Mensal'!C85:C96)-1</f>
        <v>8.0040386208852787E-2</v>
      </c>
      <c r="D108" s="55">
        <f>SUM('Qtde. Mensal'!D97:D108)/SUM('Qtde. Mensal'!D85:D96)-1</f>
        <v>0.1272797761716109</v>
      </c>
      <c r="E108" s="55">
        <f>SUM('Qtde. Mensal'!E97:E108)/SUM('Qtde. Mensal'!E85:E96)-1</f>
        <v>0.13805453599556494</v>
      </c>
      <c r="F108" s="56">
        <f>SUM('Qtde. Mensal'!F97:F108)/SUM('Qtde. Mensal'!F85:F96)-1</f>
        <v>9.922504395879117E-2</v>
      </c>
      <c r="G108" s="54">
        <f>SUM('Qtde. Mensal'!G97:G108)/SUM('Qtde. Mensal'!G85:G96)-1</f>
        <v>3.8472351462498278E-2</v>
      </c>
      <c r="H108" s="55">
        <f>SUM('Qtde. Mensal'!H97:H108)/SUM('Qtde. Mensal'!H85:H96)-1</f>
        <v>8.5856683352084406E-2</v>
      </c>
      <c r="I108" s="55">
        <f>SUM('Qtde. Mensal'!I97:I108)/SUM('Qtde. Mensal'!I85:I96)-1</f>
        <v>0.14835265076046067</v>
      </c>
      <c r="J108" s="56">
        <f>SUM('Qtde. Mensal'!J97:J108)/SUM('Qtde. Mensal'!J85:J96)-1</f>
        <v>0.15003400020576207</v>
      </c>
      <c r="K108" s="54">
        <f>SUM('Qtde. Mensal'!K97:K108)/SUM('Qtde. Mensal'!K85:K96)-1</f>
        <v>0.15993399232835093</v>
      </c>
      <c r="L108" s="55">
        <f>SUM('Qtde. Mensal'!L97:L108)/SUM('Qtde. Mensal'!L85:L96)-1</f>
        <v>-0.22057420313311515</v>
      </c>
      <c r="M108" s="55">
        <f>SUM('Qtde. Mensal'!M97:M108)/SUM('Qtde. Mensal'!M85:M96)-1</f>
        <v>1.7756396238792993E-2</v>
      </c>
      <c r="N108" s="56">
        <f>SUM('Qtde. Mensal'!N97:N108)/SUM('Qtde. Mensal'!N85:N96)-1</f>
        <v>5.861570455582088E-2</v>
      </c>
      <c r="O108" s="64">
        <f>SUM('Qtde. Mensal'!O97:O108)/SUM('Qtde. Mensal'!O85:O96)-1</f>
        <v>0.11225702715245212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SUM('Qtde. Mensal'!B98:B109)/SUM('Qtde. Mensal'!B86:B97)-1</f>
        <v>-1.6450642628073942E-2</v>
      </c>
      <c r="C109" s="55">
        <f>SUM('Qtde. Mensal'!C98:C109)/SUM('Qtde. Mensal'!C86:C97)-1</f>
        <v>7.4272530970113104E-2</v>
      </c>
      <c r="D109" s="55">
        <f>SUM('Qtde. Mensal'!D98:D109)/SUM('Qtde. Mensal'!D86:D97)-1</f>
        <v>0.13678471104574852</v>
      </c>
      <c r="E109" s="55">
        <f>SUM('Qtde. Mensal'!E98:E109)/SUM('Qtde. Mensal'!E86:E97)-1</f>
        <v>0.13581911703322791</v>
      </c>
      <c r="F109" s="56">
        <f>SUM('Qtde. Mensal'!F98:F109)/SUM('Qtde. Mensal'!F86:F97)-1</f>
        <v>0.10091530468521781</v>
      </c>
      <c r="G109" s="54">
        <f>SUM('Qtde. Mensal'!G98:G109)/SUM('Qtde. Mensal'!G86:G97)-1</f>
        <v>3.1779405574360098E-2</v>
      </c>
      <c r="H109" s="55">
        <f>SUM('Qtde. Mensal'!H98:H109)/SUM('Qtde. Mensal'!H86:H97)-1</f>
        <v>9.4271616849940454E-2</v>
      </c>
      <c r="I109" s="55">
        <f>SUM('Qtde. Mensal'!I98:I109)/SUM('Qtde. Mensal'!I86:I97)-1</f>
        <v>0.15493246797204985</v>
      </c>
      <c r="J109" s="56">
        <f>SUM('Qtde. Mensal'!J98:J109)/SUM('Qtde. Mensal'!J86:J97)-1</f>
        <v>0.17200696232640089</v>
      </c>
      <c r="K109" s="54">
        <f>SUM('Qtde. Mensal'!K98:K109)/SUM('Qtde. Mensal'!K86:K97)-1</f>
        <v>0.1621103765794063</v>
      </c>
      <c r="L109" s="55">
        <f>SUM('Qtde. Mensal'!L98:L109)/SUM('Qtde. Mensal'!L86:L97)-1</f>
        <v>-0.22498554425866135</v>
      </c>
      <c r="M109" s="55">
        <f>SUM('Qtde. Mensal'!M98:M109)/SUM('Qtde. Mensal'!M86:M97)-1</f>
        <v>2.8189542375407939E-2</v>
      </c>
      <c r="N109" s="56">
        <f>SUM('Qtde. Mensal'!N98:N109)/SUM('Qtde. Mensal'!N86:N97)-1</f>
        <v>6.3514745184063859E-2</v>
      </c>
      <c r="O109" s="64">
        <f>SUM('Qtde. Mensal'!O98:O109)/SUM('Qtde. Mensal'!O86:O97)-1</f>
        <v>0.11529113760221121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SUM('Qtde. Mensal'!B99:B110)/SUM('Qtde. Mensal'!B87:B98)-1</f>
        <v>-1.1049535593283699E-2</v>
      </c>
      <c r="C110" s="55">
        <f>SUM('Qtde. Mensal'!C99:C110)/SUM('Qtde. Mensal'!C87:C98)-1</f>
        <v>8.1089779571957177E-2</v>
      </c>
      <c r="D110" s="55">
        <f>SUM('Qtde. Mensal'!D99:D110)/SUM('Qtde. Mensal'!D87:D98)-1</f>
        <v>0.153946464713556</v>
      </c>
      <c r="E110" s="55">
        <f>SUM('Qtde. Mensal'!E99:E110)/SUM('Qtde. Mensal'!E87:E98)-1</f>
        <v>0.14861910298953962</v>
      </c>
      <c r="F110" s="56">
        <f>SUM('Qtde. Mensal'!F99:F110)/SUM('Qtde. Mensal'!F87:F98)-1</f>
        <v>0.11031187235805251</v>
      </c>
      <c r="G110" s="54">
        <f>SUM('Qtde. Mensal'!G99:G110)/SUM('Qtde. Mensal'!G87:G98)-1</f>
        <v>3.7374637392928456E-2</v>
      </c>
      <c r="H110" s="55">
        <f>SUM('Qtde. Mensal'!H99:H110)/SUM('Qtde. Mensal'!H87:H98)-1</f>
        <v>0.10976453151563081</v>
      </c>
      <c r="I110" s="55">
        <f>SUM('Qtde. Mensal'!I99:I110)/SUM('Qtde. Mensal'!I87:I98)-1</f>
        <v>0.17114279399944188</v>
      </c>
      <c r="J110" s="56">
        <f>SUM('Qtde. Mensal'!J99:J110)/SUM('Qtde. Mensal'!J87:J98)-1</f>
        <v>0.21493465907520037</v>
      </c>
      <c r="K110" s="54">
        <f>SUM('Qtde. Mensal'!K99:K110)/SUM('Qtde. Mensal'!K87:K98)-1</f>
        <v>0.17631287941252483</v>
      </c>
      <c r="L110" s="55">
        <f>SUM('Qtde. Mensal'!L99:L110)/SUM('Qtde. Mensal'!L87:L98)-1</f>
        <v>-0.22058708790714143</v>
      </c>
      <c r="M110" s="55">
        <f>SUM('Qtde. Mensal'!M99:M110)/SUM('Qtde. Mensal'!M87:M98)-1</f>
        <v>3.5599008022698886E-2</v>
      </c>
      <c r="N110" s="56">
        <f>SUM('Qtde. Mensal'!N99:N110)/SUM('Qtde. Mensal'!N87:N98)-1</f>
        <v>8.1090006989193553E-2</v>
      </c>
      <c r="O110" s="64">
        <f>SUM('Qtde. Mensal'!O99:O110)/SUM('Qtde. Mensal'!O87:O98)-1</f>
        <v>0.12866321907464195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SUM('Qtde. Mensal'!B100:B111)/SUM('Qtde. Mensal'!B88:B99)-1</f>
        <v>-6.3330426174398324E-3</v>
      </c>
      <c r="C111" s="55">
        <f>SUM('Qtde. Mensal'!C100:C111)/SUM('Qtde. Mensal'!C88:C99)-1</f>
        <v>8.6019596885262173E-2</v>
      </c>
      <c r="D111" s="55">
        <f>SUM('Qtde. Mensal'!D100:D111)/SUM('Qtde. Mensal'!D88:D99)-1</f>
        <v>0.16098039949202092</v>
      </c>
      <c r="E111" s="55">
        <f>SUM('Qtde. Mensal'!E100:E111)/SUM('Qtde. Mensal'!E88:E99)-1</f>
        <v>0.15043517149530783</v>
      </c>
      <c r="F111" s="56">
        <f>SUM('Qtde. Mensal'!F100:F111)/SUM('Qtde. Mensal'!F88:F99)-1</f>
        <v>0.11586668159271185</v>
      </c>
      <c r="G111" s="54">
        <f>SUM('Qtde. Mensal'!G100:G111)/SUM('Qtde. Mensal'!G88:G99)-1</f>
        <v>4.0993223876679918E-2</v>
      </c>
      <c r="H111" s="55">
        <f>SUM('Qtde. Mensal'!H100:H111)/SUM('Qtde. Mensal'!H88:H99)-1</f>
        <v>0.1179167397479095</v>
      </c>
      <c r="I111" s="55">
        <f>SUM('Qtde. Mensal'!I100:I111)/SUM('Qtde. Mensal'!I88:I99)-1</f>
        <v>0.17705628788585015</v>
      </c>
      <c r="J111" s="56">
        <f>SUM('Qtde. Mensal'!J100:J111)/SUM('Qtde. Mensal'!J88:J99)-1</f>
        <v>0.19693472949468505</v>
      </c>
      <c r="K111" s="54">
        <f>SUM('Qtde. Mensal'!K100:K111)/SUM('Qtde. Mensal'!K88:K99)-1</f>
        <v>0.1827772757269146</v>
      </c>
      <c r="L111" s="55">
        <f>SUM('Qtde. Mensal'!L100:L111)/SUM('Qtde. Mensal'!L88:L99)-1</f>
        <v>-0.21300272980867441</v>
      </c>
      <c r="M111" s="55">
        <f>SUM('Qtde. Mensal'!M100:M111)/SUM('Qtde. Mensal'!M88:M99)-1</f>
        <v>3.5590644494066348E-2</v>
      </c>
      <c r="N111" s="56">
        <f>SUM('Qtde. Mensal'!N100:N111)/SUM('Qtde. Mensal'!N88:N99)-1</f>
        <v>7.6623772176958704E-2</v>
      </c>
      <c r="O111" s="64">
        <f>SUM('Qtde. Mensal'!O100:O111)/SUM('Qtde. Mensal'!O88:O99)-1</f>
        <v>0.13421593409260946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SUM('Qtde. Mensal'!B101:B112)/SUM('Qtde. Mensal'!B89:B100)-1</f>
        <v>3.1241756159773315E-2</v>
      </c>
      <c r="C112" s="55">
        <f>SUM('Qtde. Mensal'!C101:C112)/SUM('Qtde. Mensal'!C89:C100)-1</f>
        <v>0.13517938339210422</v>
      </c>
      <c r="D112" s="55">
        <f>SUM('Qtde. Mensal'!D101:D112)/SUM('Qtde. Mensal'!D89:D100)-1</f>
        <v>0.1694386693991361</v>
      </c>
      <c r="E112" s="55">
        <f>SUM('Qtde. Mensal'!E101:E112)/SUM('Qtde. Mensal'!E89:E100)-1</f>
        <v>0.15337359481320179</v>
      </c>
      <c r="F112" s="56">
        <f>SUM('Qtde. Mensal'!F101:F112)/SUM('Qtde. Mensal'!F89:F100)-1</f>
        <v>0.13081456535403357</v>
      </c>
      <c r="G112" s="54">
        <f>SUM('Qtde. Mensal'!G101:G112)/SUM('Qtde. Mensal'!G89:G100)-1</f>
        <v>6.1374528472697643E-2</v>
      </c>
      <c r="H112" s="55">
        <f>SUM('Qtde. Mensal'!H101:H112)/SUM('Qtde. Mensal'!H89:H100)-1</f>
        <v>0.13526464736469479</v>
      </c>
      <c r="I112" s="55">
        <f>SUM('Qtde. Mensal'!I101:I112)/SUM('Qtde. Mensal'!I89:I100)-1</f>
        <v>0.19135435358781483</v>
      </c>
      <c r="J112" s="56">
        <f>SUM('Qtde. Mensal'!J101:J112)/SUM('Qtde. Mensal'!J89:J100)-1</f>
        <v>0.24375305063088204</v>
      </c>
      <c r="K112" s="54">
        <f>SUM('Qtde. Mensal'!K101:K112)/SUM('Qtde. Mensal'!K89:K100)-1</f>
        <v>0.19120446423986226</v>
      </c>
      <c r="L112" s="55">
        <f>SUM('Qtde. Mensal'!L101:L112)/SUM('Qtde. Mensal'!L89:L100)-1</f>
        <v>-0.1228416254117588</v>
      </c>
      <c r="M112" s="55">
        <f>SUM('Qtde. Mensal'!M101:M112)/SUM('Qtde. Mensal'!M89:M100)-1</f>
        <v>4.4024671043549901E-2</v>
      </c>
      <c r="N112" s="56">
        <f>SUM('Qtde. Mensal'!N101:N112)/SUM('Qtde. Mensal'!N89:N100)-1</f>
        <v>9.4017422003914275E-2</v>
      </c>
      <c r="O112" s="64">
        <f>SUM('Qtde. Mensal'!O101:O112)/SUM('Qtde. Mensal'!O89:O100)-1</f>
        <v>0.15080345152277608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SUM('Qtde. Mensal'!B102:B113)/SUM('Qtde. Mensal'!B90:B101)-1</f>
        <v>5.9651260559802299E-2</v>
      </c>
      <c r="C113" s="52">
        <f>SUM('Qtde. Mensal'!C102:C113)/SUM('Qtde. Mensal'!C90:C101)-1</f>
        <v>0.15817185657109789</v>
      </c>
      <c r="D113" s="52">
        <f>SUM('Qtde. Mensal'!D102:D113)/SUM('Qtde. Mensal'!D90:D101)-1</f>
        <v>0.18539583015289729</v>
      </c>
      <c r="E113" s="52">
        <f>SUM('Qtde. Mensal'!E102:E113)/SUM('Qtde. Mensal'!E90:E101)-1</f>
        <v>0.15596104931518484</v>
      </c>
      <c r="F113" s="53">
        <f>SUM('Qtde. Mensal'!F102:F113)/SUM('Qtde. Mensal'!F90:F101)-1</f>
        <v>0.149671616683134</v>
      </c>
      <c r="G113" s="51">
        <f>SUM('Qtde. Mensal'!G102:G113)/SUM('Qtde. Mensal'!G90:G101)-1</f>
        <v>7.1863706269471583E-2</v>
      </c>
      <c r="H113" s="52">
        <f>SUM('Qtde. Mensal'!H102:H113)/SUM('Qtde. Mensal'!H90:H101)-1</f>
        <v>0.14715087439817043</v>
      </c>
      <c r="I113" s="52">
        <f>SUM('Qtde. Mensal'!I102:I113)/SUM('Qtde. Mensal'!I90:I101)-1</f>
        <v>0.20960901367703388</v>
      </c>
      <c r="J113" s="53">
        <f>SUM('Qtde. Mensal'!J102:J113)/SUM('Qtde. Mensal'!J90:J101)-1</f>
        <v>0.26515603787954167</v>
      </c>
      <c r="K113" s="51">
        <f>SUM('Qtde. Mensal'!K102:K113)/SUM('Qtde. Mensal'!K90:K101)-1</f>
        <v>0.20351374391638188</v>
      </c>
      <c r="L113" s="52">
        <f>SUM('Qtde. Mensal'!L102:L113)/SUM('Qtde. Mensal'!L90:L101)-1</f>
        <v>-7.8080652598899736E-2</v>
      </c>
      <c r="M113" s="52">
        <f>SUM('Qtde. Mensal'!M102:M113)/SUM('Qtde. Mensal'!M90:M101)-1</f>
        <v>5.6099451796888022E-2</v>
      </c>
      <c r="N113" s="53">
        <f>SUM('Qtde. Mensal'!N102:N113)/SUM('Qtde. Mensal'!N90:N101)-1</f>
        <v>0.11126970241109935</v>
      </c>
      <c r="O113" s="63">
        <f>SUM('Qtde. Mensal'!O102:O113)/SUM('Qtde. Mensal'!O90:O101)-1</f>
        <v>0.16655322962032093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SUM('Qtde. Mensal'!B103:B114)/SUM('Qtde. Mensal'!B91:B102)-1</f>
        <v>9.7807408385642836E-2</v>
      </c>
      <c r="C114" s="55">
        <f>SUM('Qtde. Mensal'!C103:C114)/SUM('Qtde. Mensal'!C91:C102)-1</f>
        <v>0.1873646247214158</v>
      </c>
      <c r="D114" s="55">
        <f>SUM('Qtde. Mensal'!D103:D114)/SUM('Qtde. Mensal'!D91:D102)-1</f>
        <v>0.20538304510536465</v>
      </c>
      <c r="E114" s="55">
        <f>SUM('Qtde. Mensal'!E103:E114)/SUM('Qtde. Mensal'!E91:E102)-1</f>
        <v>0.16727438621196966</v>
      </c>
      <c r="F114" s="56">
        <f>SUM('Qtde. Mensal'!F103:F114)/SUM('Qtde. Mensal'!F91:F102)-1</f>
        <v>0.16656420522740834</v>
      </c>
      <c r="G114" s="54">
        <f>SUM('Qtde. Mensal'!G103:G114)/SUM('Qtde. Mensal'!G91:G102)-1</f>
        <v>8.8376822036200897E-2</v>
      </c>
      <c r="H114" s="55">
        <f>SUM('Qtde. Mensal'!H103:H114)/SUM('Qtde. Mensal'!H91:H102)-1</f>
        <v>0.16397804457536269</v>
      </c>
      <c r="I114" s="55">
        <f>SUM('Qtde. Mensal'!I103:I114)/SUM('Qtde. Mensal'!I91:I102)-1</f>
        <v>0.23214473939912628</v>
      </c>
      <c r="J114" s="56">
        <f>SUM('Qtde. Mensal'!J103:J114)/SUM('Qtde. Mensal'!J91:J102)-1</f>
        <v>0.30280491268663212</v>
      </c>
      <c r="K114" s="54">
        <f>SUM('Qtde. Mensal'!K103:K114)/SUM('Qtde. Mensal'!K91:K102)-1</f>
        <v>0.2190369972754993</v>
      </c>
      <c r="L114" s="55">
        <f>SUM('Qtde. Mensal'!L103:L114)/SUM('Qtde. Mensal'!L91:L102)-1</f>
        <v>-1.2355914524885714E-2</v>
      </c>
      <c r="M114" s="55">
        <f>SUM('Qtde. Mensal'!M103:M114)/SUM('Qtde. Mensal'!M91:M102)-1</f>
        <v>7.4114290462867993E-2</v>
      </c>
      <c r="N114" s="56">
        <f>SUM('Qtde. Mensal'!N103:N114)/SUM('Qtde. Mensal'!N91:N102)-1</f>
        <v>0.13948913410998065</v>
      </c>
      <c r="O114" s="64">
        <f>SUM('Qtde. Mensal'!O103:O114)/SUM('Qtde. Mensal'!O91:O102)-1</f>
        <v>0.18719840339305827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SUM('Qtde. Mensal'!B104:B115)/SUM('Qtde. Mensal'!B92:B103)-1</f>
        <v>0.12524900141893047</v>
      </c>
      <c r="C115" s="55">
        <f>SUM('Qtde. Mensal'!C104:C115)/SUM('Qtde. Mensal'!C92:C103)-1</f>
        <v>0.19163904329744907</v>
      </c>
      <c r="D115" s="55">
        <f>SUM('Qtde. Mensal'!D104:D115)/SUM('Qtde. Mensal'!D92:D103)-1</f>
        <v>0.21378815743732504</v>
      </c>
      <c r="E115" s="55">
        <f>SUM('Qtde. Mensal'!E104:E115)/SUM('Qtde. Mensal'!E92:E103)-1</f>
        <v>0.1771767365268202</v>
      </c>
      <c r="F115" s="56">
        <f>SUM('Qtde. Mensal'!F104:F115)/SUM('Qtde. Mensal'!F92:F103)-1</f>
        <v>0.17669358580398775</v>
      </c>
      <c r="G115" s="54">
        <f>SUM('Qtde. Mensal'!G104:G115)/SUM('Qtde. Mensal'!G92:G103)-1</f>
        <v>9.4920141875505015E-2</v>
      </c>
      <c r="H115" s="55">
        <f>SUM('Qtde. Mensal'!H104:H115)/SUM('Qtde. Mensal'!H92:H103)-1</f>
        <v>0.17597114366725819</v>
      </c>
      <c r="I115" s="55">
        <f>SUM('Qtde. Mensal'!I104:I115)/SUM('Qtde. Mensal'!I92:I103)-1</f>
        <v>0.24167948295823649</v>
      </c>
      <c r="J115" s="56">
        <f>SUM('Qtde. Mensal'!J104:J115)/SUM('Qtde. Mensal'!J92:J103)-1</f>
        <v>0.30791308522167848</v>
      </c>
      <c r="K115" s="54">
        <f>SUM('Qtde. Mensal'!K104:K115)/SUM('Qtde. Mensal'!K92:K103)-1</f>
        <v>0.21854586669885845</v>
      </c>
      <c r="L115" s="55">
        <f>SUM('Qtde. Mensal'!L104:L115)/SUM('Qtde. Mensal'!L92:L103)-1</f>
        <v>0.1042605152151026</v>
      </c>
      <c r="M115" s="55">
        <f>SUM('Qtde. Mensal'!M104:M115)/SUM('Qtde. Mensal'!M92:M103)-1</f>
        <v>7.8804105806911329E-2</v>
      </c>
      <c r="N115" s="56">
        <f>SUM('Qtde. Mensal'!N104:N115)/SUM('Qtde. Mensal'!N92:N103)-1</f>
        <v>0.15127925924209773</v>
      </c>
      <c r="O115" s="64">
        <f>SUM('Qtde. Mensal'!O104:O115)/SUM('Qtde. Mensal'!O92:O103)-1</f>
        <v>0.19630658969455417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SUM('Qtde. Mensal'!B105:B116)/SUM('Qtde. Mensal'!B93:B104)-1</f>
        <v>0.12927027016944104</v>
      </c>
      <c r="C116" s="55">
        <f>SUM('Qtde. Mensal'!C105:C116)/SUM('Qtde. Mensal'!C93:C104)-1</f>
        <v>0.1749268983856842</v>
      </c>
      <c r="D116" s="55">
        <f>SUM('Qtde. Mensal'!D105:D116)/SUM('Qtde. Mensal'!D93:D104)-1</f>
        <v>0.20176449172979916</v>
      </c>
      <c r="E116" s="55">
        <f>SUM('Qtde. Mensal'!E105:E116)/SUM('Qtde. Mensal'!E93:E104)-1</f>
        <v>0.1618941112151624</v>
      </c>
      <c r="F116" s="56">
        <f>SUM('Qtde. Mensal'!F105:F116)/SUM('Qtde. Mensal'!F93:F104)-1</f>
        <v>0.16445653767616619</v>
      </c>
      <c r="G116" s="54">
        <f>SUM('Qtde. Mensal'!G105:G116)/SUM('Qtde. Mensal'!G93:G104)-1</f>
        <v>8.4685837045312962E-2</v>
      </c>
      <c r="H116" s="55">
        <f>SUM('Qtde. Mensal'!H105:H116)/SUM('Qtde. Mensal'!H93:H104)-1</f>
        <v>0.16479205962930665</v>
      </c>
      <c r="I116" s="55">
        <f>SUM('Qtde. Mensal'!I105:I116)/SUM('Qtde. Mensal'!I93:I104)-1</f>
        <v>0.22732995528619493</v>
      </c>
      <c r="J116" s="56">
        <f>SUM('Qtde. Mensal'!J105:J116)/SUM('Qtde. Mensal'!J93:J104)-1</f>
        <v>0.3097207029115534</v>
      </c>
      <c r="K116" s="54">
        <f>SUM('Qtde. Mensal'!K105:K116)/SUM('Qtde. Mensal'!K93:K104)-1</f>
        <v>0.20663240733736665</v>
      </c>
      <c r="L116" s="55">
        <f>SUM('Qtde. Mensal'!L105:L116)/SUM('Qtde. Mensal'!L93:L104)-1</f>
        <v>9.8014590712179217E-2</v>
      </c>
      <c r="M116" s="55">
        <f>SUM('Qtde. Mensal'!M105:M116)/SUM('Qtde. Mensal'!M93:M104)-1</f>
        <v>5.8691114030163138E-2</v>
      </c>
      <c r="N116" s="56">
        <f>SUM('Qtde. Mensal'!N105:N116)/SUM('Qtde. Mensal'!N93:N104)-1</f>
        <v>0.13048982667671449</v>
      </c>
      <c r="O116" s="64">
        <f>SUM('Qtde. Mensal'!O105:O116)/SUM('Qtde. Mensal'!O93:O104)-1</f>
        <v>0.18369944795282511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SUM('Qtde. Mensal'!B106:B117)/SUM('Qtde. Mensal'!B94:B105)-1</f>
        <v>0.15151861046904269</v>
      </c>
      <c r="C117" s="55">
        <f>SUM('Qtde. Mensal'!C106:C117)/SUM('Qtde. Mensal'!C94:C105)-1</f>
        <v>0.18308490383673304</v>
      </c>
      <c r="D117" s="55">
        <f>SUM('Qtde. Mensal'!D106:D117)/SUM('Qtde. Mensal'!D94:D105)-1</f>
        <v>0.20299844540245204</v>
      </c>
      <c r="E117" s="55">
        <f>SUM('Qtde. Mensal'!E106:E117)/SUM('Qtde. Mensal'!E94:E105)-1</f>
        <v>0.16604942807455858</v>
      </c>
      <c r="F117" s="56">
        <f>SUM('Qtde. Mensal'!F106:F117)/SUM('Qtde. Mensal'!F94:F105)-1</f>
        <v>0.17492461420209304</v>
      </c>
      <c r="G117" s="54">
        <f>SUM('Qtde. Mensal'!G106:G117)/SUM('Qtde. Mensal'!G94:G105)-1</f>
        <v>8.9945309884082558E-2</v>
      </c>
      <c r="H117" s="55">
        <f>SUM('Qtde. Mensal'!H106:H117)/SUM('Qtde. Mensal'!H94:H105)-1</f>
        <v>0.16649004283128011</v>
      </c>
      <c r="I117" s="55">
        <f>SUM('Qtde. Mensal'!I106:I117)/SUM('Qtde. Mensal'!I94:I105)-1</f>
        <v>0.23150047233405169</v>
      </c>
      <c r="J117" s="56">
        <f>SUM('Qtde. Mensal'!J106:J117)/SUM('Qtde. Mensal'!J94:J105)-1</f>
        <v>0.34937748684379422</v>
      </c>
      <c r="K117" s="54">
        <f>SUM('Qtde. Mensal'!K106:K117)/SUM('Qtde. Mensal'!K94:K105)-1</f>
        <v>0.20919356770774322</v>
      </c>
      <c r="L117" s="55">
        <f>SUM('Qtde. Mensal'!L106:L117)/SUM('Qtde. Mensal'!L94:L105)-1</f>
        <v>0.1151007663922794</v>
      </c>
      <c r="M117" s="55">
        <f>SUM('Qtde. Mensal'!M106:M117)/SUM('Qtde. Mensal'!M94:M105)-1</f>
        <v>6.7105441347742545E-2</v>
      </c>
      <c r="N117" s="56">
        <f>SUM('Qtde. Mensal'!N106:N117)/SUM('Qtde. Mensal'!N94:N105)-1</f>
        <v>0.14543082886106151</v>
      </c>
      <c r="O117" s="64">
        <f>SUM('Qtde. Mensal'!O106:O117)/SUM('Qtde. Mensal'!O94:O105)-1</f>
        <v>0.18842184405343976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SUM('Qtde. Mensal'!B107:B118)/SUM('Qtde. Mensal'!B95:B106)-1</f>
        <v>0.18653440674717281</v>
      </c>
      <c r="C118" s="55">
        <f>SUM('Qtde. Mensal'!C107:C118)/SUM('Qtde. Mensal'!C95:C106)-1</f>
        <v>0.19246854196735064</v>
      </c>
      <c r="D118" s="55">
        <f>SUM('Qtde. Mensal'!D107:D118)/SUM('Qtde. Mensal'!D95:D106)-1</f>
        <v>0.21222712408973399</v>
      </c>
      <c r="E118" s="55">
        <f>SUM('Qtde. Mensal'!E107:E118)/SUM('Qtde. Mensal'!E95:E106)-1</f>
        <v>0.18117187080524633</v>
      </c>
      <c r="F118" s="56">
        <f>SUM('Qtde. Mensal'!F107:F118)/SUM('Qtde. Mensal'!F95:F106)-1</f>
        <v>0.18548668392687828</v>
      </c>
      <c r="G118" s="54">
        <f>SUM('Qtde. Mensal'!G107:G118)/SUM('Qtde. Mensal'!G95:G106)-1</f>
        <v>9.9375503013682032E-2</v>
      </c>
      <c r="H118" s="55">
        <f>SUM('Qtde. Mensal'!H107:H118)/SUM('Qtde. Mensal'!H95:H106)-1</f>
        <v>0.17170393936558437</v>
      </c>
      <c r="I118" s="55">
        <f>SUM('Qtde. Mensal'!I107:I118)/SUM('Qtde. Mensal'!I95:I106)-1</f>
        <v>0.24387726694241163</v>
      </c>
      <c r="J118" s="56">
        <f>SUM('Qtde. Mensal'!J107:J118)/SUM('Qtde. Mensal'!J95:J106)-1</f>
        <v>0.44956658786446013</v>
      </c>
      <c r="K118" s="54">
        <f>SUM('Qtde. Mensal'!K107:K118)/SUM('Qtde. Mensal'!K95:K106)-1</f>
        <v>0.22041509012827643</v>
      </c>
      <c r="L118" s="55">
        <f>SUM('Qtde. Mensal'!L107:L118)/SUM('Qtde. Mensal'!L95:L106)-1</f>
        <v>0.13244306359205305</v>
      </c>
      <c r="M118" s="55">
        <f>SUM('Qtde. Mensal'!M107:M118)/SUM('Qtde. Mensal'!M95:M106)-1</f>
        <v>7.10442326345051E-2</v>
      </c>
      <c r="N118" s="56">
        <f>SUM('Qtde. Mensal'!N107:N118)/SUM('Qtde. Mensal'!N95:N106)-1</f>
        <v>0.16495467377783068</v>
      </c>
      <c r="O118" s="64">
        <f>SUM('Qtde. Mensal'!O107:O118)/SUM('Qtde. Mensal'!O95:O106)-1</f>
        <v>0.20002832646552871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SUM('Qtde. Mensal'!B108:B119)/SUM('Qtde. Mensal'!B96:B107)-1</f>
        <v>0.22257179195394605</v>
      </c>
      <c r="C119" s="55">
        <f>SUM('Qtde. Mensal'!C108:C119)/SUM('Qtde. Mensal'!C96:C107)-1</f>
        <v>0.21170899068270188</v>
      </c>
      <c r="D119" s="55">
        <f>SUM('Qtde. Mensal'!D108:D119)/SUM('Qtde. Mensal'!D96:D107)-1</f>
        <v>0.22317256940247399</v>
      </c>
      <c r="E119" s="55">
        <f>SUM('Qtde. Mensal'!E108:E119)/SUM('Qtde. Mensal'!E96:E107)-1</f>
        <v>0.19578402116453297</v>
      </c>
      <c r="F119" s="56">
        <f>SUM('Qtde. Mensal'!F108:F119)/SUM('Qtde. Mensal'!F96:F107)-1</f>
        <v>0.20500758059562529</v>
      </c>
      <c r="G119" s="54">
        <f>SUM('Qtde. Mensal'!G108:G119)/SUM('Qtde. Mensal'!G96:G107)-1</f>
        <v>0.11306304578522752</v>
      </c>
      <c r="H119" s="55">
        <f>SUM('Qtde. Mensal'!H108:H119)/SUM('Qtde. Mensal'!H96:H107)-1</f>
        <v>0.18002312113511687</v>
      </c>
      <c r="I119" s="55">
        <f>SUM('Qtde. Mensal'!I108:I119)/SUM('Qtde. Mensal'!I96:I107)-1</f>
        <v>0.25810179964450342</v>
      </c>
      <c r="J119" s="56">
        <f>SUM('Qtde. Mensal'!J108:J119)/SUM('Qtde. Mensal'!J96:J107)-1</f>
        <v>0.72027165556125072</v>
      </c>
      <c r="K119" s="54">
        <f>SUM('Qtde. Mensal'!K108:K119)/SUM('Qtde. Mensal'!K96:K107)-1</f>
        <v>0.23155000127186542</v>
      </c>
      <c r="L119" s="55">
        <f>SUM('Qtde. Mensal'!L108:L119)/SUM('Qtde. Mensal'!L96:L107)-1</f>
        <v>0.16189307924915841</v>
      </c>
      <c r="M119" s="55">
        <f>SUM('Qtde. Mensal'!M108:M119)/SUM('Qtde. Mensal'!M96:M107)-1</f>
        <v>8.8526310664380103E-2</v>
      </c>
      <c r="N119" s="56">
        <f>SUM('Qtde. Mensal'!N108:N119)/SUM('Qtde. Mensal'!N96:N107)-1</f>
        <v>0.20960572091225349</v>
      </c>
      <c r="O119" s="64">
        <f>SUM('Qtde. Mensal'!O108:O119)/SUM('Qtde. Mensal'!O96:O107)-1</f>
        <v>0.21486324145639979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SUM('Qtde. Mensal'!B109:B120)/SUM('Qtde. Mensal'!B97:B108)-1</f>
        <v>0.2323641631084139</v>
      </c>
      <c r="C120" s="55">
        <f>SUM('Qtde. Mensal'!C109:C120)/SUM('Qtde. Mensal'!C97:C108)-1</f>
        <v>0.20962438410951001</v>
      </c>
      <c r="D120" s="55">
        <f>SUM('Qtde. Mensal'!D109:D120)/SUM('Qtde. Mensal'!D97:D108)-1</f>
        <v>0.22286997472733683</v>
      </c>
      <c r="E120" s="55">
        <f>SUM('Qtde. Mensal'!E109:E120)/SUM('Qtde. Mensal'!E97:E108)-1</f>
        <v>0.18865999728912874</v>
      </c>
      <c r="F120" s="56">
        <f>SUM('Qtde. Mensal'!F109:F120)/SUM('Qtde. Mensal'!F97:F108)-1</f>
        <v>0.20564056434505273</v>
      </c>
      <c r="G120" s="54">
        <f>SUM('Qtde. Mensal'!G109:G120)/SUM('Qtde. Mensal'!G97:G108)-1</f>
        <v>0.11234680847008605</v>
      </c>
      <c r="H120" s="55">
        <f>SUM('Qtde. Mensal'!H109:H120)/SUM('Qtde. Mensal'!H97:H108)-1</f>
        <v>0.17308312548378768</v>
      </c>
      <c r="I120" s="55">
        <f>SUM('Qtde. Mensal'!I109:I120)/SUM('Qtde. Mensal'!I97:I108)-1</f>
        <v>0.25529805976784958</v>
      </c>
      <c r="J120" s="56">
        <f>SUM('Qtde. Mensal'!J109:J120)/SUM('Qtde. Mensal'!J97:J108)-1</f>
        <v>0.99899787047475885</v>
      </c>
      <c r="K120" s="54">
        <f>SUM('Qtde. Mensal'!K109:K120)/SUM('Qtde. Mensal'!K97:K108)-1</f>
        <v>0.22344259908495911</v>
      </c>
      <c r="L120" s="55">
        <f>SUM('Qtde. Mensal'!L109:L120)/SUM('Qtde. Mensal'!L97:L108)-1</f>
        <v>0.23543723171808906</v>
      </c>
      <c r="M120" s="55">
        <f>SUM('Qtde. Mensal'!M109:M120)/SUM('Qtde. Mensal'!M97:M108)-1</f>
        <v>8.9623350951828495E-2</v>
      </c>
      <c r="N120" s="56">
        <f>SUM('Qtde. Mensal'!N109:N120)/SUM('Qtde. Mensal'!N97:N108)-1</f>
        <v>0.22267824410478121</v>
      </c>
      <c r="O120" s="64">
        <f>SUM('Qtde. Mensal'!O109:O120)/SUM('Qtde. Mensal'!O97:O108)-1</f>
        <v>0.21359120196444681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SUM('Qtde. Mensal'!B110:B121)/SUM('Qtde. Mensal'!B98:B109)-1</f>
        <v>0.26898832868685907</v>
      </c>
      <c r="C121" s="55">
        <f>SUM('Qtde. Mensal'!C110:C121)/SUM('Qtde. Mensal'!C98:C109)-1</f>
        <v>0.23238147748244464</v>
      </c>
      <c r="D121" s="55">
        <f>SUM('Qtde. Mensal'!D110:D121)/SUM('Qtde. Mensal'!D98:D109)-1</f>
        <v>0.23327844367508654</v>
      </c>
      <c r="E121" s="55">
        <f>SUM('Qtde. Mensal'!E110:E121)/SUM('Qtde. Mensal'!E98:E109)-1</f>
        <v>0.20506403026928255</v>
      </c>
      <c r="F121" s="56">
        <f>SUM('Qtde. Mensal'!F110:F121)/SUM('Qtde. Mensal'!F98:F109)-1</f>
        <v>0.22067008569758206</v>
      </c>
      <c r="G121" s="54">
        <f>SUM('Qtde. Mensal'!G110:G121)/SUM('Qtde. Mensal'!G98:G109)-1</f>
        <v>0.12738501754841236</v>
      </c>
      <c r="H121" s="55">
        <f>SUM('Qtde. Mensal'!H110:H121)/SUM('Qtde. Mensal'!H98:H109)-1</f>
        <v>0.18228315541501305</v>
      </c>
      <c r="I121" s="55">
        <f>SUM('Qtde. Mensal'!I110:I121)/SUM('Qtde. Mensal'!I98:I109)-1</f>
        <v>0.26828727900740801</v>
      </c>
      <c r="J121" s="56">
        <f>SUM('Qtde. Mensal'!J110:J121)/SUM('Qtde. Mensal'!J98:J109)-1</f>
        <v>1.4398091509664792</v>
      </c>
      <c r="K121" s="54">
        <f>SUM('Qtde. Mensal'!K110:K121)/SUM('Qtde. Mensal'!K98:K109)-1</f>
        <v>0.22970970317334394</v>
      </c>
      <c r="L121" s="55">
        <f>SUM('Qtde. Mensal'!L110:L121)/SUM('Qtde. Mensal'!L98:L109)-1</f>
        <v>0.27522130083701835</v>
      </c>
      <c r="M121" s="55">
        <f>SUM('Qtde. Mensal'!M110:M121)/SUM('Qtde. Mensal'!M98:M109)-1</f>
        <v>0.1364659009756386</v>
      </c>
      <c r="N121" s="56">
        <f>SUM('Qtde. Mensal'!N110:N121)/SUM('Qtde. Mensal'!N98:N109)-1</f>
        <v>0.29443165394475956</v>
      </c>
      <c r="O121" s="64">
        <f>SUM('Qtde. Mensal'!O110:O121)/SUM('Qtde. Mensal'!O98:O109)-1</f>
        <v>0.22863299226800704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SUM('Qtde. Mensal'!B111:B122)/SUM('Qtde. Mensal'!B99:B110)-1</f>
        <v>0.29384999813523294</v>
      </c>
      <c r="C122" s="55">
        <f>SUM('Qtde. Mensal'!C111:C122)/SUM('Qtde. Mensal'!C99:C110)-1</f>
        <v>0.2443156051202775</v>
      </c>
      <c r="D122" s="55">
        <f>SUM('Qtde. Mensal'!D111:D122)/SUM('Qtde. Mensal'!D99:D110)-1</f>
        <v>0.23067906761087098</v>
      </c>
      <c r="E122" s="55">
        <f>SUM('Qtde. Mensal'!E111:E122)/SUM('Qtde. Mensal'!E99:E110)-1</f>
        <v>0.20925401626796014</v>
      </c>
      <c r="F122" s="56">
        <f>SUM('Qtde. Mensal'!F111:F122)/SUM('Qtde. Mensal'!F99:F110)-1</f>
        <v>0.2249053933912688</v>
      </c>
      <c r="G122" s="54">
        <f>SUM('Qtde. Mensal'!G111:G122)/SUM('Qtde. Mensal'!G99:G110)-1</f>
        <v>0.13470289664828905</v>
      </c>
      <c r="H122" s="55">
        <f>SUM('Qtde. Mensal'!H111:H122)/SUM('Qtde. Mensal'!H99:H110)-1</f>
        <v>0.18893231202126004</v>
      </c>
      <c r="I122" s="55">
        <f>SUM('Qtde. Mensal'!I111:I122)/SUM('Qtde. Mensal'!I99:I110)-1</f>
        <v>0.26602930964812299</v>
      </c>
      <c r="J122" s="56">
        <f>SUM('Qtde. Mensal'!J111:J122)/SUM('Qtde. Mensal'!J99:J110)-1</f>
        <v>1.8277315844946713</v>
      </c>
      <c r="K122" s="54">
        <f>SUM('Qtde. Mensal'!K111:K122)/SUM('Qtde. Mensal'!K99:K110)-1</f>
        <v>0.22701908299020812</v>
      </c>
      <c r="L122" s="55">
        <f>SUM('Qtde. Mensal'!L111:L122)/SUM('Qtde. Mensal'!L99:L110)-1</f>
        <v>0.28787587109690826</v>
      </c>
      <c r="M122" s="55">
        <f>SUM('Qtde. Mensal'!M111:M122)/SUM('Qtde. Mensal'!M99:M110)-1</f>
        <v>0.16932773332342177</v>
      </c>
      <c r="N122" s="56">
        <f>SUM('Qtde. Mensal'!N111:N122)/SUM('Qtde. Mensal'!N99:N110)-1</f>
        <v>0.3241568922768705</v>
      </c>
      <c r="O122" s="64">
        <f>SUM('Qtde. Mensal'!O111:O122)/SUM('Qtde. Mensal'!O99:O110)-1</f>
        <v>0.23136212910168585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SUM('Qtde. Mensal'!B112:B123)/SUM('Qtde. Mensal'!B100:B111)-1</f>
        <v>0.31181782924261725</v>
      </c>
      <c r="C123" s="55">
        <f>SUM('Qtde. Mensal'!C112:C123)/SUM('Qtde. Mensal'!C100:C111)-1</f>
        <v>0.25119414940960061</v>
      </c>
      <c r="D123" s="55">
        <f>SUM('Qtde. Mensal'!D112:D123)/SUM('Qtde. Mensal'!D100:D111)-1</f>
        <v>0.23325642572123439</v>
      </c>
      <c r="E123" s="55">
        <f>SUM('Qtde. Mensal'!E112:E123)/SUM('Qtde. Mensal'!E100:E111)-1</f>
        <v>0.21401895745382959</v>
      </c>
      <c r="F123" s="56">
        <f>SUM('Qtde. Mensal'!F112:F123)/SUM('Qtde. Mensal'!F100:F111)-1</f>
        <v>0.22917278736687474</v>
      </c>
      <c r="G123" s="54">
        <f>SUM('Qtde. Mensal'!G112:G123)/SUM('Qtde. Mensal'!G100:G111)-1</f>
        <v>0.13605281809736369</v>
      </c>
      <c r="H123" s="55">
        <f>SUM('Qtde. Mensal'!H112:H123)/SUM('Qtde. Mensal'!H100:H111)-1</f>
        <v>0.190490150696909</v>
      </c>
      <c r="I123" s="55">
        <f>SUM('Qtde. Mensal'!I112:I123)/SUM('Qtde. Mensal'!I100:I111)-1</f>
        <v>0.27030682177966692</v>
      </c>
      <c r="J123" s="56">
        <f>SUM('Qtde. Mensal'!J112:J123)/SUM('Qtde. Mensal'!J100:J111)-1</f>
        <v>2.1037507212925561</v>
      </c>
      <c r="K123" s="54">
        <f>SUM('Qtde. Mensal'!K112:K123)/SUM('Qtde. Mensal'!K100:K111)-1</f>
        <v>0.22820615493025476</v>
      </c>
      <c r="L123" s="55">
        <f>SUM('Qtde. Mensal'!L112:L123)/SUM('Qtde. Mensal'!L100:L111)-1</f>
        <v>0.27614002064484788</v>
      </c>
      <c r="M123" s="55">
        <f>SUM('Qtde. Mensal'!M112:M123)/SUM('Qtde. Mensal'!M100:M111)-1</f>
        <v>0.20714263008995837</v>
      </c>
      <c r="N123" s="56">
        <f>SUM('Qtde. Mensal'!N112:N123)/SUM('Qtde. Mensal'!N100:N111)-1</f>
        <v>0.34635377989009353</v>
      </c>
      <c r="O123" s="64">
        <f>SUM('Qtde. Mensal'!O112:O123)/SUM('Qtde. Mensal'!O100:O111)-1</f>
        <v>0.23582485413512178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SUM('Qtde. Mensal'!B113:B124)/SUM('Qtde. Mensal'!B101:B112)-1</f>
        <v>0.3069531985800189</v>
      </c>
      <c r="C124" s="55">
        <f>SUM('Qtde. Mensal'!C113:C124)/SUM('Qtde. Mensal'!C101:C112)-1</f>
        <v>0.23060583582995364</v>
      </c>
      <c r="D124" s="55">
        <f>SUM('Qtde. Mensal'!D113:D124)/SUM('Qtde. Mensal'!D101:D112)-1</f>
        <v>0.22968900083563559</v>
      </c>
      <c r="E124" s="55">
        <f>SUM('Qtde. Mensal'!E113:E124)/SUM('Qtde. Mensal'!E101:E112)-1</f>
        <v>0.21873780120447939</v>
      </c>
      <c r="F124" s="56">
        <f>SUM('Qtde. Mensal'!F113:F124)/SUM('Qtde. Mensal'!F101:F112)-1</f>
        <v>0.22251550685923838</v>
      </c>
      <c r="G124" s="54">
        <f>SUM('Qtde. Mensal'!G113:G124)/SUM('Qtde. Mensal'!G101:G112)-1</f>
        <v>0.12669605629574265</v>
      </c>
      <c r="H124" s="55">
        <f>SUM('Qtde. Mensal'!H113:H124)/SUM('Qtde. Mensal'!H101:H112)-1</f>
        <v>0.18176195015108809</v>
      </c>
      <c r="I124" s="55">
        <f>SUM('Qtde. Mensal'!I113:I124)/SUM('Qtde. Mensal'!I101:I112)-1</f>
        <v>0.26571309225444573</v>
      </c>
      <c r="J124" s="56">
        <f>SUM('Qtde. Mensal'!J113:J124)/SUM('Qtde. Mensal'!J101:J112)-1</f>
        <v>2.3390191897654584</v>
      </c>
      <c r="K124" s="54">
        <f>SUM('Qtde. Mensal'!K113:K124)/SUM('Qtde. Mensal'!K101:K112)-1</f>
        <v>0.21946784342409287</v>
      </c>
      <c r="L124" s="55">
        <f>SUM('Qtde. Mensal'!L113:L124)/SUM('Qtde. Mensal'!L101:L112)-1</f>
        <v>0.21916761572505661</v>
      </c>
      <c r="M124" s="55">
        <f>SUM('Qtde. Mensal'!M113:M124)/SUM('Qtde. Mensal'!M101:M112)-1</f>
        <v>0.25597643275719806</v>
      </c>
      <c r="N124" s="56">
        <f>SUM('Qtde. Mensal'!N113:N124)/SUM('Qtde. Mensal'!N101:N112)-1</f>
        <v>0.37045143638850897</v>
      </c>
      <c r="O124" s="64">
        <f>SUM('Qtde. Mensal'!O113:O124)/SUM('Qtde. Mensal'!O101:O112)-1</f>
        <v>0.23066532269995288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SUM('Qtde. Mensal'!B114:B125)/SUM('Qtde. Mensal'!B102:B113)-1</f>
        <v>0.31395132331427056</v>
      </c>
      <c r="C125" s="52">
        <f>SUM('Qtde. Mensal'!C114:C125)/SUM('Qtde. Mensal'!C102:C113)-1</f>
        <v>0.22470688406737116</v>
      </c>
      <c r="D125" s="52">
        <f>SUM('Qtde. Mensal'!D114:D125)/SUM('Qtde. Mensal'!D102:D113)-1</f>
        <v>0.22034814566692562</v>
      </c>
      <c r="E125" s="52">
        <f>SUM('Qtde. Mensal'!E114:E125)/SUM('Qtde. Mensal'!E102:E113)-1</f>
        <v>0.23157749574052566</v>
      </c>
      <c r="F125" s="53">
        <f>SUM('Qtde. Mensal'!F114:F125)/SUM('Qtde. Mensal'!F102:F113)-1</f>
        <v>0.22377613072347668</v>
      </c>
      <c r="G125" s="51">
        <f>SUM('Qtde. Mensal'!G114:G125)/SUM('Qtde. Mensal'!G102:G113)-1</f>
        <v>0.12231809296017837</v>
      </c>
      <c r="H125" s="52">
        <f>SUM('Qtde. Mensal'!H114:H125)/SUM('Qtde. Mensal'!H102:H113)-1</f>
        <v>0.1768252876656351</v>
      </c>
      <c r="I125" s="52">
        <f>SUM('Qtde. Mensal'!I114:I125)/SUM('Qtde. Mensal'!I102:I113)-1</f>
        <v>0.26112294521924362</v>
      </c>
      <c r="J125" s="53">
        <f>SUM('Qtde. Mensal'!J114:J125)/SUM('Qtde. Mensal'!J102:J113)-1</f>
        <v>2.5930118645912703</v>
      </c>
      <c r="K125" s="51">
        <f>SUM('Qtde. Mensal'!K114:K125)/SUM('Qtde. Mensal'!K102:K113)-1</f>
        <v>0.20790548966541955</v>
      </c>
      <c r="L125" s="52">
        <f>SUM('Qtde. Mensal'!L114:L125)/SUM('Qtde. Mensal'!L102:L113)-1</f>
        <v>0.19689743354914158</v>
      </c>
      <c r="M125" s="52">
        <f>SUM('Qtde. Mensal'!M114:M125)/SUM('Qtde. Mensal'!M102:M113)-1</f>
        <v>0.30252043561013209</v>
      </c>
      <c r="N125" s="53">
        <f>SUM('Qtde. Mensal'!N114:N125)/SUM('Qtde. Mensal'!N102:N113)-1</f>
        <v>0.44231911279296199</v>
      </c>
      <c r="O125" s="63">
        <f>SUM('Qtde. Mensal'!O114:O125)/SUM('Qtde. Mensal'!O102:O113)-1</f>
        <v>0.2273906461427182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SUM('Qtde. Mensal'!B115:B126)/SUM('Qtde. Mensal'!B103:B114)-1</f>
        <v>0.29172456051021367</v>
      </c>
      <c r="C126" s="66">
        <f>SUM('Qtde. Mensal'!C115:C126)/SUM('Qtde. Mensal'!C103:C114)-1</f>
        <v>0.19423837102408537</v>
      </c>
      <c r="D126" s="66">
        <f>SUM('Qtde. Mensal'!D115:D126)/SUM('Qtde. Mensal'!D103:D114)-1</f>
        <v>0.19357606902533453</v>
      </c>
      <c r="E126" s="66">
        <f>SUM('Qtde. Mensal'!E115:E126)/SUM('Qtde. Mensal'!E103:E114)-1</f>
        <v>0.21907301271955326</v>
      </c>
      <c r="F126" s="56">
        <f>SUM('Qtde. Mensal'!F115:F126)/SUM('Qtde. Mensal'!F103:F114)-1</f>
        <v>0.20602479113103578</v>
      </c>
      <c r="G126" s="54">
        <f>SUM('Qtde. Mensal'!G115:G126)/SUM('Qtde. Mensal'!G103:G114)-1</f>
        <v>0.10045594263056157</v>
      </c>
      <c r="H126" s="66">
        <f>SUM('Qtde. Mensal'!H115:H126)/SUM('Qtde. Mensal'!H103:H114)-1</f>
        <v>0.1543676242349703</v>
      </c>
      <c r="I126" s="66">
        <f>SUM('Qtde. Mensal'!I115:I126)/SUM('Qtde. Mensal'!I103:I114)-1</f>
        <v>0.23502273589017397</v>
      </c>
      <c r="J126" s="56">
        <f>SUM('Qtde. Mensal'!J115:J126)/SUM('Qtde. Mensal'!J103:J114)-1</f>
        <v>2.7030443484672917</v>
      </c>
      <c r="K126" s="54">
        <f>SUM('Qtde. Mensal'!K115:K126)/SUM('Qtde. Mensal'!K103:K114)-1</f>
        <v>0.18048608560753299</v>
      </c>
      <c r="L126" s="66">
        <f>SUM('Qtde. Mensal'!L115:L126)/SUM('Qtde. Mensal'!L103:L114)-1</f>
        <v>0.12952557610549964</v>
      </c>
      <c r="M126" s="66">
        <f>SUM('Qtde. Mensal'!M115:M126)/SUM('Qtde. Mensal'!M103:M114)-1</f>
        <v>0.31865609671812378</v>
      </c>
      <c r="N126" s="56">
        <f>SUM('Qtde. Mensal'!N115:N126)/SUM('Qtde. Mensal'!N103:N114)-1</f>
        <v>0.46162768741064442</v>
      </c>
      <c r="O126" s="64">
        <f>SUM('Qtde. Mensal'!O115:O126)/SUM('Qtde. Mensal'!O103:O114)-1</f>
        <v>0.20346967765242052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SUM('Qtde. Mensal'!B116:B127)/SUM('Qtde. Mensal'!B104:B115)-1</f>
        <v>0.32050965185153624</v>
      </c>
      <c r="C127" s="66">
        <f>SUM('Qtde. Mensal'!C116:C127)/SUM('Qtde. Mensal'!C104:C115)-1</f>
        <v>0.2144577762018598</v>
      </c>
      <c r="D127" s="66">
        <f>SUM('Qtde. Mensal'!D116:D127)/SUM('Qtde. Mensal'!D104:D115)-1</f>
        <v>0.20129308743029539</v>
      </c>
      <c r="E127" s="66">
        <f>SUM('Qtde. Mensal'!E116:E127)/SUM('Qtde. Mensal'!E104:E115)-1</f>
        <v>0.22083362063021439</v>
      </c>
      <c r="F127" s="56">
        <f>SUM('Qtde. Mensal'!F116:F127)/SUM('Qtde. Mensal'!F104:F115)-1</f>
        <v>0.21885760713963287</v>
      </c>
      <c r="G127" s="54">
        <f>SUM('Qtde. Mensal'!G116:G127)/SUM('Qtde. Mensal'!G104:G115)-1</f>
        <v>0.10629024181385582</v>
      </c>
      <c r="H127" s="66">
        <f>SUM('Qtde. Mensal'!H116:H127)/SUM('Qtde. Mensal'!H104:H115)-1</f>
        <v>0.16057357367513281</v>
      </c>
      <c r="I127" s="66">
        <f>SUM('Qtde. Mensal'!I116:I127)/SUM('Qtde. Mensal'!I104:I115)-1</f>
        <v>0.24540800440831578</v>
      </c>
      <c r="J127" s="56">
        <f>SUM('Qtde. Mensal'!J116:J127)/SUM('Qtde. Mensal'!J104:J115)-1</f>
        <v>2.9509328935161325</v>
      </c>
      <c r="K127" s="54">
        <f>SUM('Qtde. Mensal'!K116:K127)/SUM('Qtde. Mensal'!K104:K115)-1</f>
        <v>0.18883736716338495</v>
      </c>
      <c r="L127" s="66">
        <f>SUM('Qtde. Mensal'!L116:L127)/SUM('Qtde. Mensal'!L104:L115)-1</f>
        <v>6.1327332040547633E-2</v>
      </c>
      <c r="M127" s="66">
        <f>SUM('Qtde. Mensal'!M116:M127)/SUM('Qtde. Mensal'!M104:M115)-1</f>
        <v>0.37285931735507338</v>
      </c>
      <c r="N127" s="56">
        <f>SUM('Qtde. Mensal'!N116:N127)/SUM('Qtde. Mensal'!N104:N115)-1</f>
        <v>0.52585894632340113</v>
      </c>
      <c r="O127" s="64">
        <f>SUM('Qtde. Mensal'!O116:O127)/SUM('Qtde. Mensal'!O104:O115)-1</f>
        <v>0.21358028103572813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SUM('Qtde. Mensal'!B117:B128)/SUM('Qtde. Mensal'!B105:B116)-1</f>
        <v>0.2907914910729994</v>
      </c>
      <c r="C128" s="66">
        <f>SUM('Qtde. Mensal'!C117:C128)/SUM('Qtde. Mensal'!C105:C116)-1</f>
        <v>0.17765402050289092</v>
      </c>
      <c r="D128" s="66">
        <f>SUM('Qtde. Mensal'!D117:D128)/SUM('Qtde. Mensal'!D105:D116)-1</f>
        <v>0.15453173529231146</v>
      </c>
      <c r="E128" s="66">
        <f>SUM('Qtde. Mensal'!E117:E128)/SUM('Qtde. Mensal'!E105:E116)-1</f>
        <v>0.17757245515085618</v>
      </c>
      <c r="F128" s="56">
        <f>SUM('Qtde. Mensal'!F117:F128)/SUM('Qtde. Mensal'!F105:F116)-1</f>
        <v>0.1868404743915173</v>
      </c>
      <c r="G128" s="54">
        <f>SUM('Qtde. Mensal'!G117:G128)/SUM('Qtde. Mensal'!G105:G116)-1</f>
        <v>6.6259537947589431E-2</v>
      </c>
      <c r="H128" s="66">
        <f>SUM('Qtde. Mensal'!H117:H128)/SUM('Qtde. Mensal'!H105:H116)-1</f>
        <v>0.12583791824397128</v>
      </c>
      <c r="I128" s="66">
        <f>SUM('Qtde. Mensal'!I117:I128)/SUM('Qtde. Mensal'!I105:I116)-1</f>
        <v>0.20014476639217937</v>
      </c>
      <c r="J128" s="56">
        <f>SUM('Qtde. Mensal'!J117:J128)/SUM('Qtde. Mensal'!J105:J116)-1</f>
        <v>2.9839389680786992</v>
      </c>
      <c r="K128" s="54">
        <f>SUM('Qtde. Mensal'!K117:K128)/SUM('Qtde. Mensal'!K105:K116)-1</f>
        <v>0.1467894252838311</v>
      </c>
      <c r="L128" s="66">
        <f>SUM('Qtde. Mensal'!L117:L128)/SUM('Qtde. Mensal'!L105:L116)-1</f>
        <v>-1.9668949918394074E-2</v>
      </c>
      <c r="M128" s="66">
        <f>SUM('Qtde. Mensal'!M117:M128)/SUM('Qtde. Mensal'!M105:M116)-1</f>
        <v>0.34924345001209867</v>
      </c>
      <c r="N128" s="56">
        <f>SUM('Qtde. Mensal'!N117:N128)/SUM('Qtde. Mensal'!N105:N116)-1</f>
        <v>0.49718696672354956</v>
      </c>
      <c r="O128" s="64">
        <f>SUM('Qtde. Mensal'!O117:O128)/SUM('Qtde. Mensal'!O105:O116)-1</f>
        <v>0.17107389046530708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SUM('Qtde. Mensal'!B118:B129)/SUM('Qtde. Mensal'!B106:B117)-1</f>
        <v>0.26144492722496659</v>
      </c>
      <c r="C129" s="66">
        <f>SUM('Qtde. Mensal'!C118:C129)/SUM('Qtde. Mensal'!C106:C117)-1</f>
        <v>0.14002000989303443</v>
      </c>
      <c r="D129" s="66">
        <f>SUM('Qtde. Mensal'!D118:D129)/SUM('Qtde. Mensal'!D106:D117)-1</f>
        <v>0.12269462968481593</v>
      </c>
      <c r="E129" s="66">
        <f>SUM('Qtde. Mensal'!E118:E129)/SUM('Qtde. Mensal'!E106:E117)-1</f>
        <v>0.16410853185397722</v>
      </c>
      <c r="F129" s="56">
        <f>SUM('Qtde. Mensal'!F118:F129)/SUM('Qtde. Mensal'!F106:F117)-1</f>
        <v>0.17776296035360528</v>
      </c>
      <c r="G129" s="54">
        <f>SUM('Qtde. Mensal'!G118:G129)/SUM('Qtde. Mensal'!G106:G117)-1</f>
        <v>5.2868643218579869E-2</v>
      </c>
      <c r="H129" s="66">
        <f>SUM('Qtde. Mensal'!H118:H129)/SUM('Qtde. Mensal'!H106:H117)-1</f>
        <v>0.10645405507712691</v>
      </c>
      <c r="I129" s="66">
        <f>SUM('Qtde. Mensal'!I118:I129)/SUM('Qtde. Mensal'!I106:I117)-1</f>
        <v>0.16543963474937029</v>
      </c>
      <c r="J129" s="56">
        <f>SUM('Qtde. Mensal'!J118:J129)/SUM('Qtde. Mensal'!J106:J117)-1</f>
        <v>2.9530105583563206</v>
      </c>
      <c r="K129" s="54">
        <f>SUM('Qtde. Mensal'!K118:K129)/SUM('Qtde. Mensal'!K106:K117)-1</f>
        <v>0.11949841296190433</v>
      </c>
      <c r="L129" s="66">
        <f>SUM('Qtde. Mensal'!L118:L129)/SUM('Qtde. Mensal'!L106:L117)-1</f>
        <v>-8.0367824869543081E-2</v>
      </c>
      <c r="M129" s="66">
        <f>SUM('Qtde. Mensal'!M118:M129)/SUM('Qtde. Mensal'!M106:M117)-1</f>
        <v>0.3401136080977496</v>
      </c>
      <c r="N129" s="56">
        <f>SUM('Qtde. Mensal'!N118:N129)/SUM('Qtde. Mensal'!N106:N117)-1</f>
        <v>0.47166348888209231</v>
      </c>
      <c r="O129" s="64">
        <f>SUM('Qtde. Mensal'!O118:O129)/SUM('Qtde. Mensal'!O106:O117)-1</f>
        <v>0.14357107230831523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SUM('Qtde. Mensal'!B119:B130)/SUM('Qtde. Mensal'!B107:B118)-1</f>
        <v>0.26867684951091664</v>
      </c>
      <c r="C130" s="66">
        <f>SUM('Qtde. Mensal'!C119:C130)/SUM('Qtde. Mensal'!C107:C118)-1</f>
        <v>0.13611923653920188</v>
      </c>
      <c r="D130" s="66">
        <f>SUM('Qtde. Mensal'!D119:D130)/SUM('Qtde. Mensal'!D107:D118)-1</f>
        <v>0.12030874337892916</v>
      </c>
      <c r="E130" s="66">
        <f>SUM('Qtde. Mensal'!E119:E130)/SUM('Qtde. Mensal'!E107:E118)-1</f>
        <v>0.16149108107717192</v>
      </c>
      <c r="F130" s="56">
        <f>SUM('Qtde. Mensal'!F119:F130)/SUM('Qtde. Mensal'!F107:F118)-1</f>
        <v>0.19021826967307209</v>
      </c>
      <c r="G130" s="54">
        <f>SUM('Qtde. Mensal'!G119:G130)/SUM('Qtde. Mensal'!G107:G118)-1</f>
        <v>7.972888598453487E-2</v>
      </c>
      <c r="H130" s="66">
        <f>SUM('Qtde. Mensal'!H119:H130)/SUM('Qtde. Mensal'!H107:H118)-1</f>
        <v>0.12106222460234695</v>
      </c>
      <c r="I130" s="66">
        <f>SUM('Qtde. Mensal'!I119:I130)/SUM('Qtde. Mensal'!I107:I118)-1</f>
        <v>0.15132025943173777</v>
      </c>
      <c r="J130" s="56">
        <f>SUM('Qtde. Mensal'!J119:J130)/SUM('Qtde. Mensal'!J107:J118)-1</f>
        <v>3.0052550511914466</v>
      </c>
      <c r="K130" s="54">
        <f>SUM('Qtde. Mensal'!K119:K130)/SUM('Qtde. Mensal'!K107:K118)-1</f>
        <v>0.11465117966055494</v>
      </c>
      <c r="L130" s="66">
        <f>SUM('Qtde. Mensal'!L119:L130)/SUM('Qtde. Mensal'!L107:L118)-1</f>
        <v>-0.12291873796549169</v>
      </c>
      <c r="M130" s="66">
        <f>SUM('Qtde. Mensal'!M119:M130)/SUM('Qtde. Mensal'!M107:M118)-1</f>
        <v>0.39571380869987549</v>
      </c>
      <c r="N130" s="56">
        <f>SUM('Qtde. Mensal'!N119:N130)/SUM('Qtde. Mensal'!N107:N118)-1</f>
        <v>0.50012148803662537</v>
      </c>
      <c r="O130" s="64">
        <f>SUM('Qtde. Mensal'!O119:O130)/SUM('Qtde. Mensal'!O107:O118)-1</f>
        <v>0.1426632204092102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SUM('Qtde. Mensal'!B120:B131)/SUM('Qtde. Mensal'!B108:B119)-1</f>
        <v>0.26123208810462417</v>
      </c>
      <c r="C131" s="66">
        <f>SUM('Qtde. Mensal'!C120:C131)/SUM('Qtde. Mensal'!C108:C119)-1</f>
        <v>0.11992248028556252</v>
      </c>
      <c r="D131" s="66">
        <f>SUM('Qtde. Mensal'!D120:D131)/SUM('Qtde. Mensal'!D108:D119)-1</f>
        <v>0.11317507918856107</v>
      </c>
      <c r="E131" s="66">
        <f>SUM('Qtde. Mensal'!E120:E131)/SUM('Qtde. Mensal'!E108:E119)-1</f>
        <v>0.14791003937445768</v>
      </c>
      <c r="F131" s="56">
        <f>SUM('Qtde. Mensal'!F120:F131)/SUM('Qtde. Mensal'!F108:F119)-1</f>
        <v>0.18029225429036089</v>
      </c>
      <c r="G131" s="54">
        <f>SUM('Qtde. Mensal'!G120:G131)/SUM('Qtde. Mensal'!G108:G119)-1</f>
        <v>0.10411114684800582</v>
      </c>
      <c r="H131" s="66">
        <f>SUM('Qtde. Mensal'!H120:H131)/SUM('Qtde. Mensal'!H108:H119)-1</f>
        <v>0.12306199311444344</v>
      </c>
      <c r="I131" s="66">
        <f>SUM('Qtde. Mensal'!I120:I131)/SUM('Qtde. Mensal'!I108:I119)-1</f>
        <v>0.1287269934585844</v>
      </c>
      <c r="J131" s="56">
        <f>SUM('Qtde. Mensal'!J120:J131)/SUM('Qtde. Mensal'!J108:J119)-1</f>
        <v>2.3526256983240224</v>
      </c>
      <c r="K131" s="54">
        <f>SUM('Qtde. Mensal'!K120:K131)/SUM('Qtde. Mensal'!K108:K119)-1</f>
        <v>0.10557827812859699</v>
      </c>
      <c r="L131" s="66">
        <f>SUM('Qtde. Mensal'!L120:L131)/SUM('Qtde. Mensal'!L108:L119)-1</f>
        <v>-0.22264234329347643</v>
      </c>
      <c r="M131" s="66">
        <f>SUM('Qtde. Mensal'!M120:M131)/SUM('Qtde. Mensal'!M108:M119)-1</f>
        <v>0.44534895856629553</v>
      </c>
      <c r="N131" s="56">
        <f>SUM('Qtde. Mensal'!N120:N131)/SUM('Qtde. Mensal'!N108:N119)-1</f>
        <v>0.49018872794537893</v>
      </c>
      <c r="O131" s="64">
        <f>SUM('Qtde. Mensal'!O120:O131)/SUM('Qtde. Mensal'!O108:O119)-1</f>
        <v>0.13275618033692593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SUM('Qtde. Mensal'!B121:B132)/SUM('Qtde. Mensal'!B109:B120)-1</f>
        <v>0.26902570563741679</v>
      </c>
      <c r="C132" s="66">
        <f>SUM('Qtde. Mensal'!C121:C132)/SUM('Qtde. Mensal'!C109:C120)-1</f>
        <v>0.12328664982254023</v>
      </c>
      <c r="D132" s="66">
        <f>SUM('Qtde. Mensal'!D121:D132)/SUM('Qtde. Mensal'!D109:D120)-1</f>
        <v>0.10858604866046173</v>
      </c>
      <c r="E132" s="66">
        <f>SUM('Qtde. Mensal'!E121:E132)/SUM('Qtde. Mensal'!E109:E120)-1</f>
        <v>0.14942604618037625</v>
      </c>
      <c r="F132" s="56">
        <f>SUM('Qtde. Mensal'!F121:F132)/SUM('Qtde. Mensal'!F109:F120)-1</f>
        <v>0.177192513475664</v>
      </c>
      <c r="G132" s="54">
        <f>SUM('Qtde. Mensal'!G121:G132)/SUM('Qtde. Mensal'!G109:G120)-1</f>
        <v>0.13374827583252658</v>
      </c>
      <c r="H132" s="66">
        <f>SUM('Qtde. Mensal'!H121:H132)/SUM('Qtde. Mensal'!H109:H120)-1</f>
        <v>0.13377109576549628</v>
      </c>
      <c r="I132" s="66">
        <f>SUM('Qtde. Mensal'!I121:I132)/SUM('Qtde. Mensal'!I109:I120)-1</f>
        <v>0.11557225738396615</v>
      </c>
      <c r="J132" s="56">
        <f>SUM('Qtde. Mensal'!J121:J132)/SUM('Qtde. Mensal'!J109:J120)-1</f>
        <v>1.9011780924927937</v>
      </c>
      <c r="K132" s="54">
        <f>SUM('Qtde. Mensal'!K121:K132)/SUM('Qtde. Mensal'!K109:K120)-1</f>
        <v>9.3238415175612932E-2</v>
      </c>
      <c r="L132" s="66">
        <f>SUM('Qtde. Mensal'!L121:L132)/SUM('Qtde. Mensal'!L109:L120)-1</f>
        <v>-0.15388088906728214</v>
      </c>
      <c r="M132" s="66">
        <f>SUM('Qtde. Mensal'!M121:M132)/SUM('Qtde. Mensal'!M109:M120)-1</f>
        <v>0.53907016410898523</v>
      </c>
      <c r="N132" s="56">
        <f>SUM('Qtde. Mensal'!N121:N132)/SUM('Qtde. Mensal'!N109:N120)-1</f>
        <v>0.44403165596535765</v>
      </c>
      <c r="O132" s="64">
        <f>SUM('Qtde. Mensal'!O121:O132)/SUM('Qtde. Mensal'!O109:O120)-1</f>
        <v>0.13120438959753367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SUM('Qtde. Mensal'!B122:B133)/SUM('Qtde. Mensal'!B110:B121)-1</f>
        <v>0.2549040051236986</v>
      </c>
      <c r="C133" s="66">
        <f>SUM('Qtde. Mensal'!C122:C133)/SUM('Qtde. Mensal'!C110:C121)-1</f>
        <v>0.10114146881000163</v>
      </c>
      <c r="D133" s="66">
        <f>SUM('Qtde. Mensal'!D122:D133)/SUM('Qtde. Mensal'!D110:D121)-1</f>
        <v>9.0902181059480336E-2</v>
      </c>
      <c r="E133" s="66">
        <f>SUM('Qtde. Mensal'!E122:E133)/SUM('Qtde. Mensal'!E110:E121)-1</f>
        <v>0.14116596589399322</v>
      </c>
      <c r="F133" s="56">
        <f>SUM('Qtde. Mensal'!F122:F133)/SUM('Qtde. Mensal'!F110:F121)-1</f>
        <v>0.16042489233620705</v>
      </c>
      <c r="G133" s="54">
        <f>SUM('Qtde. Mensal'!G122:G133)/SUM('Qtde. Mensal'!G110:G121)-1</f>
        <v>0.15099885047630135</v>
      </c>
      <c r="H133" s="66">
        <f>SUM('Qtde. Mensal'!H122:H133)/SUM('Qtde. Mensal'!H110:H121)-1</f>
        <v>0.12294015222230192</v>
      </c>
      <c r="I133" s="66">
        <f>SUM('Qtde. Mensal'!I122:I133)/SUM('Qtde. Mensal'!I110:I121)-1</f>
        <v>8.9466619484671162E-2</v>
      </c>
      <c r="J133" s="56">
        <f>SUM('Qtde. Mensal'!J122:J133)/SUM('Qtde. Mensal'!J110:J121)-1</f>
        <v>1.2679636965351251</v>
      </c>
      <c r="K133" s="54">
        <f>SUM('Qtde. Mensal'!K122:K133)/SUM('Qtde. Mensal'!K110:K121)-1</f>
        <v>8.5114415146939182E-2</v>
      </c>
      <c r="L133" s="66">
        <f>SUM('Qtde. Mensal'!L122:L133)/SUM('Qtde. Mensal'!L110:L121)-1</f>
        <v>-0.17483118402769315</v>
      </c>
      <c r="M133" s="66">
        <f>SUM('Qtde. Mensal'!M122:M133)/SUM('Qtde. Mensal'!M110:M121)-1</f>
        <v>0.51117400260805468</v>
      </c>
      <c r="N133" s="56">
        <f>SUM('Qtde. Mensal'!N122:N133)/SUM('Qtde. Mensal'!N110:N121)-1</f>
        <v>0.31055552126758279</v>
      </c>
      <c r="O133" s="64">
        <f>SUM('Qtde. Mensal'!O122:O133)/SUM('Qtde. Mensal'!O110:O121)-1</f>
        <v>0.11469918046473504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SUM('Qtde. Mensal'!B123:B134)/SUM('Qtde. Mensal'!B111:B122)-1</f>
        <v>0.22229188285483681</v>
      </c>
      <c r="C134" s="66">
        <f>SUM('Qtde. Mensal'!C123:C134)/SUM('Qtde. Mensal'!C111:C122)-1</f>
        <v>6.7887562169019144E-2</v>
      </c>
      <c r="D134" s="66">
        <f>SUM('Qtde. Mensal'!D123:D134)/SUM('Qtde. Mensal'!D111:D122)-1</f>
        <v>6.836775857036903E-2</v>
      </c>
      <c r="E134" s="66">
        <f>SUM('Qtde. Mensal'!E123:E134)/SUM('Qtde. Mensal'!E111:E122)-1</f>
        <v>0.11877474990324055</v>
      </c>
      <c r="F134" s="56">
        <f>SUM('Qtde. Mensal'!F123:F134)/SUM('Qtde. Mensal'!F111:F122)-1</f>
        <v>0.13159164750812269</v>
      </c>
      <c r="G134" s="54">
        <f>SUM('Qtde. Mensal'!G123:G134)/SUM('Qtde. Mensal'!G111:G122)-1</f>
        <v>0.14272768588781304</v>
      </c>
      <c r="H134" s="66">
        <f>SUM('Qtde. Mensal'!H123:H134)/SUM('Qtde. Mensal'!H111:H122)-1</f>
        <v>9.9772974299638939E-2</v>
      </c>
      <c r="I134" s="66">
        <f>SUM('Qtde. Mensal'!I123:I134)/SUM('Qtde. Mensal'!I111:I122)-1</f>
        <v>6.1401672064838264E-2</v>
      </c>
      <c r="J134" s="56">
        <f>SUM('Qtde. Mensal'!J123:J134)/SUM('Qtde. Mensal'!J111:J122)-1</f>
        <v>0.78803942682017736</v>
      </c>
      <c r="K134" s="54">
        <f>SUM('Qtde. Mensal'!K123:K134)/SUM('Qtde. Mensal'!K111:K122)-1</f>
        <v>6.6153683124121843E-2</v>
      </c>
      <c r="L134" s="66">
        <f>SUM('Qtde. Mensal'!L123:L134)/SUM('Qtde. Mensal'!L111:L122)-1</f>
        <v>-0.26240358744394621</v>
      </c>
      <c r="M134" s="66">
        <f>SUM('Qtde. Mensal'!M123:M134)/SUM('Qtde. Mensal'!M111:M122)-1</f>
        <v>0.51362936659658609</v>
      </c>
      <c r="N134" s="56">
        <f>SUM('Qtde. Mensal'!N123:N134)/SUM('Qtde. Mensal'!N111:N122)-1</f>
        <v>0.21277235000295081</v>
      </c>
      <c r="O134" s="64">
        <f>SUM('Qtde. Mensal'!O123:O134)/SUM('Qtde. Mensal'!O111:O122)-1</f>
        <v>8.9507273521759689E-2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SUM('Qtde. Mensal'!B124:B135)/SUM('Qtde. Mensal'!B112:B123)-1</f>
        <v>0.20617758443496492</v>
      </c>
      <c r="C135" s="66">
        <f>SUM('Qtde. Mensal'!C124:C135)/SUM('Qtde. Mensal'!C112:C123)-1</f>
        <v>5.480632240803196E-2</v>
      </c>
      <c r="D135" s="66">
        <f>SUM('Qtde. Mensal'!D124:D135)/SUM('Qtde. Mensal'!D112:D123)-1</f>
        <v>6.2380518847761079E-2</v>
      </c>
      <c r="E135" s="66">
        <f>SUM('Qtde. Mensal'!E124:E135)/SUM('Qtde. Mensal'!E112:E123)-1</f>
        <v>0.11546248355034994</v>
      </c>
      <c r="F135" s="56">
        <f>SUM('Qtde. Mensal'!F124:F135)/SUM('Qtde. Mensal'!F112:F123)-1</f>
        <v>0.1234785986114586</v>
      </c>
      <c r="G135" s="54">
        <f>SUM('Qtde. Mensal'!G124:G135)/SUM('Qtde. Mensal'!G112:G123)-1</f>
        <v>0.15527717975216482</v>
      </c>
      <c r="H135" s="66">
        <f>SUM('Qtde. Mensal'!H124:H135)/SUM('Qtde. Mensal'!H112:H123)-1</f>
        <v>9.7132636617746737E-2</v>
      </c>
      <c r="I135" s="66">
        <f>SUM('Qtde. Mensal'!I124:I135)/SUM('Qtde. Mensal'!I112:I123)-1</f>
        <v>4.8273360964132817E-2</v>
      </c>
      <c r="J135" s="56">
        <f>SUM('Qtde. Mensal'!J124:J135)/SUM('Qtde. Mensal'!J112:J123)-1</f>
        <v>0.61203242358890453</v>
      </c>
      <c r="K135" s="54">
        <f>SUM('Qtde. Mensal'!K124:K135)/SUM('Qtde. Mensal'!K112:K123)-1</f>
        <v>5.921143316040034E-2</v>
      </c>
      <c r="L135" s="66">
        <f>SUM('Qtde. Mensal'!L124:L135)/SUM('Qtde. Mensal'!L112:L123)-1</f>
        <v>-0.31554593360058047</v>
      </c>
      <c r="M135" s="66">
        <f>SUM('Qtde. Mensal'!M124:M135)/SUM('Qtde. Mensal'!M112:M123)-1</f>
        <v>0.54068193089404137</v>
      </c>
      <c r="N135" s="56">
        <f>SUM('Qtde. Mensal'!N124:N135)/SUM('Qtde. Mensal'!N112:N123)-1</f>
        <v>0.1872087831271505</v>
      </c>
      <c r="O135" s="64">
        <f>SUM('Qtde. Mensal'!O124:O135)/SUM('Qtde. Mensal'!O112:O123)-1</f>
        <v>8.2214209482116551E-2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SUM('Qtde. Mensal'!B125:B136)/SUM('Qtde. Mensal'!B113:B124)-1</f>
        <v>0.20920322341479647</v>
      </c>
      <c r="C136" s="61">
        <f>SUM('Qtde. Mensal'!C125:C136)/SUM('Qtde. Mensal'!C113:C124)-1</f>
        <v>6.5573738409572258E-2</v>
      </c>
      <c r="D136" s="61">
        <f>SUM('Qtde. Mensal'!D125:D136)/SUM('Qtde. Mensal'!D113:D124)-1</f>
        <v>6.6947192774034381E-2</v>
      </c>
      <c r="E136" s="61">
        <f>SUM('Qtde. Mensal'!E125:E136)/SUM('Qtde. Mensal'!E113:E124)-1</f>
        <v>0.11521164780353965</v>
      </c>
      <c r="F136" s="62">
        <f>SUM('Qtde. Mensal'!F125:F136)/SUM('Qtde. Mensal'!F113:F124)-1</f>
        <v>0.13258054122518215</v>
      </c>
      <c r="G136" s="60">
        <f>SUM('Qtde. Mensal'!G125:G136)/SUM('Qtde. Mensal'!G113:G124)-1</f>
        <v>0.17402487934198896</v>
      </c>
      <c r="H136" s="61">
        <f>SUM('Qtde. Mensal'!H125:H136)/SUM('Qtde. Mensal'!H113:H124)-1</f>
        <v>0.10381575899024398</v>
      </c>
      <c r="I136" s="61">
        <f>SUM('Qtde. Mensal'!I125:I136)/SUM('Qtde. Mensal'!I113:I124)-1</f>
        <v>5.0707610549709958E-2</v>
      </c>
      <c r="J136" s="62">
        <f>SUM('Qtde. Mensal'!J125:J136)/SUM('Qtde. Mensal'!J113:J124)-1</f>
        <v>0.42690058479532156</v>
      </c>
      <c r="K136" s="60">
        <f>SUM('Qtde. Mensal'!K125:K136)/SUM('Qtde. Mensal'!K113:K124)-1</f>
        <v>6.9435782874003094E-2</v>
      </c>
      <c r="L136" s="61">
        <f>SUM('Qtde. Mensal'!L125:L136)/SUM('Qtde. Mensal'!L113:L124)-1</f>
        <v>-0.32789996452642778</v>
      </c>
      <c r="M136" s="61">
        <f>SUM('Qtde. Mensal'!M125:M136)/SUM('Qtde. Mensal'!M113:M124)-1</f>
        <v>0.52711232761343307</v>
      </c>
      <c r="N136" s="62">
        <f>SUM('Qtde. Mensal'!N125:N136)/SUM('Qtde. Mensal'!N113:N124)-1</f>
        <v>0.14301948799852582</v>
      </c>
      <c r="O136" s="65">
        <f>SUM('Qtde. Mensal'!O125:O136)/SUM('Qtde. Mensal'!O113:O124)-1</f>
        <v>8.7341383413603424E-2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SUM('Qtde. Mensal'!B126:B137)/SUM('Qtde. Mensal'!B114:B125)-1</f>
        <v>0.19415091029326415</v>
      </c>
      <c r="C137" s="52">
        <f>SUM('Qtde. Mensal'!C126:C137)/SUM('Qtde. Mensal'!C114:C125)-1</f>
        <v>7.3610014443909577E-2</v>
      </c>
      <c r="D137" s="52">
        <f>SUM('Qtde. Mensal'!D126:D137)/SUM('Qtde. Mensal'!D114:D125)-1</f>
        <v>6.3792035819758119E-2</v>
      </c>
      <c r="E137" s="52">
        <f>SUM('Qtde. Mensal'!E126:E137)/SUM('Qtde. Mensal'!E114:E125)-1</f>
        <v>0.10354704713743912</v>
      </c>
      <c r="F137" s="53">
        <f>SUM('Qtde. Mensal'!F126:F137)/SUM('Qtde. Mensal'!F114:F125)-1</f>
        <v>0.12310078868012053</v>
      </c>
      <c r="G137" s="51">
        <f>SUM('Qtde. Mensal'!G126:G137)/SUM('Qtde. Mensal'!G114:G125)-1</f>
        <v>0.19039048828885385</v>
      </c>
      <c r="H137" s="52">
        <f>SUM('Qtde. Mensal'!H126:H137)/SUM('Qtde. Mensal'!H114:H125)-1</f>
        <v>0.11463900063518939</v>
      </c>
      <c r="I137" s="52">
        <f>SUM('Qtde. Mensal'!I126:I137)/SUM('Qtde. Mensal'!I114:I125)-1</f>
        <v>4.0842332992468755E-2</v>
      </c>
      <c r="J137" s="53">
        <f>SUM('Qtde. Mensal'!J126:J137)/SUM('Qtde. Mensal'!J114:J125)-1</f>
        <v>0.2605653003726256</v>
      </c>
      <c r="K137" s="51">
        <f>SUM('Qtde. Mensal'!K126:K137)/SUM('Qtde. Mensal'!K114:K125)-1</f>
        <v>7.7354704230744087E-2</v>
      </c>
      <c r="L137" s="52">
        <f>SUM('Qtde. Mensal'!L126:L137)/SUM('Qtde. Mensal'!L114:L125)-1</f>
        <v>-0.34333356877148369</v>
      </c>
      <c r="M137" s="52">
        <f>SUM('Qtde. Mensal'!M126:M137)/SUM('Qtde. Mensal'!M114:M125)-1</f>
        <v>0.50244346222898506</v>
      </c>
      <c r="N137" s="53">
        <f>SUM('Qtde. Mensal'!N126:N137)/SUM('Qtde. Mensal'!N114:N125)-1</f>
        <v>8.3306202960722331E-3</v>
      </c>
      <c r="O137" s="63">
        <f>SUM('Qtde. Mensal'!O126:O137)/SUM('Qtde. Mensal'!O114:O125)-1</f>
        <v>8.3559363438780565E-2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SUM('Qtde. Mensal'!B127:B138)/SUM('Qtde. Mensal'!B115:B126)-1</f>
        <v>0.20145514310911561</v>
      </c>
      <c r="C138" s="66">
        <f>SUM('Qtde. Mensal'!C127:C138)/SUM('Qtde. Mensal'!C115:C126)-1</f>
        <v>0.10260431801430614</v>
      </c>
      <c r="D138" s="66">
        <f>SUM('Qtde. Mensal'!D127:D138)/SUM('Qtde. Mensal'!D115:D126)-1</f>
        <v>8.4321984842952613E-2</v>
      </c>
      <c r="E138" s="66">
        <f>SUM('Qtde. Mensal'!E127:E138)/SUM('Qtde. Mensal'!E115:E126)-1</f>
        <v>0.10956284934170091</v>
      </c>
      <c r="F138" s="56">
        <f>SUM('Qtde. Mensal'!F127:F138)/SUM('Qtde. Mensal'!F115:F126)-1</f>
        <v>0.13412494697410904</v>
      </c>
      <c r="G138" s="54">
        <f>SUM('Qtde. Mensal'!G127:G138)/SUM('Qtde. Mensal'!G115:G126)-1</f>
        <v>0.22308158584313564</v>
      </c>
      <c r="H138" s="66">
        <f>SUM('Qtde. Mensal'!H127:H138)/SUM('Qtde. Mensal'!H115:H126)-1</f>
        <v>0.14214262460733207</v>
      </c>
      <c r="I138" s="66">
        <f>SUM('Qtde. Mensal'!I127:I138)/SUM('Qtde. Mensal'!I115:I126)-1</f>
        <v>5.4092056998811033E-2</v>
      </c>
      <c r="J138" s="56">
        <f>SUM('Qtde. Mensal'!J127:J138)/SUM('Qtde. Mensal'!J115:J126)-1</f>
        <v>0.21019543139988062</v>
      </c>
      <c r="K138" s="54">
        <f>SUM('Qtde. Mensal'!K127:K138)/SUM('Qtde. Mensal'!K115:K126)-1</f>
        <v>0.10119981913770681</v>
      </c>
      <c r="L138" s="66">
        <f>SUM('Qtde. Mensal'!L127:L138)/SUM('Qtde. Mensal'!L115:L126)-1</f>
        <v>-0.33011884997812391</v>
      </c>
      <c r="M138" s="66">
        <f>SUM('Qtde. Mensal'!M127:M138)/SUM('Qtde. Mensal'!M115:M126)-1</f>
        <v>0.5274714959028417</v>
      </c>
      <c r="N138" s="56">
        <f>SUM('Qtde. Mensal'!N127:N138)/SUM('Qtde. Mensal'!N115:N126)-1</f>
        <v>-6.4308652000590549E-2</v>
      </c>
      <c r="O138" s="64">
        <f>SUM('Qtde. Mensal'!O127:O138)/SUM('Qtde. Mensal'!O115:O126)-1</f>
        <v>0.10155890643428034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SUM('Qtde. Mensal'!B128:B139)/SUM('Qtde. Mensal'!B116:B127)-1</f>
        <v>0.18242310025687036</v>
      </c>
      <c r="C139" s="66">
        <f>SUM('Qtde. Mensal'!C128:C139)/SUM('Qtde. Mensal'!C116:C127)-1</f>
        <v>9.825347252308414E-2</v>
      </c>
      <c r="D139" s="66">
        <f>SUM('Qtde. Mensal'!D128:D139)/SUM('Qtde. Mensal'!D116:D127)-1</f>
        <v>7.8731301250289709E-2</v>
      </c>
      <c r="E139" s="66">
        <f>SUM('Qtde. Mensal'!E128:E139)/SUM('Qtde. Mensal'!E116:E127)-1</f>
        <v>0.11957450263332525</v>
      </c>
      <c r="F139" s="56">
        <f>SUM('Qtde. Mensal'!F128:F139)/SUM('Qtde. Mensal'!F116:F127)-1</f>
        <v>0.12962433912819593</v>
      </c>
      <c r="G139" s="54">
        <f>SUM('Qtde. Mensal'!G128:G139)/SUM('Qtde. Mensal'!G116:G127)-1</f>
        <v>0.23749943084879854</v>
      </c>
      <c r="H139" s="66">
        <f>SUM('Qtde. Mensal'!H128:H139)/SUM('Qtde. Mensal'!H116:H127)-1</f>
        <v>0.14133769601904933</v>
      </c>
      <c r="I139" s="66">
        <f>SUM('Qtde. Mensal'!I128:I139)/SUM('Qtde. Mensal'!I116:I127)-1</f>
        <v>4.725296713722682E-2</v>
      </c>
      <c r="J139" s="56">
        <f>SUM('Qtde. Mensal'!J128:J139)/SUM('Qtde. Mensal'!J116:J127)-1</f>
        <v>8.9464621164683678E-2</v>
      </c>
      <c r="K139" s="54">
        <f>SUM('Qtde. Mensal'!K128:K139)/SUM('Qtde. Mensal'!K116:K127)-1</f>
        <v>0.10190414168949946</v>
      </c>
      <c r="L139" s="66">
        <f>SUM('Qtde. Mensal'!L128:L139)/SUM('Qtde. Mensal'!L116:L127)-1</f>
        <v>-0.32117693788383395</v>
      </c>
      <c r="M139" s="66">
        <f>SUM('Qtde. Mensal'!M128:M139)/SUM('Qtde. Mensal'!M116:M127)-1</f>
        <v>0.53601536455103416</v>
      </c>
      <c r="N139" s="56">
        <f>SUM('Qtde. Mensal'!N128:N139)/SUM('Qtde. Mensal'!N116:N127)-1</f>
        <v>-0.15113948090314411</v>
      </c>
      <c r="O139" s="64">
        <f>SUM('Qtde. Mensal'!O128:O139)/SUM('Qtde. Mensal'!O116:O127)-1</f>
        <v>9.842860651393659E-2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SUM('Qtde. Mensal'!B129:B140)/SUM('Qtde. Mensal'!B117:B128)-1</f>
        <v>0.22802064063869154</v>
      </c>
      <c r="C140" s="66">
        <f>SUM('Qtde. Mensal'!C129:C140)/SUM('Qtde. Mensal'!C117:C128)-1</f>
        <v>0.16134162597815682</v>
      </c>
      <c r="D140" s="66">
        <f>SUM('Qtde. Mensal'!D129:D140)/SUM('Qtde. Mensal'!D117:D128)-1</f>
        <v>0.14083783934011374</v>
      </c>
      <c r="E140" s="66">
        <f>SUM('Qtde. Mensal'!E129:E140)/SUM('Qtde. Mensal'!E117:E128)-1</f>
        <v>0.18820340719127637</v>
      </c>
      <c r="F140" s="56">
        <f>SUM('Qtde. Mensal'!F129:F140)/SUM('Qtde. Mensal'!F117:F128)-1</f>
        <v>0.17795588745471247</v>
      </c>
      <c r="G140" s="54">
        <f>SUM('Qtde. Mensal'!G129:G140)/SUM('Qtde. Mensal'!G117:G128)-1</f>
        <v>0.3211964646151515</v>
      </c>
      <c r="H140" s="66">
        <f>SUM('Qtde. Mensal'!H129:H140)/SUM('Qtde. Mensal'!H117:H128)-1</f>
        <v>0.19390192258829497</v>
      </c>
      <c r="I140" s="66">
        <f>SUM('Qtde. Mensal'!I129:I140)/SUM('Qtde. Mensal'!I117:I128)-1</f>
        <v>0.10397798128445879</v>
      </c>
      <c r="J140" s="56">
        <f>SUM('Qtde. Mensal'!J129:J140)/SUM('Qtde. Mensal'!J117:J128)-1</f>
        <v>8.2417859302559959E-2</v>
      </c>
      <c r="K140" s="54">
        <f>SUM('Qtde. Mensal'!K129:K140)/SUM('Qtde. Mensal'!K117:K128)-1</f>
        <v>0.15655793795620432</v>
      </c>
      <c r="L140" s="66">
        <f>SUM('Qtde. Mensal'!L129:L140)/SUM('Qtde. Mensal'!L117:L128)-1</f>
        <v>-0.23040015730999897</v>
      </c>
      <c r="M140" s="66">
        <f>SUM('Qtde. Mensal'!M129:M140)/SUM('Qtde. Mensal'!M117:M128)-1</f>
        <v>0.66721104425102928</v>
      </c>
      <c r="N140" s="56">
        <f>SUM('Qtde. Mensal'!N129:N140)/SUM('Qtde. Mensal'!N117:N128)-1</f>
        <v>-0.12866759868567512</v>
      </c>
      <c r="O140" s="64">
        <f>SUM('Qtde. Mensal'!O129:O140)/SUM('Qtde. Mensal'!O117:O128)-1</f>
        <v>0.15993004311807812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SUM('Qtde. Mensal'!B130:B141)/SUM('Qtde. Mensal'!B118:B129)-1</f>
        <v>0.29059381302878706</v>
      </c>
      <c r="C141" s="66">
        <f>SUM('Qtde. Mensal'!C130:C141)/SUM('Qtde. Mensal'!C118:C129)-1</f>
        <v>0.23931110443576653</v>
      </c>
      <c r="D141" s="66">
        <f>SUM('Qtde. Mensal'!D130:D141)/SUM('Qtde. Mensal'!D118:D129)-1</f>
        <v>0.19674075855810536</v>
      </c>
      <c r="E141" s="66">
        <f>SUM('Qtde. Mensal'!E130:E141)/SUM('Qtde. Mensal'!E118:E129)-1</f>
        <v>0.21626196117209107</v>
      </c>
      <c r="F141" s="56">
        <f>SUM('Qtde. Mensal'!F130:F141)/SUM('Qtde. Mensal'!F118:F129)-1</f>
        <v>0.19733164320786756</v>
      </c>
      <c r="G141" s="54">
        <f>SUM('Qtde. Mensal'!G130:G141)/SUM('Qtde. Mensal'!G118:G129)-1</f>
        <v>0.37246099530234633</v>
      </c>
      <c r="H141" s="66">
        <f>SUM('Qtde. Mensal'!H130:H141)/SUM('Qtde. Mensal'!H118:H129)-1</f>
        <v>0.24100873254133193</v>
      </c>
      <c r="I141" s="66">
        <f>SUM('Qtde. Mensal'!I130:I141)/SUM('Qtde. Mensal'!I118:I129)-1</f>
        <v>0.15796039469384593</v>
      </c>
      <c r="J141" s="56">
        <f>SUM('Qtde. Mensal'!J130:J141)/SUM('Qtde. Mensal'!J118:J129)-1</f>
        <v>4.0088550940853729E-2</v>
      </c>
      <c r="K141" s="54">
        <f>SUM('Qtde. Mensal'!K130:K141)/SUM('Qtde. Mensal'!K118:K129)-1</f>
        <v>0.20952949247018138</v>
      </c>
      <c r="L141" s="66">
        <f>SUM('Qtde. Mensal'!L130:L141)/SUM('Qtde. Mensal'!L118:L129)-1</f>
        <v>-0.15822324944121902</v>
      </c>
      <c r="M141" s="66">
        <f>SUM('Qtde. Mensal'!M130:M141)/SUM('Qtde. Mensal'!M118:M129)-1</f>
        <v>0.74508414995852168</v>
      </c>
      <c r="N141" s="56">
        <f>SUM('Qtde. Mensal'!N130:N141)/SUM('Qtde. Mensal'!N118:N129)-1</f>
        <v>-0.15058014079026494</v>
      </c>
      <c r="O141" s="64">
        <f>SUM('Qtde. Mensal'!O130:O141)/SUM('Qtde. Mensal'!O118:O129)-1</f>
        <v>0.21169237914815575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SUM('Qtde. Mensal'!B131:B142)/SUM('Qtde. Mensal'!B119:B130)-1</f>
        <v>0.27226134236562971</v>
      </c>
      <c r="C142" s="66">
        <f>SUM('Qtde. Mensal'!C131:C142)/SUM('Qtde. Mensal'!C119:C130)-1</f>
        <v>0.26419000506368562</v>
      </c>
      <c r="D142" s="66">
        <f>SUM('Qtde. Mensal'!D131:D142)/SUM('Qtde. Mensal'!D119:D130)-1</f>
        <v>0.2044763196039836</v>
      </c>
      <c r="E142" s="66">
        <f>SUM('Qtde. Mensal'!E131:E142)/SUM('Qtde. Mensal'!E119:E130)-1</f>
        <v>0.22024165314661426</v>
      </c>
      <c r="F142" s="56">
        <f>SUM('Qtde. Mensal'!F131:F142)/SUM('Qtde. Mensal'!F119:F130)-1</f>
        <v>0.18543703518007848</v>
      </c>
      <c r="G142" s="54">
        <f>SUM('Qtde. Mensal'!G131:G142)/SUM('Qtde. Mensal'!G119:G130)-1</f>
        <v>0.34836737334742374</v>
      </c>
      <c r="H142" s="66">
        <f>SUM('Qtde. Mensal'!H131:H142)/SUM('Qtde. Mensal'!H119:H130)-1</f>
        <v>0.23431456766326542</v>
      </c>
      <c r="I142" s="66">
        <f>SUM('Qtde. Mensal'!I131:I142)/SUM('Qtde. Mensal'!I119:I130)-1</f>
        <v>0.17648719639902333</v>
      </c>
      <c r="J142" s="56">
        <f>SUM('Qtde. Mensal'!J131:J142)/SUM('Qtde. Mensal'!J119:J130)-1</f>
        <v>7.7365063566032788E-3</v>
      </c>
      <c r="K142" s="54">
        <f>SUM('Qtde. Mensal'!K131:K142)/SUM('Qtde. Mensal'!K119:K130)-1</f>
        <v>0.21694657211147828</v>
      </c>
      <c r="L142" s="66">
        <f>SUM('Qtde. Mensal'!L131:L142)/SUM('Qtde. Mensal'!L119:L130)-1</f>
        <v>-0.10613126327268552</v>
      </c>
      <c r="M142" s="66">
        <f>SUM('Qtde. Mensal'!M131:M142)/SUM('Qtde. Mensal'!M119:M130)-1</f>
        <v>0.75494247373801082</v>
      </c>
      <c r="N142" s="56">
        <f>SUM('Qtde. Mensal'!N131:N142)/SUM('Qtde. Mensal'!N119:N130)-1</f>
        <v>-0.20250202463663103</v>
      </c>
      <c r="O142" s="64">
        <f>SUM('Qtde. Mensal'!O131:O142)/SUM('Qtde. Mensal'!O119:O130)-1</f>
        <v>0.21851014426506188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SUM('Qtde. Mensal'!B132:B143)/SUM('Qtde. Mensal'!B120:B131)-1</f>
        <v>0.25037520310581352</v>
      </c>
      <c r="C143" s="66">
        <f>SUM('Qtde. Mensal'!C132:C143)/SUM('Qtde. Mensal'!C120:C131)-1</f>
        <v>0.27388646725787869</v>
      </c>
      <c r="D143" s="66">
        <f>SUM('Qtde. Mensal'!D132:D143)/SUM('Qtde. Mensal'!D120:D131)-1</f>
        <v>0.19502936643774804</v>
      </c>
      <c r="E143" s="66">
        <f>SUM('Qtde. Mensal'!E132:E143)/SUM('Qtde. Mensal'!E120:E131)-1</f>
        <v>0.22662440849720422</v>
      </c>
      <c r="F143" s="56">
        <f>SUM('Qtde. Mensal'!F132:F143)/SUM('Qtde. Mensal'!F120:F131)-1</f>
        <v>0.17654680253781541</v>
      </c>
      <c r="G143" s="54">
        <f>SUM('Qtde. Mensal'!G132:G143)/SUM('Qtde. Mensal'!G120:G131)-1</f>
        <v>0.30332944927928263</v>
      </c>
      <c r="H143" s="66">
        <f>SUM('Qtde. Mensal'!H132:H143)/SUM('Qtde. Mensal'!H120:H131)-1</f>
        <v>0.2216685526180433</v>
      </c>
      <c r="I143" s="66">
        <f>SUM('Qtde. Mensal'!I132:I143)/SUM('Qtde. Mensal'!I120:I131)-1</f>
        <v>0.1863318238337055</v>
      </c>
      <c r="J143" s="56">
        <f>SUM('Qtde. Mensal'!J132:J143)/SUM('Qtde. Mensal'!J120:J131)-1</f>
        <v>6.8208580506121663E-3</v>
      </c>
      <c r="K143" s="54">
        <f>SUM('Qtde. Mensal'!K132:K143)/SUM('Qtde. Mensal'!K120:K131)-1</f>
        <v>0.20881717492169982</v>
      </c>
      <c r="L143" s="66">
        <f>SUM('Qtde. Mensal'!L132:L143)/SUM('Qtde. Mensal'!L120:L131)-1</f>
        <v>5.0030005369381847E-2</v>
      </c>
      <c r="M143" s="66">
        <f>SUM('Qtde. Mensal'!M132:M143)/SUM('Qtde. Mensal'!M120:M131)-1</f>
        <v>0.7336661818356871</v>
      </c>
      <c r="N143" s="56">
        <f>SUM('Qtde. Mensal'!N132:N143)/SUM('Qtde. Mensal'!N120:N131)-1</f>
        <v>-0.26405757057137558</v>
      </c>
      <c r="O143" s="64">
        <f>SUM('Qtde. Mensal'!O132:O143)/SUM('Qtde. Mensal'!O120:O131)-1</f>
        <v>0.21434904201709815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SUM('Qtde. Mensal'!B133:B144)/SUM('Qtde. Mensal'!B121:B132)-1</f>
        <v>0.2373534967067028</v>
      </c>
      <c r="C144" s="66">
        <f>SUM('Qtde. Mensal'!C133:C144)/SUM('Qtde. Mensal'!C121:C132)-1</f>
        <v>0.27924433832189388</v>
      </c>
      <c r="D144" s="66">
        <f>SUM('Qtde. Mensal'!D133:D144)/SUM('Qtde. Mensal'!D121:D132)-1</f>
        <v>0.19557874195260916</v>
      </c>
      <c r="E144" s="66">
        <f>SUM('Qtde. Mensal'!E133:E144)/SUM('Qtde. Mensal'!E121:E132)-1</f>
        <v>0.2342944762852901</v>
      </c>
      <c r="F144" s="56">
        <f>SUM('Qtde. Mensal'!F133:F144)/SUM('Qtde. Mensal'!F121:F132)-1</f>
        <v>0.18073669369051815</v>
      </c>
      <c r="G144" s="54">
        <f>SUM('Qtde. Mensal'!G133:G144)/SUM('Qtde. Mensal'!G121:G132)-1</f>
        <v>0.26952029390169097</v>
      </c>
      <c r="H144" s="66">
        <f>SUM('Qtde. Mensal'!H133:H144)/SUM('Qtde. Mensal'!H121:H132)-1</f>
        <v>0.21503572814278327</v>
      </c>
      <c r="I144" s="66">
        <f>SUM('Qtde. Mensal'!I133:I144)/SUM('Qtde. Mensal'!I121:I132)-1</f>
        <v>0.20251061819884386</v>
      </c>
      <c r="J144" s="56">
        <f>SUM('Qtde. Mensal'!J133:J144)/SUM('Qtde. Mensal'!J121:J132)-1</f>
        <v>-1.5551763613193104E-2</v>
      </c>
      <c r="K144" s="54">
        <f>SUM('Qtde. Mensal'!K133:K144)/SUM('Qtde. Mensal'!K121:K132)-1</f>
        <v>0.22028715710438229</v>
      </c>
      <c r="L144" s="66">
        <f>SUM('Qtde. Mensal'!L133:L144)/SUM('Qtde. Mensal'!L121:L132)-1</f>
        <v>-2.0709796015180304E-2</v>
      </c>
      <c r="M144" s="66">
        <f>SUM('Qtde. Mensal'!M133:M144)/SUM('Qtde. Mensal'!M121:M132)-1</f>
        <v>0.66250060056693516</v>
      </c>
      <c r="N144" s="56">
        <f>SUM('Qtde. Mensal'!N133:N144)/SUM('Qtde. Mensal'!N121:N132)-1</f>
        <v>-0.26562351354816827</v>
      </c>
      <c r="O144" s="64">
        <f>SUM('Qtde. Mensal'!O133:O144)/SUM('Qtde. Mensal'!O121:O132)-1</f>
        <v>0.21663965275427244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SUM('Qtde. Mensal'!B134:B145)/SUM('Qtde. Mensal'!B122:B133)-1</f>
        <v>0.22014646362740797</v>
      </c>
      <c r="C145" s="66">
        <f>SUM('Qtde. Mensal'!C134:C145)/SUM('Qtde. Mensal'!C122:C133)-1</f>
        <v>0.27992588830577647</v>
      </c>
      <c r="D145" s="66">
        <f>SUM('Qtde. Mensal'!D134:D145)/SUM('Qtde. Mensal'!D122:D133)-1</f>
        <v>0.18622262943247581</v>
      </c>
      <c r="E145" s="66">
        <f>SUM('Qtde. Mensal'!E134:E145)/SUM('Qtde. Mensal'!E122:E133)-1</f>
        <v>0.21754867164212333</v>
      </c>
      <c r="F145" s="56">
        <f>SUM('Qtde. Mensal'!F134:F145)/SUM('Qtde. Mensal'!F122:F133)-1</f>
        <v>0.1749525196464643</v>
      </c>
      <c r="G145" s="54">
        <f>SUM('Qtde. Mensal'!G134:G145)/SUM('Qtde. Mensal'!G122:G133)-1</f>
        <v>0.21707064560618794</v>
      </c>
      <c r="H145" s="66">
        <f>SUM('Qtde. Mensal'!H134:H145)/SUM('Qtde. Mensal'!H122:H133)-1</f>
        <v>0.20482202160438323</v>
      </c>
      <c r="I145" s="66">
        <f>SUM('Qtde. Mensal'!I134:I145)/SUM('Qtde. Mensal'!I122:I133)-1</f>
        <v>0.20819314381309106</v>
      </c>
      <c r="J145" s="56">
        <f>SUM('Qtde. Mensal'!J134:J145)/SUM('Qtde. Mensal'!J122:J133)-1</f>
        <v>1.8748618173778375E-2</v>
      </c>
      <c r="K145" s="54">
        <f>SUM('Qtde. Mensal'!K134:K145)/SUM('Qtde. Mensal'!K122:K133)-1</f>
        <v>0.20346715398231452</v>
      </c>
      <c r="L145" s="66">
        <f>SUM('Qtde. Mensal'!L134:L145)/SUM('Qtde. Mensal'!L122:L133)-1</f>
        <v>-6.3878815631070118E-2</v>
      </c>
      <c r="M145" s="66">
        <f>SUM('Qtde. Mensal'!M134:M145)/SUM('Qtde. Mensal'!M122:M133)-1</f>
        <v>0.69411867697589136</v>
      </c>
      <c r="N145" s="56">
        <f>SUM('Qtde. Mensal'!N134:N145)/SUM('Qtde. Mensal'!N122:N133)-1</f>
        <v>-0.25568651291426026</v>
      </c>
      <c r="O145" s="64">
        <f>SUM('Qtde. Mensal'!O134:O145)/SUM('Qtde. Mensal'!O122:O133)-1</f>
        <v>0.2075479292082425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SUM('Qtde. Mensal'!B135:B146)/SUM('Qtde. Mensal'!B123:B134)-1</f>
        <v>0.21563540960410332</v>
      </c>
      <c r="C146" s="66">
        <f>SUM('Qtde. Mensal'!C135:C146)/SUM('Qtde. Mensal'!C123:C134)-1</f>
        <v>0.29326758996502278</v>
      </c>
      <c r="D146" s="66">
        <f>SUM('Qtde. Mensal'!D135:D146)/SUM('Qtde. Mensal'!D123:D134)-1</f>
        <v>0.18777311065715918</v>
      </c>
      <c r="E146" s="66">
        <f>SUM('Qtde. Mensal'!E135:E146)/SUM('Qtde. Mensal'!E123:E134)-1</f>
        <v>0.21447731231062339</v>
      </c>
      <c r="F146" s="56">
        <f>SUM('Qtde. Mensal'!F135:F146)/SUM('Qtde. Mensal'!F123:F134)-1</f>
        <v>0.18178948499583591</v>
      </c>
      <c r="G146" s="54">
        <f>SUM('Qtde. Mensal'!G135:G146)/SUM('Qtde. Mensal'!G123:G134)-1</f>
        <v>0.20015040747409452</v>
      </c>
      <c r="H146" s="66">
        <f>SUM('Qtde. Mensal'!H135:H146)/SUM('Qtde. Mensal'!H123:H134)-1</f>
        <v>0.20383528670999818</v>
      </c>
      <c r="I146" s="66">
        <f>SUM('Qtde. Mensal'!I135:I146)/SUM('Qtde. Mensal'!I123:I134)-1</f>
        <v>0.21697654204978667</v>
      </c>
      <c r="J146" s="56">
        <f>SUM('Qtde. Mensal'!J135:J146)/SUM('Qtde. Mensal'!J123:J134)-1</f>
        <v>0.1057349330615649</v>
      </c>
      <c r="K146" s="54">
        <f>SUM('Qtde. Mensal'!K135:K146)/SUM('Qtde. Mensal'!K123:K134)-1</f>
        <v>0.19746853664555397</v>
      </c>
      <c r="L146" s="66">
        <f>SUM('Qtde. Mensal'!L135:L146)/SUM('Qtde. Mensal'!L123:L134)-1</f>
        <v>8.2455841702941735E-2</v>
      </c>
      <c r="M146" s="66">
        <f>SUM('Qtde. Mensal'!M135:M146)/SUM('Qtde. Mensal'!M123:M134)-1</f>
        <v>0.67305361557107535</v>
      </c>
      <c r="N146" s="56">
        <f>SUM('Qtde. Mensal'!N135:N146)/SUM('Qtde. Mensal'!N123:N134)-1</f>
        <v>-0.25313986153199586</v>
      </c>
      <c r="O146" s="64">
        <f>SUM('Qtde. Mensal'!O135:O146)/SUM('Qtde. Mensal'!O123:O134)-1</f>
        <v>0.21030865704987156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SUM('Qtde. Mensal'!B136:B147)/SUM('Qtde. Mensal'!B124:B135)-1</f>
        <v>0.21655422755497455</v>
      </c>
      <c r="C147" s="66">
        <f>SUM('Qtde. Mensal'!C136:C147)/SUM('Qtde. Mensal'!C124:C135)-1</f>
        <v>0.29758771395761396</v>
      </c>
      <c r="D147" s="66">
        <f>SUM('Qtde. Mensal'!D136:D147)/SUM('Qtde. Mensal'!D124:D135)-1</f>
        <v>0.18594869363523503</v>
      </c>
      <c r="E147" s="66">
        <f>SUM('Qtde. Mensal'!E136:E147)/SUM('Qtde. Mensal'!E124:E135)-1</f>
        <v>0.20259344345496677</v>
      </c>
      <c r="F147" s="56">
        <f>SUM('Qtde. Mensal'!F136:F147)/SUM('Qtde. Mensal'!F124:F135)-1</f>
        <v>0.17633781654511238</v>
      </c>
      <c r="G147" s="54">
        <f>SUM('Qtde. Mensal'!G136:G147)/SUM('Qtde. Mensal'!G124:G135)-1</f>
        <v>0.18060984775076694</v>
      </c>
      <c r="H147" s="66">
        <f>SUM('Qtde. Mensal'!H136:H147)/SUM('Qtde. Mensal'!H124:H135)-1</f>
        <v>0.19793266391021858</v>
      </c>
      <c r="I147" s="66">
        <f>SUM('Qtde. Mensal'!I136:I147)/SUM('Qtde. Mensal'!I124:I135)-1</f>
        <v>0.22054399755600707</v>
      </c>
      <c r="J147" s="56">
        <f>SUM('Qtde. Mensal'!J136:J147)/SUM('Qtde. Mensal'!J124:J135)-1</f>
        <v>0.12199566360658753</v>
      </c>
      <c r="K147" s="54">
        <f>SUM('Qtde. Mensal'!K136:K147)/SUM('Qtde. Mensal'!K124:K135)-1</f>
        <v>0.19234995350977613</v>
      </c>
      <c r="L147" s="66">
        <f>SUM('Qtde. Mensal'!L136:L147)/SUM('Qtde. Mensal'!L124:L135)-1</f>
        <v>0.21648418491484178</v>
      </c>
      <c r="M147" s="66">
        <f>SUM('Qtde. Mensal'!M136:M147)/SUM('Qtde. Mensal'!M124:M135)-1</f>
        <v>0.6319288760258539</v>
      </c>
      <c r="N147" s="56">
        <f>SUM('Qtde. Mensal'!N136:N147)/SUM('Qtde. Mensal'!N124:N135)-1</f>
        <v>-0.27950513931231002</v>
      </c>
      <c r="O147" s="64">
        <f>SUM('Qtde. Mensal'!O136:O147)/SUM('Qtde. Mensal'!O124:O135)-1</f>
        <v>0.20744029645608864</v>
      </c>
      <c r="P147" s="5"/>
      <c r="Q147" s="5"/>
      <c r="R147" s="5"/>
      <c r="S147" s="5"/>
    </row>
    <row r="148" spans="1:19" ht="15" thickBot="1" x14ac:dyDescent="0.4">
      <c r="A148" s="89">
        <f>'Qtde. Mensal'!A148</f>
        <v>44541</v>
      </c>
      <c r="B148" s="74">
        <f>SUM('Qtde. Mensal'!B137:B148)/SUM('Qtde. Mensal'!B125:B136)-1</f>
        <v>0.19968368756124266</v>
      </c>
      <c r="C148" s="75">
        <f>SUM('Qtde. Mensal'!C137:C148)/SUM('Qtde. Mensal'!C125:C136)-1</f>
        <v>0.27325253586390175</v>
      </c>
      <c r="D148" s="75">
        <f>SUM('Qtde. Mensal'!D137:D148)/SUM('Qtde. Mensal'!D125:D136)-1</f>
        <v>0.17676771110990219</v>
      </c>
      <c r="E148" s="75">
        <f>SUM('Qtde. Mensal'!E137:E148)/SUM('Qtde. Mensal'!E125:E136)-1</f>
        <v>0.19207035147514628</v>
      </c>
      <c r="F148" s="76">
        <f>SUM('Qtde. Mensal'!F137:F148)/SUM('Qtde. Mensal'!F125:F136)-1</f>
        <v>0.16214978941585789</v>
      </c>
      <c r="G148" s="74">
        <f>SUM('Qtde. Mensal'!G137:G148)/SUM('Qtde. Mensal'!G125:G136)-1</f>
        <v>0.1562160559733381</v>
      </c>
      <c r="H148" s="75">
        <f>SUM('Qtde. Mensal'!H137:H148)/SUM('Qtde. Mensal'!H125:H136)-1</f>
        <v>0.18550317936599248</v>
      </c>
      <c r="I148" s="75">
        <f>SUM('Qtde. Mensal'!I137:I148)/SUM('Qtde. Mensal'!I125:I136)-1</f>
        <v>0.21083245050674471</v>
      </c>
      <c r="J148" s="76">
        <f>SUM('Qtde. Mensal'!J137:J148)/SUM('Qtde. Mensal'!J125:J136)-1</f>
        <v>0.19709817222536263</v>
      </c>
      <c r="K148" s="74">
        <f>SUM('Qtde. Mensal'!K137:K148)/SUM('Qtde. Mensal'!K125:K136)-1</f>
        <v>0.17594178384295134</v>
      </c>
      <c r="L148" s="75">
        <f>SUM('Qtde. Mensal'!L137:L148)/SUM('Qtde. Mensal'!L125:L136)-1</f>
        <v>0.22879335673255397</v>
      </c>
      <c r="M148" s="75">
        <f>SUM('Qtde. Mensal'!M137:M148)/SUM('Qtde. Mensal'!M125:M136)-1</f>
        <v>0.62185958400776498</v>
      </c>
      <c r="N148" s="76">
        <f>SUM('Qtde. Mensal'!N137:N148)/SUM('Qtde. Mensal'!N125:N136)-1</f>
        <v>-0.2881992028303999</v>
      </c>
      <c r="O148" s="79">
        <f>SUM('Qtde. Mensal'!O137:O148)/SUM('Qtde. Mensal'!O125:O136)-1</f>
        <v>0.19483444680920692</v>
      </c>
      <c r="P148" s="49"/>
      <c r="Q148" s="49"/>
      <c r="R148" s="49"/>
      <c r="S148" s="49"/>
    </row>
    <row r="149" spans="1:19" x14ac:dyDescent="0.35">
      <c r="A149" s="6">
        <f>'Qtde. Mensal'!A149</f>
        <v>44562</v>
      </c>
      <c r="B149" s="51">
        <f>SUM('Qtde. Mensal'!B138:B149)/SUM('Qtde. Mensal'!B126:B137)-1</f>
        <v>0.17890442231841153</v>
      </c>
      <c r="C149" s="52">
        <f>SUM('Qtde. Mensal'!C138:C149)/SUM('Qtde. Mensal'!C126:C137)-1</f>
        <v>0.23203317834797077</v>
      </c>
      <c r="D149" s="52">
        <f>SUM('Qtde. Mensal'!D138:D149)/SUM('Qtde. Mensal'!D126:D137)-1</f>
        <v>0.15657315885507028</v>
      </c>
      <c r="E149" s="52">
        <f>SUM('Qtde. Mensal'!E138:E149)/SUM('Qtde. Mensal'!E126:E137)-1</f>
        <v>0.17082191825659465</v>
      </c>
      <c r="F149" s="53">
        <f>SUM('Qtde. Mensal'!F138:F149)/SUM('Qtde. Mensal'!F126:F137)-1</f>
        <v>0.14108910891089099</v>
      </c>
      <c r="G149" s="51">
        <f>SUM('Qtde. Mensal'!G138:G149)/SUM('Qtde. Mensal'!G126:G137)-1</f>
        <v>0.11472072371808584</v>
      </c>
      <c r="H149" s="52">
        <f>SUM('Qtde. Mensal'!H138:H149)/SUM('Qtde. Mensal'!H126:H137)-1</f>
        <v>0.14294777792129842</v>
      </c>
      <c r="I149" s="52">
        <f>SUM('Qtde. Mensal'!I138:I149)/SUM('Qtde. Mensal'!I126:I137)-1</f>
        <v>0.19513745008340333</v>
      </c>
      <c r="J149" s="53">
        <f>SUM('Qtde. Mensal'!J138:J149)/SUM('Qtde. Mensal'!J126:J137)-1</f>
        <v>0.24289834174477298</v>
      </c>
      <c r="K149" s="51">
        <f>SUM('Qtde. Mensal'!K138:K149)/SUM('Qtde. Mensal'!K126:K137)-1</f>
        <v>0.1419820847136799</v>
      </c>
      <c r="L149" s="52">
        <f>SUM('Qtde. Mensal'!L138:L149)/SUM('Qtde. Mensal'!L126:L137)-1</f>
        <v>0.24724600008963393</v>
      </c>
      <c r="M149" s="52">
        <f>SUM('Qtde. Mensal'!M138:M149)/SUM('Qtde. Mensal'!M126:M137)-1</f>
        <v>0.61169668358188156</v>
      </c>
      <c r="N149" s="53">
        <f>SUM('Qtde. Mensal'!N138:N149)/SUM('Qtde. Mensal'!N126:N137)-1</f>
        <v>-0.27066873053255336</v>
      </c>
      <c r="O149" s="63">
        <f>SUM('Qtde. Mensal'!O138:O149)/SUM('Qtde. Mensal'!O126:O137)-1</f>
        <v>0.17107844276583384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SUM('Qtde. Mensal'!B139:B150)/SUM('Qtde. Mensal'!B127:B138)-1</f>
        <v>0.16654154780374686</v>
      </c>
      <c r="C150" s="66">
        <f>SUM('Qtde. Mensal'!C139:C150)/SUM('Qtde. Mensal'!C127:C138)-1</f>
        <v>0.19785707055016633</v>
      </c>
      <c r="D150" s="66">
        <f>SUM('Qtde. Mensal'!D139:D150)/SUM('Qtde. Mensal'!D127:D138)-1</f>
        <v>0.13179522052744375</v>
      </c>
      <c r="E150" s="66">
        <f>SUM('Qtde. Mensal'!E139:E150)/SUM('Qtde. Mensal'!E127:E138)-1</f>
        <v>0.15474652863893024</v>
      </c>
      <c r="F150" s="56">
        <f>SUM('Qtde. Mensal'!F139:F150)/SUM('Qtde. Mensal'!F127:F138)-1</f>
        <v>0.11988588636183528</v>
      </c>
      <c r="G150" s="54">
        <f>SUM('Qtde. Mensal'!G139:G150)/SUM('Qtde. Mensal'!G127:G138)-1</f>
        <v>8.2169206112330251E-2</v>
      </c>
      <c r="H150" s="66">
        <f>SUM('Qtde. Mensal'!H139:H150)/SUM('Qtde. Mensal'!H127:H138)-1</f>
        <v>0.10953457983364356</v>
      </c>
      <c r="I150" s="66">
        <f>SUM('Qtde. Mensal'!I139:I150)/SUM('Qtde. Mensal'!I127:I138)-1</f>
        <v>0.17644833349514322</v>
      </c>
      <c r="J150" s="56">
        <f>SUM('Qtde. Mensal'!J139:J150)/SUM('Qtde. Mensal'!J127:J138)-1</f>
        <v>0.20234121573973951</v>
      </c>
      <c r="K150" s="54">
        <f>SUM('Qtde. Mensal'!K139:K150)/SUM('Qtde. Mensal'!K127:K138)-1</f>
        <v>0.11528260787574607</v>
      </c>
      <c r="L150" s="66">
        <f>SUM('Qtde. Mensal'!L139:L150)/SUM('Qtde. Mensal'!L127:L138)-1</f>
        <v>0.2298937988172034</v>
      </c>
      <c r="M150" s="66">
        <f>SUM('Qtde. Mensal'!M139:M150)/SUM('Qtde. Mensal'!M127:M138)-1</f>
        <v>0.57588196281377946</v>
      </c>
      <c r="N150" s="56">
        <f>SUM('Qtde. Mensal'!N139:N150)/SUM('Qtde. Mensal'!N127:N138)-1</f>
        <v>-0.2793913154962081</v>
      </c>
      <c r="O150" s="64">
        <f>SUM('Qtde. Mensal'!O139:O150)/SUM('Qtde. Mensal'!O127:O138)-1</f>
        <v>0.14732406224844197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SUM('Qtde. Mensal'!B140:B151)/SUM('Qtde. Mensal'!B128:B139)-1</f>
        <v>0.14007652546027161</v>
      </c>
      <c r="C151" s="66">
        <f>SUM('Qtde. Mensal'!C140:C151)/SUM('Qtde. Mensal'!C128:C139)-1</f>
        <v>0.17909999777031893</v>
      </c>
      <c r="D151" s="66">
        <f>SUM('Qtde. Mensal'!D140:D151)/SUM('Qtde. Mensal'!D128:D139)-1</f>
        <v>0.11819733228292595</v>
      </c>
      <c r="E151" s="66">
        <f>SUM('Qtde. Mensal'!E140:E151)/SUM('Qtde. Mensal'!E128:E139)-1</f>
        <v>0.13512145828768163</v>
      </c>
      <c r="F151" s="56">
        <f>SUM('Qtde. Mensal'!F140:F151)/SUM('Qtde. Mensal'!F128:F139)-1</f>
        <v>0.11183998950914664</v>
      </c>
      <c r="G151" s="54">
        <f>SUM('Qtde. Mensal'!G140:G151)/SUM('Qtde. Mensal'!G128:G139)-1</f>
        <v>5.8944477330254319E-2</v>
      </c>
      <c r="H151" s="66">
        <f>SUM('Qtde. Mensal'!H140:H151)/SUM('Qtde. Mensal'!H128:H139)-1</f>
        <v>8.6464286886650976E-2</v>
      </c>
      <c r="I151" s="66">
        <f>SUM('Qtde. Mensal'!I140:I151)/SUM('Qtde. Mensal'!I128:I139)-1</f>
        <v>0.16378385364226267</v>
      </c>
      <c r="J151" s="56">
        <f>SUM('Qtde. Mensal'!J140:J151)/SUM('Qtde. Mensal'!J128:J139)-1</f>
        <v>0.24987427257705286</v>
      </c>
      <c r="K151" s="54">
        <f>SUM('Qtde. Mensal'!K140:K151)/SUM('Qtde. Mensal'!K128:K139)-1</f>
        <v>9.3721563784826767E-2</v>
      </c>
      <c r="L151" s="66">
        <f>SUM('Qtde. Mensal'!L140:L151)/SUM('Qtde. Mensal'!L128:L139)-1</f>
        <v>0.25278612966530445</v>
      </c>
      <c r="M151" s="66">
        <f>SUM('Qtde. Mensal'!M140:M151)/SUM('Qtde. Mensal'!M128:M139)-1</f>
        <v>0.55497047834140401</v>
      </c>
      <c r="N151" s="56">
        <f>SUM('Qtde. Mensal'!N140:N151)/SUM('Qtde. Mensal'!N128:N139)-1</f>
        <v>-0.27192219252998573</v>
      </c>
      <c r="O151" s="64">
        <f>SUM('Qtde. Mensal'!O140:O151)/SUM('Qtde. Mensal'!O128:O139)-1</f>
        <v>0.13170706695425149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SUM('Qtde. Mensal'!B141:B152)/SUM('Qtde. Mensal'!B129:B140)-1</f>
        <v>0.10206400803403892</v>
      </c>
      <c r="C152" s="66">
        <f>SUM('Qtde. Mensal'!C141:C152)/SUM('Qtde. Mensal'!C129:C140)-1</f>
        <v>0.13565545301180904</v>
      </c>
      <c r="D152" s="66">
        <f>SUM('Qtde. Mensal'!D141:D152)/SUM('Qtde. Mensal'!D129:D140)-1</f>
        <v>7.9829608262458995E-2</v>
      </c>
      <c r="E152" s="66">
        <f>SUM('Qtde. Mensal'!E141:E152)/SUM('Qtde. Mensal'!E129:E140)-1</f>
        <v>9.0205160738080936E-2</v>
      </c>
      <c r="F152" s="56">
        <f>SUM('Qtde. Mensal'!F141:F152)/SUM('Qtde. Mensal'!F129:F140)-1</f>
        <v>8.5672212776293444E-2</v>
      </c>
      <c r="G152" s="54">
        <f>SUM('Qtde. Mensal'!G141:G152)/SUM('Qtde. Mensal'!G129:G140)-1</f>
        <v>1.2437808351174473E-2</v>
      </c>
      <c r="H152" s="66">
        <f>SUM('Qtde. Mensal'!H141:H152)/SUM('Qtde. Mensal'!H129:H140)-1</f>
        <v>4.5681876223716777E-2</v>
      </c>
      <c r="I152" s="66">
        <f>SUM('Qtde. Mensal'!I141:I152)/SUM('Qtde. Mensal'!I129:I140)-1</f>
        <v>0.1279031072694059</v>
      </c>
      <c r="J152" s="56">
        <f>SUM('Qtde. Mensal'!J141:J152)/SUM('Qtde. Mensal'!J129:J140)-1</f>
        <v>0.20221606648199453</v>
      </c>
      <c r="K152" s="54">
        <f>SUM('Qtde. Mensal'!K141:K152)/SUM('Qtde. Mensal'!K129:K140)-1</f>
        <v>6.0423292549687924E-2</v>
      </c>
      <c r="L152" s="66">
        <f>SUM('Qtde. Mensal'!L141:L152)/SUM('Qtde. Mensal'!L129:L140)-1</f>
        <v>0.15648048784642365</v>
      </c>
      <c r="M152" s="66">
        <f>SUM('Qtde. Mensal'!M141:M152)/SUM('Qtde. Mensal'!M129:M140)-1</f>
        <v>0.47566549409403325</v>
      </c>
      <c r="N152" s="56">
        <f>SUM('Qtde. Mensal'!N141:N152)/SUM('Qtde. Mensal'!N129:N140)-1</f>
        <v>-0.31956076299290248</v>
      </c>
      <c r="O152" s="64">
        <f>SUM('Qtde. Mensal'!O141:O152)/SUM('Qtde. Mensal'!O129:O140)-1</f>
        <v>9.2488155170718178E-2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SUM('Qtde. Mensal'!B142:B153)/SUM('Qtde. Mensal'!B130:B141)-1</f>
        <v>6.2881816890260067E-2</v>
      </c>
      <c r="C153" s="66">
        <f>SUM('Qtde. Mensal'!C142:C153)/SUM('Qtde. Mensal'!C130:C141)-1</f>
        <v>9.5765865528565808E-2</v>
      </c>
      <c r="D153" s="66">
        <f>SUM('Qtde. Mensal'!D142:D153)/SUM('Qtde. Mensal'!D130:D141)-1</f>
        <v>5.2705895489624233E-2</v>
      </c>
      <c r="E153" s="66">
        <f>SUM('Qtde. Mensal'!E142:E153)/SUM('Qtde. Mensal'!E130:E141)-1</f>
        <v>7.3669327739195989E-2</v>
      </c>
      <c r="F153" s="56">
        <f>SUM('Qtde. Mensal'!F142:F153)/SUM('Qtde. Mensal'!F130:F141)-1</f>
        <v>7.2088548683040488E-2</v>
      </c>
      <c r="G153" s="54">
        <f>SUM('Qtde. Mensal'!G142:G153)/SUM('Qtde. Mensal'!G130:G141)-1</f>
        <v>-1.9000009111257543E-2</v>
      </c>
      <c r="H153" s="66">
        <f>SUM('Qtde. Mensal'!H142:H153)/SUM('Qtde. Mensal'!H130:H141)-1</f>
        <v>1.355640172987127E-2</v>
      </c>
      <c r="I153" s="66">
        <f>SUM('Qtde. Mensal'!I142:I153)/SUM('Qtde. Mensal'!I130:I141)-1</f>
        <v>0.10294439236482389</v>
      </c>
      <c r="J153" s="56">
        <f>SUM('Qtde. Mensal'!J142:J153)/SUM('Qtde. Mensal'!J130:J141)-1</f>
        <v>0.21580603368498985</v>
      </c>
      <c r="K153" s="54">
        <f>SUM('Qtde. Mensal'!K142:K153)/SUM('Qtde. Mensal'!K130:K141)-1</f>
        <v>3.1736234098268534E-2</v>
      </c>
      <c r="L153" s="66">
        <f>SUM('Qtde. Mensal'!L142:L153)/SUM('Qtde. Mensal'!L130:L141)-1</f>
        <v>0.11338638344047491</v>
      </c>
      <c r="M153" s="66">
        <f>SUM('Qtde. Mensal'!M142:M153)/SUM('Qtde. Mensal'!M130:M141)-1</f>
        <v>0.4444897870585427</v>
      </c>
      <c r="N153" s="56">
        <f>SUM('Qtde. Mensal'!N142:N153)/SUM('Qtde. Mensal'!N130:N141)-1</f>
        <v>-0.33463648762610754</v>
      </c>
      <c r="O153" s="64">
        <f>SUM('Qtde. Mensal'!O142:O153)/SUM('Qtde. Mensal'!O130:O141)-1</f>
        <v>6.5789639502926267E-2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SUM('Qtde. Mensal'!B143:B154)/SUM('Qtde. Mensal'!B131:B142)-1</f>
        <v>4.5954290918735596E-2</v>
      </c>
      <c r="C154" s="66">
        <f>SUM('Qtde. Mensal'!C143:C154)/SUM('Qtde. Mensal'!C131:C142)-1</f>
        <v>5.7190526735797054E-2</v>
      </c>
      <c r="D154" s="66">
        <f>SUM('Qtde. Mensal'!D143:D154)/SUM('Qtde. Mensal'!D131:D142)-1</f>
        <v>3.0086972647934696E-2</v>
      </c>
      <c r="E154" s="66">
        <f>SUM('Qtde. Mensal'!E143:E154)/SUM('Qtde. Mensal'!E131:E142)-1</f>
        <v>5.5464681630249091E-2</v>
      </c>
      <c r="F154" s="56">
        <f>SUM('Qtde. Mensal'!F143:F154)/SUM('Qtde. Mensal'!F131:F142)-1</f>
        <v>6.3471643360443197E-2</v>
      </c>
      <c r="G154" s="54">
        <f>SUM('Qtde. Mensal'!G143:G154)/SUM('Qtde. Mensal'!G131:G142)-1</f>
        <v>-4.3628213484538936E-2</v>
      </c>
      <c r="H154" s="66">
        <f>SUM('Qtde. Mensal'!H143:H154)/SUM('Qtde. Mensal'!H131:H142)-1</f>
        <v>-1.2761276874556526E-2</v>
      </c>
      <c r="I154" s="66">
        <f>SUM('Qtde. Mensal'!I143:I154)/SUM('Qtde. Mensal'!I131:I142)-1</f>
        <v>8.1202519444652177E-2</v>
      </c>
      <c r="J154" s="56">
        <f>SUM('Qtde. Mensal'!J143:J154)/SUM('Qtde. Mensal'!J131:J142)-1</f>
        <v>0.16411511178953031</v>
      </c>
      <c r="K154" s="54">
        <f>SUM('Qtde. Mensal'!K143:K154)/SUM('Qtde. Mensal'!K131:K142)-1</f>
        <v>1.0934646865161435E-2</v>
      </c>
      <c r="L154" s="66">
        <f>SUM('Qtde. Mensal'!L143:L154)/SUM('Qtde. Mensal'!L131:L142)-1</f>
        <v>7.2685828029311894E-2</v>
      </c>
      <c r="M154" s="66">
        <f>SUM('Qtde. Mensal'!M143:M154)/SUM('Qtde. Mensal'!M131:M142)-1</f>
        <v>0.39612882970527297</v>
      </c>
      <c r="N154" s="56">
        <f>SUM('Qtde. Mensal'!N143:N154)/SUM('Qtde. Mensal'!N131:N142)-1</f>
        <v>-0.3648510697430799</v>
      </c>
      <c r="O154" s="64">
        <f>SUM('Qtde. Mensal'!O143:O154)/SUM('Qtde. Mensal'!O131:O142)-1</f>
        <v>4.2850293088038338E-2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SUM('Qtde. Mensal'!B144:B155)/SUM('Qtde. Mensal'!B132:B143)-1</f>
        <v>2.0781874634209219E-2</v>
      </c>
      <c r="C155" s="66">
        <f>SUM('Qtde. Mensal'!C144:C155)/SUM('Qtde. Mensal'!C132:C143)-1</f>
        <v>2.457405723811501E-2</v>
      </c>
      <c r="D155" s="66">
        <f>SUM('Qtde. Mensal'!D144:D155)/SUM('Qtde. Mensal'!D132:D143)-1</f>
        <v>1.51226561517257E-2</v>
      </c>
      <c r="E155" s="66">
        <f>SUM('Qtde. Mensal'!E144:E155)/SUM('Qtde. Mensal'!E132:E143)-1</f>
        <v>3.6266676624646887E-2</v>
      </c>
      <c r="F155" s="56">
        <f>SUM('Qtde. Mensal'!F144:F155)/SUM('Qtde. Mensal'!F132:F143)-1</f>
        <v>5.0522353708915224E-2</v>
      </c>
      <c r="G155" s="54">
        <f>SUM('Qtde. Mensal'!G144:G155)/SUM('Qtde. Mensal'!G132:G143)-1</f>
        <v>-6.3442236752434433E-2</v>
      </c>
      <c r="H155" s="66">
        <f>SUM('Qtde. Mensal'!H144:H155)/SUM('Qtde. Mensal'!H132:H143)-1</f>
        <v>-3.7346410864410484E-2</v>
      </c>
      <c r="I155" s="66">
        <f>SUM('Qtde. Mensal'!I144:I155)/SUM('Qtde. Mensal'!I132:I143)-1</f>
        <v>6.3206805119594422E-2</v>
      </c>
      <c r="J155" s="56">
        <f>SUM('Qtde. Mensal'!J144:J155)/SUM('Qtde. Mensal'!J132:J143)-1</f>
        <v>0.1180598464118634</v>
      </c>
      <c r="K155" s="54">
        <f>SUM('Qtde. Mensal'!K144:K155)/SUM('Qtde. Mensal'!K132:K143)-1</f>
        <v>-4.1638345915742114E-3</v>
      </c>
      <c r="L155" s="66">
        <f>SUM('Qtde. Mensal'!L144:L155)/SUM('Qtde. Mensal'!L132:L143)-1</f>
        <v>-1.6040006015942243E-2</v>
      </c>
      <c r="M155" s="66">
        <f>SUM('Qtde. Mensal'!M144:M155)/SUM('Qtde. Mensal'!M132:M143)-1</f>
        <v>0.35478291913762661</v>
      </c>
      <c r="N155" s="56">
        <f>SUM('Qtde. Mensal'!N144:N155)/SUM('Qtde. Mensal'!N132:N143)-1</f>
        <v>-0.39365106049144039</v>
      </c>
      <c r="O155" s="64">
        <f>SUM('Qtde. Mensal'!O144:O155)/SUM('Qtde. Mensal'!O132:O143)-1</f>
        <v>2.3859748621416266E-2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SUM('Qtde. Mensal'!B145:B156)/SUM('Qtde. Mensal'!B133:B144)-1</f>
        <v>7.1431716660708133E-4</v>
      </c>
      <c r="C156" s="66">
        <f>SUM('Qtde. Mensal'!C145:C156)/SUM('Qtde. Mensal'!C133:C144)-1</f>
        <v>-5.4973158332480843E-3</v>
      </c>
      <c r="D156" s="66">
        <f>SUM('Qtde. Mensal'!D145:D156)/SUM('Qtde. Mensal'!D133:D144)-1</f>
        <v>-1.1779024328629761E-3</v>
      </c>
      <c r="E156" s="66">
        <f>SUM('Qtde. Mensal'!E145:E156)/SUM('Qtde. Mensal'!E133:E144)-1</f>
        <v>1.6664434025452035E-2</v>
      </c>
      <c r="F156" s="56">
        <f>SUM('Qtde. Mensal'!F145:F156)/SUM('Qtde. Mensal'!F133:F144)-1</f>
        <v>3.6736381015804787E-2</v>
      </c>
      <c r="G156" s="54">
        <f>SUM('Qtde. Mensal'!G145:G156)/SUM('Qtde. Mensal'!G133:G144)-1</f>
        <v>-8.3672947040102863E-2</v>
      </c>
      <c r="H156" s="66">
        <f>SUM('Qtde. Mensal'!H145:H156)/SUM('Qtde. Mensal'!H133:H144)-1</f>
        <v>-6.1454483765704615E-2</v>
      </c>
      <c r="I156" s="66">
        <f>SUM('Qtde. Mensal'!I145:I156)/SUM('Qtde. Mensal'!I133:I144)-1</f>
        <v>4.4837211712207559E-2</v>
      </c>
      <c r="J156" s="56">
        <f>SUM('Qtde. Mensal'!J145:J156)/SUM('Qtde. Mensal'!J133:J144)-1</f>
        <v>8.2826864427232971E-2</v>
      </c>
      <c r="K156" s="54">
        <f>SUM('Qtde. Mensal'!K145:K156)/SUM('Qtde. Mensal'!K133:K144)-1</f>
        <v>-2.2203825723933646E-2</v>
      </c>
      <c r="L156" s="66">
        <f>SUM('Qtde. Mensal'!L145:L156)/SUM('Qtde. Mensal'!L133:L144)-1</f>
        <v>-2.78387502081473E-2</v>
      </c>
      <c r="M156" s="66">
        <f>SUM('Qtde. Mensal'!M145:M156)/SUM('Qtde. Mensal'!M133:M144)-1</f>
        <v>0.33255176373350093</v>
      </c>
      <c r="N156" s="56">
        <f>SUM('Qtde. Mensal'!N145:N156)/SUM('Qtde. Mensal'!N133:N144)-1</f>
        <v>-0.45245229459075853</v>
      </c>
      <c r="O156" s="64">
        <f>SUM('Qtde. Mensal'!O145:O156)/SUM('Qtde. Mensal'!O133:O144)-1</f>
        <v>4.6865281165298089E-3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SUM('Qtde. Mensal'!B146:B157)/SUM('Qtde. Mensal'!B134:B145)-1</f>
        <v>-1.6220659332107701E-2</v>
      </c>
      <c r="C157" s="66">
        <f>SUM('Qtde. Mensal'!C146:C157)/SUM('Qtde. Mensal'!C134:C145)-1</f>
        <v>-2.3277345627212731E-2</v>
      </c>
      <c r="D157" s="66">
        <f>SUM('Qtde. Mensal'!D146:D157)/SUM('Qtde. Mensal'!D134:D145)-1</f>
        <v>-5.7601087019834019E-3</v>
      </c>
      <c r="E157" s="66">
        <f>SUM('Qtde. Mensal'!E146:E157)/SUM('Qtde. Mensal'!E134:E145)-1</f>
        <v>1.4084625877125223E-2</v>
      </c>
      <c r="F157" s="56">
        <f>SUM('Qtde. Mensal'!F146:F157)/SUM('Qtde. Mensal'!F134:F145)-1</f>
        <v>3.1451605993882747E-2</v>
      </c>
      <c r="G157" s="54">
        <f>SUM('Qtde. Mensal'!G146:G157)/SUM('Qtde. Mensal'!G134:G145)-1</f>
        <v>-8.8262228723724023E-2</v>
      </c>
      <c r="H157" s="66">
        <f>SUM('Qtde. Mensal'!H146:H157)/SUM('Qtde. Mensal'!H134:H145)-1</f>
        <v>-7.5109709133969527E-2</v>
      </c>
      <c r="I157" s="66">
        <f>SUM('Qtde. Mensal'!I146:I157)/SUM('Qtde. Mensal'!I134:I145)-1</f>
        <v>3.7230559118188067E-2</v>
      </c>
      <c r="J157" s="56">
        <f>SUM('Qtde. Mensal'!J146:J157)/SUM('Qtde. Mensal'!J134:J145)-1</f>
        <v>5.1152393767090576E-2</v>
      </c>
      <c r="K157" s="54">
        <f>SUM('Qtde. Mensal'!K146:K157)/SUM('Qtde. Mensal'!K134:K145)-1</f>
        <v>-2.4632635692972138E-2</v>
      </c>
      <c r="L157" s="66">
        <f>SUM('Qtde. Mensal'!L146:L157)/SUM('Qtde. Mensal'!L134:L145)-1</f>
        <v>-2.0607820241739461E-2</v>
      </c>
      <c r="M157" s="66">
        <f>SUM('Qtde. Mensal'!M146:M157)/SUM('Qtde. Mensal'!M134:M145)-1</f>
        <v>0.27974612993954073</v>
      </c>
      <c r="N157" s="56">
        <f>SUM('Qtde. Mensal'!N146:N157)/SUM('Qtde. Mensal'!N134:N145)-1</f>
        <v>-0.46786420946070306</v>
      </c>
      <c r="O157" s="64">
        <f>SUM('Qtde. Mensal'!O146:O157)/SUM('Qtde. Mensal'!O134:O145)-1</f>
        <v>-2.4842413691219534E-3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SUM('Qtde. Mensal'!B147:B158)/SUM('Qtde. Mensal'!B135:B146)-1</f>
        <v>-2.9099374363451225E-2</v>
      </c>
      <c r="C158" s="66">
        <f>SUM('Qtde. Mensal'!C147:C158)/SUM('Qtde. Mensal'!C135:C146)-1</f>
        <v>-4.3041182251070897E-2</v>
      </c>
      <c r="D158" s="66">
        <f>SUM('Qtde. Mensal'!D147:D158)/SUM('Qtde. Mensal'!D135:D146)-1</f>
        <v>-1.7543671176901143E-2</v>
      </c>
      <c r="E158" s="66">
        <f>SUM('Qtde. Mensal'!E147:E158)/SUM('Qtde. Mensal'!E135:E146)-1</f>
        <v>9.6302803066872222E-3</v>
      </c>
      <c r="F158" s="56">
        <f>SUM('Qtde. Mensal'!F147:F158)/SUM('Qtde. Mensal'!F135:F146)-1</f>
        <v>2.3212793889485717E-2</v>
      </c>
      <c r="G158" s="54">
        <f>SUM('Qtde. Mensal'!G147:G158)/SUM('Qtde. Mensal'!G135:G146)-1</f>
        <v>-0.10164989656765278</v>
      </c>
      <c r="H158" s="66">
        <f>SUM('Qtde. Mensal'!H147:H158)/SUM('Qtde. Mensal'!H135:H146)-1</f>
        <v>-9.2709926443813262E-2</v>
      </c>
      <c r="I158" s="66">
        <f>SUM('Qtde. Mensal'!I147:I158)/SUM('Qtde. Mensal'!I135:I146)-1</f>
        <v>2.7173361154843478E-2</v>
      </c>
      <c r="J158" s="56">
        <f>SUM('Qtde. Mensal'!J147:J158)/SUM('Qtde. Mensal'!J135:J146)-1</f>
        <v>1.1835187163535155E-2</v>
      </c>
      <c r="K158" s="54">
        <f>SUM('Qtde. Mensal'!K147:K158)/SUM('Qtde. Mensal'!K135:K146)-1</f>
        <v>-3.3347040035974551E-2</v>
      </c>
      <c r="L158" s="66">
        <f>SUM('Qtde. Mensal'!L147:L158)/SUM('Qtde. Mensal'!L135:L146)-1</f>
        <v>-8.7954468865840463E-2</v>
      </c>
      <c r="M158" s="66">
        <f>SUM('Qtde. Mensal'!M147:M158)/SUM('Qtde. Mensal'!M135:M146)-1</f>
        <v>0.24666256641246287</v>
      </c>
      <c r="N158" s="56">
        <f>SUM('Qtde. Mensal'!N147:N158)/SUM('Qtde. Mensal'!N135:N146)-1</f>
        <v>-0.45831161446239876</v>
      </c>
      <c r="O158" s="64">
        <f>SUM('Qtde. Mensal'!O147:O158)/SUM('Qtde. Mensal'!O135:O146)-1</f>
        <v>-1.4088168420737235E-2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SUM('Qtde. Mensal'!B148:B159)/SUM('Qtde. Mensal'!B136:B147)-1</f>
        <v>-5.144896598371862E-2</v>
      </c>
      <c r="C159" s="66">
        <f>SUM('Qtde. Mensal'!C148:C159)/SUM('Qtde. Mensal'!C136:C147)-1</f>
        <v>-6.2676853423882295E-2</v>
      </c>
      <c r="D159" s="66">
        <f>SUM('Qtde. Mensal'!D148:D159)/SUM('Qtde. Mensal'!D136:D147)-1</f>
        <v>-4.0877259806956001E-2</v>
      </c>
      <c r="E159" s="66">
        <f>SUM('Qtde. Mensal'!E148:E159)/SUM('Qtde. Mensal'!E136:E147)-1</f>
        <v>-6.8474964714404507E-5</v>
      </c>
      <c r="F159" s="56">
        <f>SUM('Qtde. Mensal'!F148:F159)/SUM('Qtde. Mensal'!F136:F147)-1</f>
        <v>1.3626357478530471E-2</v>
      </c>
      <c r="G159" s="54">
        <f>SUM('Qtde. Mensal'!G148:G159)/SUM('Qtde. Mensal'!G136:G147)-1</f>
        <v>-0.12251021936093465</v>
      </c>
      <c r="H159" s="66">
        <f>SUM('Qtde. Mensal'!H148:H159)/SUM('Qtde. Mensal'!H136:H147)-1</f>
        <v>-0.12104268362835491</v>
      </c>
      <c r="I159" s="66">
        <f>SUM('Qtde. Mensal'!I148:I159)/SUM('Qtde. Mensal'!I136:I147)-1</f>
        <v>1.002493663413162E-2</v>
      </c>
      <c r="J159" s="56">
        <f>SUM('Qtde. Mensal'!J148:J159)/SUM('Qtde. Mensal'!J136:J147)-1</f>
        <v>-3.1227514750323815E-2</v>
      </c>
      <c r="K159" s="54">
        <f>SUM('Qtde. Mensal'!K148:K159)/SUM('Qtde. Mensal'!K136:K147)-1</f>
        <v>-5.2059564072883813E-2</v>
      </c>
      <c r="L159" s="66">
        <f>SUM('Qtde. Mensal'!L148:L159)/SUM('Qtde. Mensal'!L136:L147)-1</f>
        <v>-0.10872686491467431</v>
      </c>
      <c r="M159" s="66">
        <f>SUM('Qtde. Mensal'!M148:M159)/SUM('Qtde. Mensal'!M136:M147)-1</f>
        <v>0.2101182257583083</v>
      </c>
      <c r="N159" s="56">
        <f>SUM('Qtde. Mensal'!N148:N159)/SUM('Qtde. Mensal'!N136:N147)-1</f>
        <v>-0.45700529373472376</v>
      </c>
      <c r="O159" s="64">
        <f>SUM('Qtde. Mensal'!O148:O159)/SUM('Qtde. Mensal'!O136:O147)-1</f>
        <v>-3.3151693678102667E-2</v>
      </c>
      <c r="P159" s="5"/>
      <c r="Q159" s="5"/>
      <c r="R159" s="5"/>
      <c r="S159" s="5"/>
    </row>
    <row r="160" spans="1:19" ht="15" thickBot="1" x14ac:dyDescent="0.4">
      <c r="A160" s="89">
        <f>'Qtde. Mensal'!A160</f>
        <v>44896</v>
      </c>
      <c r="B160" s="74">
        <f>SUM('Qtde. Mensal'!B149:B160)/SUM('Qtde. Mensal'!B137:B148)-1</f>
        <v>-6.5481137572961146E-2</v>
      </c>
      <c r="C160" s="75">
        <f>SUM('Qtde. Mensal'!C149:C160)/SUM('Qtde. Mensal'!C137:C148)-1</f>
        <v>-7.202223658246687E-2</v>
      </c>
      <c r="D160" s="75">
        <f>SUM('Qtde. Mensal'!D149:D160)/SUM('Qtde. Mensal'!D137:D148)-1</f>
        <v>-5.6430759629839677E-2</v>
      </c>
      <c r="E160" s="75">
        <f>SUM('Qtde. Mensal'!E149:E160)/SUM('Qtde. Mensal'!E137:E148)-1</f>
        <v>-8.7279260208344978E-3</v>
      </c>
      <c r="F160" s="76">
        <f>SUM('Qtde. Mensal'!F149:F160)/SUM('Qtde. Mensal'!F137:F148)-1</f>
        <v>4.4934778449314816E-3</v>
      </c>
      <c r="G160" s="74">
        <f>SUM('Qtde. Mensal'!G149:G160)/SUM('Qtde. Mensal'!G137:G148)-1</f>
        <v>-0.13566059562023325</v>
      </c>
      <c r="H160" s="75">
        <f>SUM('Qtde. Mensal'!H149:H160)/SUM('Qtde. Mensal'!H137:H148)-1</f>
        <v>-0.13885072997367309</v>
      </c>
      <c r="I160" s="75">
        <f>SUM('Qtde. Mensal'!I149:I160)/SUM('Qtde. Mensal'!I137:I148)-1</f>
        <v>-5.9847930669787441E-4</v>
      </c>
      <c r="J160" s="76">
        <f>SUM('Qtde. Mensal'!J149:J160)/SUM('Qtde. Mensal'!J137:J148)-1</f>
        <v>-0.11970722493310249</v>
      </c>
      <c r="K160" s="74">
        <f>SUM('Qtde. Mensal'!K149:K160)/SUM('Qtde. Mensal'!K137:K148)-1</f>
        <v>-6.2852159553960951E-2</v>
      </c>
      <c r="L160" s="75">
        <f>SUM('Qtde. Mensal'!L149:L160)/SUM('Qtde. Mensal'!L137:L148)-1</f>
        <v>-0.10159068781856706</v>
      </c>
      <c r="M160" s="75">
        <f>SUM('Qtde. Mensal'!M149:M160)/SUM('Qtde. Mensal'!M137:M148)-1</f>
        <v>0.17257624934330096</v>
      </c>
      <c r="N160" s="76">
        <f>SUM('Qtde. Mensal'!N149:N160)/SUM('Qtde. Mensal'!N137:N148)-1</f>
        <v>-0.46448300595200642</v>
      </c>
      <c r="O160" s="79">
        <f>SUM('Qtde. Mensal'!O149:O160)/SUM('Qtde. Mensal'!O137:O148)-1</f>
        <v>-4.5771117026368935E-2</v>
      </c>
      <c r="P160" s="49"/>
      <c r="Q160" s="49"/>
      <c r="R160" s="49"/>
      <c r="S160" s="49"/>
    </row>
    <row r="161" spans="1:19" x14ac:dyDescent="0.35">
      <c r="A161" s="6">
        <f>'Qtde. Mensal'!A161</f>
        <v>44927</v>
      </c>
      <c r="B161" s="51">
        <f>SUM('Qtde. Mensal'!B150:B161)/SUM('Qtde. Mensal'!B138:B149)-1</f>
        <v>-6.1334637101799427E-2</v>
      </c>
      <c r="C161" s="52">
        <f>SUM('Qtde. Mensal'!C150:C161)/SUM('Qtde. Mensal'!C138:C149)-1</f>
        <v>-6.3996016446717041E-2</v>
      </c>
      <c r="D161" s="52">
        <f>SUM('Qtde. Mensal'!D150:D161)/SUM('Qtde. Mensal'!D138:D149)-1</f>
        <v>-5.0700178038843302E-2</v>
      </c>
      <c r="E161" s="52">
        <f>SUM('Qtde. Mensal'!E150:E161)/SUM('Qtde. Mensal'!E138:E149)-1</f>
        <v>-4.1933878660127544E-4</v>
      </c>
      <c r="F161" s="53">
        <f>SUM('Qtde. Mensal'!F150:F161)/SUM('Qtde. Mensal'!F138:F149)-1</f>
        <v>1.530316442629398E-2</v>
      </c>
      <c r="G161" s="51">
        <f>SUM('Qtde. Mensal'!G150:G161)/SUM('Qtde. Mensal'!G138:G149)-1</f>
        <v>-0.12931140378038097</v>
      </c>
      <c r="H161" s="52">
        <f>SUM('Qtde. Mensal'!H150:H161)/SUM('Qtde. Mensal'!H138:H149)-1</f>
        <v>-0.13578240246768314</v>
      </c>
      <c r="I161" s="52">
        <f>SUM('Qtde. Mensal'!I150:I161)/SUM('Qtde. Mensal'!I138:I149)-1</f>
        <v>7.3520757240408408E-3</v>
      </c>
      <c r="J161" s="53">
        <f>SUM('Qtde. Mensal'!J150:J161)/SUM('Qtde. Mensal'!J138:J149)-1</f>
        <v>-0.15432062958021542</v>
      </c>
      <c r="K161" s="51">
        <f>SUM('Qtde. Mensal'!K150:K161)/SUM('Qtde. Mensal'!K138:K149)-1</f>
        <v>-5.1646708495931892E-2</v>
      </c>
      <c r="L161" s="52">
        <f>SUM('Qtde. Mensal'!L150:L161)/SUM('Qtde. Mensal'!L138:L149)-1</f>
        <v>-0.13177960315920345</v>
      </c>
      <c r="M161" s="52">
        <f>SUM('Qtde. Mensal'!M150:M161)/SUM('Qtde. Mensal'!M138:M149)-1</f>
        <v>0.15577517704558308</v>
      </c>
      <c r="N161" s="53">
        <f>SUM('Qtde. Mensal'!N150:N161)/SUM('Qtde. Mensal'!N138:N149)-1</f>
        <v>-0.45429451247696984</v>
      </c>
      <c r="O161" s="63">
        <f>SUM('Qtde. Mensal'!O150:O161)/SUM('Qtde. Mensal'!O138:O149)-1</f>
        <v>-3.8802218488795948E-2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SUM('Qtde. Mensal'!B151:B162)/SUM('Qtde. Mensal'!B139:B150)-1</f>
        <v>-7.5689538464472017E-2</v>
      </c>
      <c r="C162" s="66">
        <f>SUM('Qtde. Mensal'!C151:C162)/SUM('Qtde. Mensal'!C139:C150)-1</f>
        <v>-7.7942117126633903E-2</v>
      </c>
      <c r="D162" s="66">
        <f>SUM('Qtde. Mensal'!D151:D162)/SUM('Qtde. Mensal'!D139:D150)-1</f>
        <v>-6.4213508367261585E-2</v>
      </c>
      <c r="E162" s="66">
        <f>SUM('Qtde. Mensal'!E151:E162)/SUM('Qtde. Mensal'!E139:E150)-1</f>
        <v>-6.252214006186696E-3</v>
      </c>
      <c r="F162" s="56">
        <f>SUM('Qtde. Mensal'!F151:F162)/SUM('Qtde. Mensal'!F139:F150)-1</f>
        <v>1.3303292423350488E-2</v>
      </c>
      <c r="G162" s="54">
        <f>SUM('Qtde. Mensal'!G151:G162)/SUM('Qtde. Mensal'!G139:G150)-1</f>
        <v>-0.13970920477552873</v>
      </c>
      <c r="H162" s="66">
        <f>SUM('Qtde. Mensal'!H151:H162)/SUM('Qtde. Mensal'!H139:H150)-1</f>
        <v>-0.15342321332652731</v>
      </c>
      <c r="I162" s="66">
        <f>SUM('Qtde. Mensal'!I151:I162)/SUM('Qtde. Mensal'!I139:I150)-1</f>
        <v>-4.3960102478588503E-3</v>
      </c>
      <c r="J162" s="56">
        <f>SUM('Qtde. Mensal'!J151:J162)/SUM('Qtde. Mensal'!J139:J150)-1</f>
        <v>-0.13786901270772234</v>
      </c>
      <c r="K162" s="54">
        <f>SUM('Qtde. Mensal'!K151:K162)/SUM('Qtde. Mensal'!K139:K150)-1</f>
        <v>-6.5980135932192097E-2</v>
      </c>
      <c r="L162" s="66">
        <f>SUM('Qtde. Mensal'!L151:L162)/SUM('Qtde. Mensal'!L139:L150)-1</f>
        <v>-0.12270121631845432</v>
      </c>
      <c r="M162" s="66">
        <f>SUM('Qtde. Mensal'!M151:M162)/SUM('Qtde. Mensal'!M139:M150)-1</f>
        <v>0.13576042182917214</v>
      </c>
      <c r="N162" s="56">
        <f>SUM('Qtde. Mensal'!N151:N162)/SUM('Qtde. Mensal'!N139:N150)-1</f>
        <v>-0.42259371279201852</v>
      </c>
      <c r="O162" s="64">
        <f>SUM('Qtde. Mensal'!O151:O162)/SUM('Qtde. Mensal'!O139:O150)-1</f>
        <v>-5.0053042986512253E-2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SUM('Qtde. Mensal'!B152:B163)/SUM('Qtde. Mensal'!B140:B151)-1</f>
        <v>-7.0263800450040659E-2</v>
      </c>
      <c r="C163" s="66">
        <f>SUM('Qtde. Mensal'!C152:C163)/SUM('Qtde. Mensal'!C140:C151)-1</f>
        <v>-7.8968268976211231E-2</v>
      </c>
      <c r="D163" s="66">
        <f>SUM('Qtde. Mensal'!D152:D163)/SUM('Qtde. Mensal'!D140:D151)-1</f>
        <v>-5.8079347882364463E-2</v>
      </c>
      <c r="E163" s="66">
        <f>SUM('Qtde. Mensal'!E152:E163)/SUM('Qtde. Mensal'!E140:E151)-1</f>
        <v>-1.5971224020721042E-3</v>
      </c>
      <c r="F163" s="56">
        <f>SUM('Qtde. Mensal'!F152:F163)/SUM('Qtde. Mensal'!F140:F151)-1</f>
        <v>1.073858674132766E-2</v>
      </c>
      <c r="G163" s="54">
        <f>SUM('Qtde. Mensal'!G152:G163)/SUM('Qtde. Mensal'!G140:G151)-1</f>
        <v>-0.13893527308996445</v>
      </c>
      <c r="H163" s="66">
        <f>SUM('Qtde. Mensal'!H152:H163)/SUM('Qtde. Mensal'!H140:H151)-1</f>
        <v>-0.15136784646011614</v>
      </c>
      <c r="I163" s="66">
        <f>SUM('Qtde. Mensal'!I152:I163)/SUM('Qtde. Mensal'!I140:I151)-1</f>
        <v>8.0760275536784221E-4</v>
      </c>
      <c r="J163" s="56">
        <f>SUM('Qtde. Mensal'!J152:J163)/SUM('Qtde. Mensal'!J140:J151)-1</f>
        <v>-0.14301316318905555</v>
      </c>
      <c r="K163" s="54">
        <f>SUM('Qtde. Mensal'!K152:K163)/SUM('Qtde. Mensal'!K140:K151)-1</f>
        <v>-6.0101003310649825E-2</v>
      </c>
      <c r="L163" s="66">
        <f>SUM('Qtde. Mensal'!L152:L163)/SUM('Qtde. Mensal'!L140:L151)-1</f>
        <v>-0.13710146802043588</v>
      </c>
      <c r="M163" s="66">
        <f>SUM('Qtde. Mensal'!M152:M163)/SUM('Qtde. Mensal'!M140:M151)-1</f>
        <v>0.12010102440636361</v>
      </c>
      <c r="N163" s="56">
        <f>SUM('Qtde. Mensal'!N152:N163)/SUM('Qtde. Mensal'!N140:N151)-1</f>
        <v>-0.39700965956780898</v>
      </c>
      <c r="O163" s="64">
        <f>SUM('Qtde. Mensal'!O152:O163)/SUM('Qtde. Mensal'!O140:O151)-1</f>
        <v>-4.6128581582881911E-2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SUM('Qtde. Mensal'!B153:B164)/SUM('Qtde. Mensal'!B141:B152)-1</f>
        <v>-7.6492170451547881E-2</v>
      </c>
      <c r="C164" s="66">
        <f>SUM('Qtde. Mensal'!C153:C164)/SUM('Qtde. Mensal'!C141:C152)-1</f>
        <v>-8.3886752883607141E-2</v>
      </c>
      <c r="D164" s="66">
        <f>SUM('Qtde. Mensal'!D153:D164)/SUM('Qtde. Mensal'!D141:D152)-1</f>
        <v>-5.7381904805800632E-2</v>
      </c>
      <c r="E164" s="66">
        <f>SUM('Qtde. Mensal'!E153:E164)/SUM('Qtde. Mensal'!E141:E152)-1</f>
        <v>-1.8236642007751769E-4</v>
      </c>
      <c r="F164" s="56">
        <f>SUM('Qtde. Mensal'!F153:F164)/SUM('Qtde. Mensal'!F141:F152)-1</f>
        <v>4.5137131303187861E-3</v>
      </c>
      <c r="G164" s="54">
        <f>SUM('Qtde. Mensal'!G153:G164)/SUM('Qtde. Mensal'!G141:G152)-1</f>
        <v>-0.13907801140846554</v>
      </c>
      <c r="H164" s="66">
        <f>SUM('Qtde. Mensal'!H153:H164)/SUM('Qtde. Mensal'!H141:H152)-1</f>
        <v>-0.14888723809136151</v>
      </c>
      <c r="I164" s="66">
        <f>SUM('Qtde. Mensal'!I153:I164)/SUM('Qtde. Mensal'!I141:I152)-1</f>
        <v>-1.8659987476518092E-3</v>
      </c>
      <c r="J164" s="56">
        <f>SUM('Qtde. Mensal'!J153:J164)/SUM('Qtde. Mensal'!J141:J152)-1</f>
        <v>-0.12304921968787519</v>
      </c>
      <c r="K164" s="54">
        <f>SUM('Qtde. Mensal'!K153:K164)/SUM('Qtde. Mensal'!K141:K152)-1</f>
        <v>-6.4584979425979738E-2</v>
      </c>
      <c r="L164" s="66">
        <f>SUM('Qtde. Mensal'!L153:L164)/SUM('Qtde. Mensal'!L141:L152)-1</f>
        <v>-0.10909733626930418</v>
      </c>
      <c r="M164" s="66">
        <f>SUM('Qtde. Mensal'!M153:M164)/SUM('Qtde. Mensal'!M141:M152)-1</f>
        <v>0.11465590510636448</v>
      </c>
      <c r="N164" s="56">
        <f>SUM('Qtde. Mensal'!N153:N164)/SUM('Qtde. Mensal'!N141:N152)-1</f>
        <v>-0.36078069147817726</v>
      </c>
      <c r="O164" s="64">
        <f>SUM('Qtde. Mensal'!O153:O164)/SUM('Qtde. Mensal'!O141:O152)-1</f>
        <v>-4.7204622972359278E-2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SUM('Qtde. Mensal'!B154:B165)/SUM('Qtde. Mensal'!B142:B153)-1</f>
        <v>-8.7527508986666835E-2</v>
      </c>
      <c r="C165" s="66">
        <f>SUM('Qtde. Mensal'!C154:C165)/SUM('Qtde. Mensal'!C142:C153)-1</f>
        <v>-9.6186514803875189E-2</v>
      </c>
      <c r="D165" s="66">
        <f>SUM('Qtde. Mensal'!D154:D165)/SUM('Qtde. Mensal'!D142:D153)-1</f>
        <v>-6.4861591511987449E-2</v>
      </c>
      <c r="E165" s="66">
        <f>SUM('Qtde. Mensal'!E154:E165)/SUM('Qtde. Mensal'!E142:E153)-1</f>
        <v>-5.1209418332308632E-3</v>
      </c>
      <c r="F165" s="56">
        <f>SUM('Qtde. Mensal'!F154:F165)/SUM('Qtde. Mensal'!F142:F153)-1</f>
        <v>-3.2149078522529795E-3</v>
      </c>
      <c r="G165" s="54">
        <f>SUM('Qtde. Mensal'!G154:G165)/SUM('Qtde. Mensal'!G142:G153)-1</f>
        <v>-0.14600715567567679</v>
      </c>
      <c r="H165" s="66">
        <f>SUM('Qtde. Mensal'!H154:H165)/SUM('Qtde. Mensal'!H142:H153)-1</f>
        <v>-0.15383386201292626</v>
      </c>
      <c r="I165" s="66">
        <f>SUM('Qtde. Mensal'!I154:I165)/SUM('Qtde. Mensal'!I142:I153)-1</f>
        <v>-1.09562410045001E-2</v>
      </c>
      <c r="J165" s="56">
        <f>SUM('Qtde. Mensal'!J154:J165)/SUM('Qtde. Mensal'!J142:J153)-1</f>
        <v>-0.14206880803775312</v>
      </c>
      <c r="K165" s="54">
        <f>SUM('Qtde. Mensal'!K154:K165)/SUM('Qtde. Mensal'!K142:K153)-1</f>
        <v>-7.0346460349842932E-2</v>
      </c>
      <c r="L165" s="66">
        <f>SUM('Qtde. Mensal'!L154:L165)/SUM('Qtde. Mensal'!L142:L153)-1</f>
        <v>-0.12282282060558625</v>
      </c>
      <c r="M165" s="66">
        <f>SUM('Qtde. Mensal'!M154:M165)/SUM('Qtde. Mensal'!M142:M153)-1</f>
        <v>8.4637439853815888E-2</v>
      </c>
      <c r="N165" s="56">
        <f>SUM('Qtde. Mensal'!N154:N165)/SUM('Qtde. Mensal'!N142:N153)-1</f>
        <v>-0.34198646481242423</v>
      </c>
      <c r="O165" s="64">
        <f>SUM('Qtde. Mensal'!O154:O165)/SUM('Qtde. Mensal'!O142:O153)-1</f>
        <v>-5.5243648438760617E-2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SUM('Qtde. Mensal'!B155:B166)/SUM('Qtde. Mensal'!B143:B154)-1</f>
        <v>-9.3535299408646355E-2</v>
      </c>
      <c r="C166" s="66">
        <f>SUM('Qtde. Mensal'!C155:C166)/SUM('Qtde. Mensal'!C143:C154)-1</f>
        <v>-9.3622583550217575E-2</v>
      </c>
      <c r="D166" s="66">
        <f>SUM('Qtde. Mensal'!D155:D166)/SUM('Qtde. Mensal'!D143:D154)-1</f>
        <v>-6.3702710681566299E-2</v>
      </c>
      <c r="E166" s="66">
        <f>SUM('Qtde. Mensal'!E155:E166)/SUM('Qtde. Mensal'!E143:E154)-1</f>
        <v>-5.4421618366329305E-3</v>
      </c>
      <c r="F166" s="56">
        <f>SUM('Qtde. Mensal'!F155:F166)/SUM('Qtde. Mensal'!F143:F154)-1</f>
        <v>-1.1511363604979064E-2</v>
      </c>
      <c r="G166" s="54">
        <f>SUM('Qtde. Mensal'!G155:G166)/SUM('Qtde. Mensal'!G143:G154)-1</f>
        <v>-0.14288670957922966</v>
      </c>
      <c r="H166" s="66">
        <f>SUM('Qtde. Mensal'!H155:H166)/SUM('Qtde. Mensal'!H143:H154)-1</f>
        <v>-0.15186173505178746</v>
      </c>
      <c r="I166" s="66">
        <f>SUM('Qtde. Mensal'!I155:I166)/SUM('Qtde. Mensal'!I143:I154)-1</f>
        <v>-1.3126980135963695E-2</v>
      </c>
      <c r="J166" s="56">
        <f>SUM('Qtde. Mensal'!J155:J166)/SUM('Qtde. Mensal'!J143:J154)-1</f>
        <v>-0.12722960334753852</v>
      </c>
      <c r="K166" s="54">
        <f>SUM('Qtde. Mensal'!K155:K166)/SUM('Qtde. Mensal'!K143:K154)-1</f>
        <v>-7.1499698636812492E-2</v>
      </c>
      <c r="L166" s="66">
        <f>SUM('Qtde. Mensal'!L155:L166)/SUM('Qtde. Mensal'!L143:L154)-1</f>
        <v>-0.12910128921711672</v>
      </c>
      <c r="M166" s="66">
        <f>SUM('Qtde. Mensal'!M155:M166)/SUM('Qtde. Mensal'!M143:M154)-1</f>
        <v>7.682201897840879E-2</v>
      </c>
      <c r="N166" s="56">
        <f>SUM('Qtde. Mensal'!N155:N166)/SUM('Qtde. Mensal'!N143:N154)-1</f>
        <v>-0.29607782088070211</v>
      </c>
      <c r="O166" s="64">
        <f>SUM('Qtde. Mensal'!O155:O166)/SUM('Qtde. Mensal'!O143:O154)-1</f>
        <v>-5.5226222153044957E-2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SUM('Qtde. Mensal'!B156:B167)/SUM('Qtde. Mensal'!B144:B155)-1</f>
        <v>-8.0414755500272106E-2</v>
      </c>
      <c r="C167" s="66">
        <f>SUM('Qtde. Mensal'!C156:C167)/SUM('Qtde. Mensal'!C144:C155)-1</f>
        <v>-8.3564641197210077E-2</v>
      </c>
      <c r="D167" s="66">
        <f>SUM('Qtde. Mensal'!D156:D167)/SUM('Qtde. Mensal'!D144:D155)-1</f>
        <v>-5.3954174102503805E-2</v>
      </c>
      <c r="E167" s="66">
        <f>SUM('Qtde. Mensal'!E156:E167)/SUM('Qtde. Mensal'!E144:E155)-1</f>
        <v>1.3998419980318921E-3</v>
      </c>
      <c r="F167" s="56">
        <f>SUM('Qtde. Mensal'!F156:F167)/SUM('Qtde. Mensal'!F144:F155)-1</f>
        <v>-5.1248488613295784E-3</v>
      </c>
      <c r="G167" s="54">
        <f>SUM('Qtde. Mensal'!G156:G167)/SUM('Qtde. Mensal'!G144:G155)-1</f>
        <v>-0.130942094839131</v>
      </c>
      <c r="H167" s="66">
        <f>SUM('Qtde. Mensal'!H156:H167)/SUM('Qtde. Mensal'!H144:H155)-1</f>
        <v>-0.13882046688686112</v>
      </c>
      <c r="I167" s="66">
        <f>SUM('Qtde. Mensal'!I156:I167)/SUM('Qtde. Mensal'!I144:I155)-1</f>
        <v>-6.3882243232836755E-3</v>
      </c>
      <c r="J167" s="56">
        <f>SUM('Qtde. Mensal'!J156:J167)/SUM('Qtde. Mensal'!J144:J155)-1</f>
        <v>-8.8738009710654042E-2</v>
      </c>
      <c r="K167" s="54">
        <f>SUM('Qtde. Mensal'!K156:K167)/SUM('Qtde. Mensal'!K144:K155)-1</f>
        <v>-6.4353079141338143E-2</v>
      </c>
      <c r="L167" s="66">
        <f>SUM('Qtde. Mensal'!L156:L167)/SUM('Qtde. Mensal'!L144:L155)-1</f>
        <v>-0.11702217093246314</v>
      </c>
      <c r="M167" s="66">
        <f>SUM('Qtde. Mensal'!M156:M167)/SUM('Qtde. Mensal'!M144:M155)-1</f>
        <v>7.8225008344703584E-2</v>
      </c>
      <c r="N167" s="56">
        <f>SUM('Qtde. Mensal'!N156:N167)/SUM('Qtde. Mensal'!N144:N155)-1</f>
        <v>-0.21871245587120858</v>
      </c>
      <c r="O167" s="64">
        <f>SUM('Qtde. Mensal'!O156:O167)/SUM('Qtde. Mensal'!O144:O155)-1</f>
        <v>-4.5972831745114573E-2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SUM('Qtde. Mensal'!B157:B168)/SUM('Qtde. Mensal'!B145:B156)-1</f>
        <v>-7.9662848286618071E-2</v>
      </c>
      <c r="C168" s="66">
        <f>SUM('Qtde. Mensal'!C157:C168)/SUM('Qtde. Mensal'!C145:C156)-1</f>
        <v>-8.0436432156683835E-2</v>
      </c>
      <c r="D168" s="66">
        <f>SUM('Qtde. Mensal'!D157:D168)/SUM('Qtde. Mensal'!D145:D156)-1</f>
        <v>-4.8022554563064146E-2</v>
      </c>
      <c r="E168" s="66">
        <f>SUM('Qtde. Mensal'!E157:E168)/SUM('Qtde. Mensal'!E145:E156)-1</f>
        <v>5.7032453851839637E-3</v>
      </c>
      <c r="F168" s="56">
        <f>SUM('Qtde. Mensal'!F157:F168)/SUM('Qtde. Mensal'!F145:F156)-1</f>
        <v>-4.6736734852093065E-3</v>
      </c>
      <c r="G168" s="54">
        <f>SUM('Qtde. Mensal'!G157:G168)/SUM('Qtde. Mensal'!G145:G156)-1</f>
        <v>-0.1219901154639399</v>
      </c>
      <c r="H168" s="66">
        <f>SUM('Qtde. Mensal'!H157:H168)/SUM('Qtde. Mensal'!H145:H156)-1</f>
        <v>-0.13262615451136617</v>
      </c>
      <c r="I168" s="66">
        <f>SUM('Qtde. Mensal'!I157:I168)/SUM('Qtde. Mensal'!I145:I156)-1</f>
        <v>-4.9760404763172783E-3</v>
      </c>
      <c r="J168" s="56">
        <f>SUM('Qtde. Mensal'!J157:J168)/SUM('Qtde. Mensal'!J145:J156)-1</f>
        <v>-4.1680175068892877E-2</v>
      </c>
      <c r="K168" s="54">
        <f>SUM('Qtde. Mensal'!K157:K168)/SUM('Qtde. Mensal'!K145:K156)-1</f>
        <v>-6.4310312140469672E-2</v>
      </c>
      <c r="L168" s="66">
        <f>SUM('Qtde. Mensal'!L157:L168)/SUM('Qtde. Mensal'!L145:L156)-1</f>
        <v>-0.1043444409841171</v>
      </c>
      <c r="M168" s="66">
        <f>SUM('Qtde. Mensal'!M157:M168)/SUM('Qtde. Mensal'!M145:M156)-1</f>
        <v>8.1954864389307325E-2</v>
      </c>
      <c r="N168" s="56">
        <f>SUM('Qtde. Mensal'!N157:N168)/SUM('Qtde. Mensal'!N145:N156)-1</f>
        <v>-0.11297523041474655</v>
      </c>
      <c r="O168" s="64">
        <f>SUM('Qtde. Mensal'!O157:O168)/SUM('Qtde. Mensal'!O145:O156)-1</f>
        <v>-4.1474463024234076E-2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SUM('Qtde. Mensal'!B158:B169)/SUM('Qtde. Mensal'!B146:B157)-1</f>
        <v>-7.306184399827953E-2</v>
      </c>
      <c r="C169" s="66">
        <f>SUM('Qtde. Mensal'!C158:C169)/SUM('Qtde. Mensal'!C146:C157)-1</f>
        <v>-7.748778227165487E-2</v>
      </c>
      <c r="D169" s="66">
        <f>SUM('Qtde. Mensal'!D158:D169)/SUM('Qtde. Mensal'!D146:D157)-1</f>
        <v>-4.556457627794519E-2</v>
      </c>
      <c r="E169" s="66">
        <f>SUM('Qtde. Mensal'!E158:E169)/SUM('Qtde. Mensal'!E146:E157)-1</f>
        <v>3.5069181552696005E-3</v>
      </c>
      <c r="F169" s="56">
        <f>SUM('Qtde. Mensal'!F158:F169)/SUM('Qtde. Mensal'!F146:F157)-1</f>
        <v>-5.5763213998948347E-3</v>
      </c>
      <c r="G169" s="54">
        <f>SUM('Qtde. Mensal'!G158:G169)/SUM('Qtde. Mensal'!G146:G157)-1</f>
        <v>-0.11467973084797389</v>
      </c>
      <c r="H169" s="66">
        <f>SUM('Qtde. Mensal'!H158:H169)/SUM('Qtde. Mensal'!H146:H157)-1</f>
        <v>-0.13023472663044455</v>
      </c>
      <c r="I169" s="66">
        <f>SUM('Qtde. Mensal'!I158:I169)/SUM('Qtde. Mensal'!I146:I157)-1</f>
        <v>-6.332747764381863E-3</v>
      </c>
      <c r="J169" s="56">
        <f>SUM('Qtde. Mensal'!J158:J169)/SUM('Qtde. Mensal'!J146:J157)-1</f>
        <v>-5.6570661711572434E-3</v>
      </c>
      <c r="K169" s="54">
        <f>SUM('Qtde. Mensal'!K158:K169)/SUM('Qtde. Mensal'!K146:K157)-1</f>
        <v>-6.7016984349697606E-2</v>
      </c>
      <c r="L169" s="66">
        <f>SUM('Qtde. Mensal'!L158:L169)/SUM('Qtde. Mensal'!L146:L157)-1</f>
        <v>-8.5196880840368583E-2</v>
      </c>
      <c r="M169" s="66">
        <f>SUM('Qtde. Mensal'!M158:M169)/SUM('Qtde. Mensal'!M146:M157)-1</f>
        <v>9.1502711869784203E-2</v>
      </c>
      <c r="N169" s="56">
        <f>SUM('Qtde. Mensal'!N158:N169)/SUM('Qtde. Mensal'!N146:N157)-1</f>
        <v>-5.8628330540993367E-2</v>
      </c>
      <c r="O169" s="64">
        <f>SUM('Qtde. Mensal'!O158:O169)/SUM('Qtde. Mensal'!O146:O157)-1</f>
        <v>-3.9773241149219651E-2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SUM('Qtde. Mensal'!B159:B170)/SUM('Qtde. Mensal'!B147:B158)-1</f>
        <v>-5.3878815125630641E-2</v>
      </c>
      <c r="C170" s="66">
        <f>SUM('Qtde. Mensal'!C159:C170)/SUM('Qtde. Mensal'!C147:C158)-1</f>
        <v>-5.7320939671550719E-2</v>
      </c>
      <c r="D170" s="66">
        <f>SUM('Qtde. Mensal'!D159:D170)/SUM('Qtde. Mensal'!D147:D158)-1</f>
        <v>-2.4632517766487338E-2</v>
      </c>
      <c r="E170" s="66">
        <f>SUM('Qtde. Mensal'!E159:E170)/SUM('Qtde. Mensal'!E147:E158)-1</f>
        <v>1.7999724813102302E-2</v>
      </c>
      <c r="F170" s="56">
        <f>SUM('Qtde. Mensal'!F159:F170)/SUM('Qtde. Mensal'!F147:F158)-1</f>
        <v>1.1852691155193051E-2</v>
      </c>
      <c r="G170" s="54">
        <f>SUM('Qtde. Mensal'!G159:G170)/SUM('Qtde. Mensal'!G147:G158)-1</f>
        <v>-9.3463522599612103E-2</v>
      </c>
      <c r="H170" s="66">
        <f>SUM('Qtde. Mensal'!H159:H170)/SUM('Qtde. Mensal'!H147:H158)-1</f>
        <v>-0.10939666369911993</v>
      </c>
      <c r="I170" s="66">
        <f>SUM('Qtde. Mensal'!I159:I170)/SUM('Qtde. Mensal'!I147:I158)-1</f>
        <v>1.2057395104690283E-2</v>
      </c>
      <c r="J170" s="56">
        <f>SUM('Qtde. Mensal'!J159:J170)/SUM('Qtde. Mensal'!J147:J158)-1</f>
        <v>-1.7389864193441129E-3</v>
      </c>
      <c r="K170" s="54">
        <f>SUM('Qtde. Mensal'!K159:K170)/SUM('Qtde. Mensal'!K147:K158)-1</f>
        <v>-4.7969972256117543E-2</v>
      </c>
      <c r="L170" s="66">
        <f>SUM('Qtde. Mensal'!L159:L170)/SUM('Qtde. Mensal'!L147:L158)-1</f>
        <v>-4.6186057968634509E-2</v>
      </c>
      <c r="M170" s="66">
        <f>SUM('Qtde. Mensal'!M159:M170)/SUM('Qtde. Mensal'!M147:M158)-1</f>
        <v>0.10755843221862649</v>
      </c>
      <c r="N170" s="56">
        <f>SUM('Qtde. Mensal'!N159:N170)/SUM('Qtde. Mensal'!N147:N158)-1</f>
        <v>-4.4778567523236723E-2</v>
      </c>
      <c r="O170" s="64">
        <f>SUM('Qtde. Mensal'!O159:O170)/SUM('Qtde. Mensal'!O147:O158)-1</f>
        <v>-2.0452731568947891E-2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SUM('Qtde. Mensal'!B160:B171)/SUM('Qtde. Mensal'!B148:B159)-1</f>
        <v>-3.7545389260319473E-2</v>
      </c>
      <c r="C171" s="66">
        <f>SUM('Qtde. Mensal'!C160:C171)/SUM('Qtde. Mensal'!C148:C159)-1</f>
        <v>-4.4822487485560281E-2</v>
      </c>
      <c r="D171" s="66">
        <f>SUM('Qtde. Mensal'!D160:D171)/SUM('Qtde. Mensal'!D148:D159)-1</f>
        <v>-4.9770348922290042E-3</v>
      </c>
      <c r="E171" s="66">
        <f>SUM('Qtde. Mensal'!E160:E171)/SUM('Qtde. Mensal'!E148:E159)-1</f>
        <v>3.1931084312429414E-2</v>
      </c>
      <c r="F171" s="56">
        <f>SUM('Qtde. Mensal'!F160:F171)/SUM('Qtde. Mensal'!F148:F159)-1</f>
        <v>2.359386107974748E-2</v>
      </c>
      <c r="G171" s="54">
        <f>SUM('Qtde. Mensal'!G160:G171)/SUM('Qtde. Mensal'!G148:G159)-1</f>
        <v>-7.4864888911195138E-2</v>
      </c>
      <c r="H171" s="66">
        <f>SUM('Qtde. Mensal'!H160:H171)/SUM('Qtde. Mensal'!H148:H159)-1</f>
        <v>-8.4381731689803785E-2</v>
      </c>
      <c r="I171" s="66">
        <f>SUM('Qtde. Mensal'!I160:I171)/SUM('Qtde. Mensal'!I148:I159)-1</f>
        <v>2.6315401295119001E-2</v>
      </c>
      <c r="J171" s="56">
        <f>SUM('Qtde. Mensal'!J160:J171)/SUM('Qtde. Mensal'!J148:J159)-1</f>
        <v>3.7327052032934294E-2</v>
      </c>
      <c r="K171" s="54">
        <f>SUM('Qtde. Mensal'!K160:K171)/SUM('Qtde. Mensal'!K148:K159)-1</f>
        <v>-3.0441809715495372E-2</v>
      </c>
      <c r="L171" s="66">
        <f>SUM('Qtde. Mensal'!L160:L171)/SUM('Qtde. Mensal'!L148:L159)-1</f>
        <v>-9.8251210207418338E-2</v>
      </c>
      <c r="M171" s="66">
        <f>SUM('Qtde. Mensal'!M160:M171)/SUM('Qtde. Mensal'!M148:M159)-1</f>
        <v>0.12730270417634926</v>
      </c>
      <c r="N171" s="56">
        <f>SUM('Qtde. Mensal'!N160:N171)/SUM('Qtde. Mensal'!N148:N159)-1</f>
        <v>1.6512474835441715E-3</v>
      </c>
      <c r="O171" s="64">
        <f>SUM('Qtde. Mensal'!O160:O171)/SUM('Qtde. Mensal'!O148:O159)-1</f>
        <v>-3.8630031550720423E-3</v>
      </c>
      <c r="P171" s="5"/>
      <c r="Q171" s="5"/>
      <c r="R171" s="5"/>
      <c r="S171" s="5"/>
    </row>
    <row r="172" spans="1:19" ht="15" thickBot="1" x14ac:dyDescent="0.4">
      <c r="A172" s="89">
        <f>'Qtde. Mensal'!A172</f>
        <v>45261</v>
      </c>
      <c r="B172" s="74">
        <f>SUM('Qtde. Mensal'!B161:B172)/SUM('Qtde. Mensal'!B149:B160)-1</f>
        <v>-2.4702400727834029E-2</v>
      </c>
      <c r="C172" s="75">
        <f>SUM('Qtde. Mensal'!C161:C172)/SUM('Qtde. Mensal'!C149:C160)-1</f>
        <v>-3.5593876342406294E-2</v>
      </c>
      <c r="D172" s="75">
        <f>SUM('Qtde. Mensal'!D161:D172)/SUM('Qtde. Mensal'!D149:D160)-1</f>
        <v>1.1898255245770484E-2</v>
      </c>
      <c r="E172" s="75">
        <f>SUM('Qtde. Mensal'!E161:E172)/SUM('Qtde. Mensal'!E149:E160)-1</f>
        <v>4.2795947584412408E-2</v>
      </c>
      <c r="F172" s="76">
        <f>SUM('Qtde. Mensal'!F161:F172)/SUM('Qtde. Mensal'!F149:F160)-1</f>
        <v>3.144809118181735E-2</v>
      </c>
      <c r="G172" s="74">
        <f>SUM('Qtde. Mensal'!G161:G172)/SUM('Qtde. Mensal'!G149:G160)-1</f>
        <v>-5.928825358862766E-2</v>
      </c>
      <c r="H172" s="75">
        <f>SUM('Qtde. Mensal'!H161:H172)/SUM('Qtde. Mensal'!H149:H160)-1</f>
        <v>-6.6983933602375645E-2</v>
      </c>
      <c r="I172" s="75">
        <f>SUM('Qtde. Mensal'!I161:I172)/SUM('Qtde. Mensal'!I149:I160)-1</f>
        <v>3.7282189009492761E-2</v>
      </c>
      <c r="J172" s="76">
        <f>SUM('Qtde. Mensal'!J161:J172)/SUM('Qtde. Mensal'!J149:J160)-1</f>
        <v>0.12259722843093424</v>
      </c>
      <c r="K172" s="74">
        <f>SUM('Qtde. Mensal'!K161:K172)/SUM('Qtde. Mensal'!K149:K160)-1</f>
        <v>-2.0437403164329404E-2</v>
      </c>
      <c r="L172" s="75">
        <f>SUM('Qtde. Mensal'!L161:L172)/SUM('Qtde. Mensal'!L149:L160)-1</f>
        <v>-0.11266404774616123</v>
      </c>
      <c r="M172" s="75">
        <f>SUM('Qtde. Mensal'!M161:M172)/SUM('Qtde. Mensal'!M149:M160)-1</f>
        <v>0.15478784873411033</v>
      </c>
      <c r="N172" s="76">
        <f>SUM('Qtde. Mensal'!N161:N172)/SUM('Qtde. Mensal'!N149:N160)-1</f>
        <v>6.2210682143948093E-2</v>
      </c>
      <c r="O172" s="79">
        <f>SUM('Qtde. Mensal'!O161:O172)/SUM('Qtde. Mensal'!O149:O160)-1</f>
        <v>9.6374856327225977E-3</v>
      </c>
      <c r="P172" s="49"/>
      <c r="Q172" s="49"/>
      <c r="R172" s="49"/>
      <c r="S172" s="49"/>
    </row>
    <row r="173" spans="1:19" x14ac:dyDescent="0.35">
      <c r="A173" s="6">
        <f>'Qtde. Mensal'!A173</f>
        <v>45292</v>
      </c>
      <c r="B173" s="51">
        <f>SUM('Qtde. Mensal'!B162:B173)/SUM('Qtde. Mensal'!B150:B161)-1</f>
        <v>-2.2672726344278193E-2</v>
      </c>
      <c r="C173" s="52">
        <f>SUM('Qtde. Mensal'!C162:C173)/SUM('Qtde. Mensal'!C150:C161)-1</f>
        <v>-3.4055096675844276E-2</v>
      </c>
      <c r="D173" s="52">
        <f>SUM('Qtde. Mensal'!D162:D173)/SUM('Qtde. Mensal'!D150:D161)-1</f>
        <v>1.8256700019779304E-2</v>
      </c>
      <c r="E173" s="52">
        <f>SUM('Qtde. Mensal'!E162:E173)/SUM('Qtde. Mensal'!E150:E161)-1</f>
        <v>4.8416192148922121E-2</v>
      </c>
      <c r="F173" s="53">
        <f>SUM('Qtde. Mensal'!F162:F173)/SUM('Qtde. Mensal'!F150:F161)-1</f>
        <v>3.3356731792377747E-2</v>
      </c>
      <c r="G173" s="51">
        <f>SUM('Qtde. Mensal'!G162:G173)/SUM('Qtde. Mensal'!G150:G161)-1</f>
        <v>-5.2533821795892721E-2</v>
      </c>
      <c r="H173" s="52">
        <f>SUM('Qtde. Mensal'!H162:H173)/SUM('Qtde. Mensal'!H150:H161)-1</f>
        <v>-5.7577144527478974E-2</v>
      </c>
      <c r="I173" s="52">
        <f>SUM('Qtde. Mensal'!I162:I173)/SUM('Qtde. Mensal'!I150:I161)-1</f>
        <v>3.9954236074917882E-2</v>
      </c>
      <c r="J173" s="53">
        <f>SUM('Qtde. Mensal'!J162:J173)/SUM('Qtde. Mensal'!J150:J161)-1</f>
        <v>0.17619352478507411</v>
      </c>
      <c r="K173" s="51">
        <f>SUM('Qtde. Mensal'!K162:K173)/SUM('Qtde. Mensal'!K150:K161)-1</f>
        <v>-2.3152613472818051E-2</v>
      </c>
      <c r="L173" s="52">
        <f>SUM('Qtde. Mensal'!L162:L173)/SUM('Qtde. Mensal'!L150:L161)-1</f>
        <v>-1.6513260272158381E-2</v>
      </c>
      <c r="M173" s="52">
        <f>SUM('Qtde. Mensal'!M162:M173)/SUM('Qtde. Mensal'!M150:M161)-1</f>
        <v>0.1703917324108768</v>
      </c>
      <c r="N173" s="53">
        <f>SUM('Qtde. Mensal'!N162:N173)/SUM('Qtde. Mensal'!N150:N161)-1</f>
        <v>0.10114289804585908</v>
      </c>
      <c r="O173" s="63">
        <f>SUM('Qtde. Mensal'!O162:O173)/SUM('Qtde. Mensal'!O150:O161)-1</f>
        <v>1.4473811223591815E-2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SUM('Qtde. Mensal'!B163:B174)/SUM('Qtde. Mensal'!B151:B162)-1</f>
        <v>-5.3068592057762265E-3</v>
      </c>
      <c r="C174" s="66">
        <f>SUM('Qtde. Mensal'!C163:C174)/SUM('Qtde. Mensal'!C151:C162)-1</f>
        <v>-9.3706939054144511E-3</v>
      </c>
      <c r="D174" s="66">
        <f>SUM('Qtde. Mensal'!D163:D174)/SUM('Qtde. Mensal'!D151:D162)-1</f>
        <v>4.7862144121490813E-2</v>
      </c>
      <c r="E174" s="66">
        <f>SUM('Qtde. Mensal'!E163:E174)/SUM('Qtde. Mensal'!E151:E162)-1</f>
        <v>6.9080743197252659E-2</v>
      </c>
      <c r="F174" s="56">
        <f>SUM('Qtde. Mensal'!F163:F174)/SUM('Qtde. Mensal'!F151:F162)-1</f>
        <v>5.0556430798109453E-2</v>
      </c>
      <c r="G174" s="54">
        <f>SUM('Qtde. Mensal'!G163:G174)/SUM('Qtde. Mensal'!G151:G162)-1</f>
        <v>-2.9363014884248084E-2</v>
      </c>
      <c r="H174" s="66">
        <f>SUM('Qtde. Mensal'!H163:H174)/SUM('Qtde. Mensal'!H151:H162)-1</f>
        <v>-2.402392934694797E-2</v>
      </c>
      <c r="I174" s="66">
        <f>SUM('Qtde. Mensal'!I163:I174)/SUM('Qtde. Mensal'!I151:I162)-1</f>
        <v>6.5212478404248708E-2</v>
      </c>
      <c r="J174" s="56">
        <f>SUM('Qtde. Mensal'!J163:J174)/SUM('Qtde. Mensal'!J151:J162)-1</f>
        <v>0.18966846569005402</v>
      </c>
      <c r="K174" s="54">
        <f>SUM('Qtde. Mensal'!K163:K174)/SUM('Qtde. Mensal'!K151:K162)-1</f>
        <v>3.6667145998088291E-3</v>
      </c>
      <c r="L174" s="66">
        <f>SUM('Qtde. Mensal'!L163:L174)/SUM('Qtde. Mensal'!L151:L162)-1</f>
        <v>1.7579210096436704E-3</v>
      </c>
      <c r="M174" s="66">
        <f>SUM('Qtde. Mensal'!M163:M174)/SUM('Qtde. Mensal'!M151:M162)-1</f>
        <v>0.18968358885436154</v>
      </c>
      <c r="N174" s="56">
        <f>SUM('Qtde. Mensal'!N163:N174)/SUM('Qtde. Mensal'!N151:N162)-1</f>
        <v>0.1116009528211328</v>
      </c>
      <c r="O174" s="64">
        <f>SUM('Qtde. Mensal'!O163:O174)/SUM('Qtde. Mensal'!O151:O162)-1</f>
        <v>3.9916683000007058E-2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SUM('Qtde. Mensal'!B164:B175)/SUM('Qtde. Mensal'!B152:B163)-1</f>
        <v>-1.6262088427036914E-2</v>
      </c>
      <c r="C175" s="66">
        <f>SUM('Qtde. Mensal'!C164:C175)/SUM('Qtde. Mensal'!C152:C163)-1</f>
        <v>-1.8394511495977484E-2</v>
      </c>
      <c r="D175" s="66">
        <f>SUM('Qtde. Mensal'!D164:D175)/SUM('Qtde. Mensal'!D152:D163)-1</f>
        <v>3.9325632014499234E-2</v>
      </c>
      <c r="E175" s="66">
        <f>SUM('Qtde. Mensal'!E164:E175)/SUM('Qtde. Mensal'!E152:E163)-1</f>
        <v>5.5097058680335875E-2</v>
      </c>
      <c r="F175" s="56">
        <f>SUM('Qtde. Mensal'!F164:F175)/SUM('Qtde. Mensal'!F152:F163)-1</f>
        <v>3.9411207397137771E-2</v>
      </c>
      <c r="G175" s="54">
        <f>SUM('Qtde. Mensal'!G164:G175)/SUM('Qtde. Mensal'!G152:G163)-1</f>
        <v>-3.9127070406889231E-2</v>
      </c>
      <c r="H175" s="66">
        <f>SUM('Qtde. Mensal'!H164:H175)/SUM('Qtde. Mensal'!H152:H163)-1</f>
        <v>-2.6472775606437016E-2</v>
      </c>
      <c r="I175" s="66">
        <f>SUM('Qtde. Mensal'!I164:I175)/SUM('Qtde. Mensal'!I152:I163)-1</f>
        <v>5.3979459427577092E-2</v>
      </c>
      <c r="J175" s="56">
        <f>SUM('Qtde. Mensal'!J164:J175)/SUM('Qtde. Mensal'!J152:J163)-1</f>
        <v>0.19610078923245466</v>
      </c>
      <c r="K175" s="54">
        <f>SUM('Qtde. Mensal'!K164:K175)/SUM('Qtde. Mensal'!K152:K163)-1</f>
        <v>-5.9142859380997281E-3</v>
      </c>
      <c r="L175" s="66">
        <f>SUM('Qtde. Mensal'!L164:L175)/SUM('Qtde. Mensal'!L152:L163)-1</f>
        <v>1.9560818406655134E-2</v>
      </c>
      <c r="M175" s="66">
        <f>SUM('Qtde. Mensal'!M164:M175)/SUM('Qtde. Mensal'!M152:M163)-1</f>
        <v>0.16956981679176986</v>
      </c>
      <c r="N175" s="56">
        <f>SUM('Qtde. Mensal'!N164:N175)/SUM('Qtde. Mensal'!N152:N163)-1</f>
        <v>0.11624121172085133</v>
      </c>
      <c r="O175" s="64">
        <f>SUM('Qtde. Mensal'!O164:O175)/SUM('Qtde. Mensal'!O152:O163)-1</f>
        <v>2.9988712055674993E-2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SUM('Qtde. Mensal'!B165:B176)/SUM('Qtde. Mensal'!B153:B164)-1</f>
        <v>1.5029394046407241E-2</v>
      </c>
      <c r="C176" s="66">
        <f>SUM('Qtde. Mensal'!C165:C176)/SUM('Qtde. Mensal'!C153:C164)-1</f>
        <v>1.0455614905252375E-2</v>
      </c>
      <c r="D176" s="66">
        <f>SUM('Qtde. Mensal'!D165:D176)/SUM('Qtde. Mensal'!D153:D164)-1</f>
        <v>6.7012819100696897E-2</v>
      </c>
      <c r="E176" s="66">
        <f>SUM('Qtde. Mensal'!E165:E176)/SUM('Qtde. Mensal'!E153:E164)-1</f>
        <v>8.4357765144395191E-2</v>
      </c>
      <c r="F176" s="56">
        <f>SUM('Qtde. Mensal'!F165:F176)/SUM('Qtde. Mensal'!F153:F164)-1</f>
        <v>6.7095222319044634E-2</v>
      </c>
      <c r="G176" s="54">
        <f>SUM('Qtde. Mensal'!G165:G176)/SUM('Qtde. Mensal'!G153:G164)-1</f>
        <v>-1.4234900990987454E-2</v>
      </c>
      <c r="H176" s="66">
        <f>SUM('Qtde. Mensal'!H165:H176)/SUM('Qtde. Mensal'!H153:H164)-1</f>
        <v>3.5868863435206677E-5</v>
      </c>
      <c r="I176" s="66">
        <f>SUM('Qtde. Mensal'!I165:I176)/SUM('Qtde. Mensal'!I153:I164)-1</f>
        <v>8.3608811462251964E-2</v>
      </c>
      <c r="J176" s="56">
        <f>SUM('Qtde. Mensal'!J165:J176)/SUM('Qtde. Mensal'!J153:J164)-1</f>
        <v>0.21368483804729421</v>
      </c>
      <c r="K176" s="54">
        <f>SUM('Qtde. Mensal'!K165:K176)/SUM('Qtde. Mensal'!K153:K164)-1</f>
        <v>1.9772458012922378E-2</v>
      </c>
      <c r="L176" s="66">
        <f>SUM('Qtde. Mensal'!L165:L176)/SUM('Qtde. Mensal'!L153:L164)-1</f>
        <v>6.0129119720929491E-2</v>
      </c>
      <c r="M176" s="66">
        <f>SUM('Qtde. Mensal'!M165:M176)/SUM('Qtde. Mensal'!M153:M164)-1</f>
        <v>0.20443584855779262</v>
      </c>
      <c r="N176" s="56">
        <f>SUM('Qtde. Mensal'!N165:N176)/SUM('Qtde. Mensal'!N153:N164)-1</f>
        <v>0.146579574958001</v>
      </c>
      <c r="O176" s="64">
        <f>SUM('Qtde. Mensal'!O165:O176)/SUM('Qtde. Mensal'!O153:O164)-1</f>
        <v>5.8397312560126924E-2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SUM('Qtde. Mensal'!B166:B177)/SUM('Qtde. Mensal'!B154:B165)-1</f>
        <v>2.4840171181634618E-2</v>
      </c>
      <c r="C177" s="66">
        <f>SUM('Qtde. Mensal'!C166:C177)/SUM('Qtde. Mensal'!C154:C165)-1</f>
        <v>1.9081911934313078E-2</v>
      </c>
      <c r="D177" s="66">
        <f>SUM('Qtde. Mensal'!D166:D177)/SUM('Qtde. Mensal'!D154:D165)-1</f>
        <v>7.2197159134850919E-2</v>
      </c>
      <c r="E177" s="66">
        <f>SUM('Qtde. Mensal'!E166:E177)/SUM('Qtde. Mensal'!E154:E165)-1</f>
        <v>7.4635862492343552E-2</v>
      </c>
      <c r="F177" s="56">
        <f>SUM('Qtde. Mensal'!F166:F177)/SUM('Qtde. Mensal'!F154:F165)-1</f>
        <v>6.9937581571118956E-2</v>
      </c>
      <c r="G177" s="54">
        <f>SUM('Qtde. Mensal'!G166:G177)/SUM('Qtde. Mensal'!G154:G165)-1</f>
        <v>-9.8219173281678396E-3</v>
      </c>
      <c r="H177" s="66">
        <f>SUM('Qtde. Mensal'!H166:H177)/SUM('Qtde. Mensal'!H154:H165)-1</f>
        <v>6.5171446709686442E-3</v>
      </c>
      <c r="I177" s="66">
        <f>SUM('Qtde. Mensal'!I166:I177)/SUM('Qtde. Mensal'!I154:I165)-1</f>
        <v>8.559251081191821E-2</v>
      </c>
      <c r="J177" s="56">
        <f>SUM('Qtde. Mensal'!J166:J177)/SUM('Qtde. Mensal'!J154:J165)-1</f>
        <v>0.21762853213857958</v>
      </c>
      <c r="K177" s="54">
        <f>SUM('Qtde. Mensal'!K166:K177)/SUM('Qtde. Mensal'!K154:K165)-1</f>
        <v>1.9635222182977197E-2</v>
      </c>
      <c r="L177" s="66">
        <f>SUM('Qtde. Mensal'!L166:L177)/SUM('Qtde. Mensal'!L154:L165)-1</f>
        <v>0.10813608969394961</v>
      </c>
      <c r="M177" s="66">
        <f>SUM('Qtde. Mensal'!M166:M177)/SUM('Qtde. Mensal'!M154:M165)-1</f>
        <v>0.20950837160650337</v>
      </c>
      <c r="N177" s="56">
        <f>SUM('Qtde. Mensal'!N166:N177)/SUM('Qtde. Mensal'!N154:N165)-1</f>
        <v>0.17075287738989831</v>
      </c>
      <c r="O177" s="64">
        <f>SUM('Qtde. Mensal'!O166:O177)/SUM('Qtde. Mensal'!O154:O165)-1</f>
        <v>6.1425065909604726E-2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/>
      <c r="C178" s="66"/>
      <c r="D178" s="66"/>
      <c r="E178" s="66"/>
      <c r="F178" s="56"/>
      <c r="G178" s="54"/>
      <c r="H178" s="66"/>
      <c r="I178" s="66"/>
      <c r="J178" s="56"/>
      <c r="K178" s="54"/>
      <c r="L178" s="66"/>
      <c r="M178" s="66"/>
      <c r="N178" s="56"/>
      <c r="O178" s="64"/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183"/>
  <sheetViews>
    <sheetView showGridLines="0" zoomScale="90" zoomScaleNormal="90" workbookViewId="0">
      <pane xSplit="1" ySplit="3" topLeftCell="N163" activePane="bottomRight" state="frozen"/>
      <selection activeCell="K1" sqref="K1"/>
      <selection pane="topRight" activeCell="K1" sqref="K1"/>
      <selection pane="bottomLeft" activeCell="K1" sqref="K1"/>
      <selection pane="bottomRight" activeCell="A2" sqref="A2:AC2"/>
    </sheetView>
  </sheetViews>
  <sheetFormatPr defaultColWidth="9.1796875" defaultRowHeight="13" x14ac:dyDescent="0.3"/>
  <cols>
    <col min="1" max="1" width="14.90625" style="160" customWidth="1"/>
    <col min="2" max="2" width="9.453125" style="2" bestFit="1" customWidth="1"/>
    <col min="3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6" width="9.26953125" style="2" bestFit="1" customWidth="1"/>
    <col min="17" max="17" width="11.6328125" style="2" customWidth="1"/>
    <col min="18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29" width="9.81640625" style="2" bestFit="1" customWidth="1"/>
    <col min="30" max="16384" width="9.1796875" style="2"/>
  </cols>
  <sheetData>
    <row r="1" spans="1:29" ht="49" customHeight="1" x14ac:dyDescent="0.3"/>
    <row r="2" spans="1:29" ht="14.5" customHeight="1" x14ac:dyDescent="0.3">
      <c r="A2" s="179" t="s">
        <v>52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29" ht="45" customHeight="1" x14ac:dyDescent="0.3">
      <c r="A3" s="106" t="s">
        <v>12</v>
      </c>
      <c r="B3" s="106" t="s">
        <v>56</v>
      </c>
      <c r="C3" s="106" t="s">
        <v>57</v>
      </c>
      <c r="D3" s="106" t="s">
        <v>58</v>
      </c>
      <c r="E3" s="106" t="s">
        <v>59</v>
      </c>
      <c r="F3" s="106" t="s">
        <v>60</v>
      </c>
      <c r="G3" s="106" t="s">
        <v>61</v>
      </c>
      <c r="H3" s="106" t="s">
        <v>62</v>
      </c>
      <c r="I3" s="106" t="s">
        <v>63</v>
      </c>
      <c r="J3" s="106" t="s">
        <v>64</v>
      </c>
      <c r="K3" s="106" t="s">
        <v>65</v>
      </c>
      <c r="L3" s="106" t="s">
        <v>66</v>
      </c>
      <c r="M3" s="106" t="s">
        <v>67</v>
      </c>
      <c r="N3" s="106" t="s">
        <v>68</v>
      </c>
      <c r="O3" s="106" t="s">
        <v>69</v>
      </c>
      <c r="P3" s="106" t="s">
        <v>70</v>
      </c>
      <c r="Q3" s="106" t="s">
        <v>71</v>
      </c>
      <c r="R3" s="106" t="s">
        <v>72</v>
      </c>
      <c r="S3" s="106" t="s">
        <v>73</v>
      </c>
      <c r="T3" s="106" t="s">
        <v>74</v>
      </c>
      <c r="U3" s="106" t="s">
        <v>75</v>
      </c>
      <c r="V3" s="106" t="s">
        <v>76</v>
      </c>
      <c r="W3" s="106" t="s">
        <v>77</v>
      </c>
      <c r="X3" s="106" t="s">
        <v>78</v>
      </c>
      <c r="Y3" s="106" t="s">
        <v>79</v>
      </c>
      <c r="Z3" s="106" t="s">
        <v>80</v>
      </c>
      <c r="AA3" s="106" t="s">
        <v>81</v>
      </c>
      <c r="AB3" s="106" t="s">
        <v>82</v>
      </c>
      <c r="AC3" s="107" t="s">
        <v>83</v>
      </c>
    </row>
    <row r="4" spans="1:29" x14ac:dyDescent="0.3">
      <c r="A4" s="163">
        <v>40179</v>
      </c>
      <c r="B4" s="94">
        <v>156.8774765516782</v>
      </c>
      <c r="C4" s="95">
        <v>583.88849180509635</v>
      </c>
      <c r="D4" s="95">
        <v>554.03542771576929</v>
      </c>
      <c r="E4" s="95">
        <v>191.88740779694794</v>
      </c>
      <c r="F4" s="95">
        <v>3245.716935489967</v>
      </c>
      <c r="G4" s="95">
        <v>2284.0752129307302</v>
      </c>
      <c r="H4" s="95">
        <v>1869.4270258996153</v>
      </c>
      <c r="I4" s="95">
        <v>1971.636482469753</v>
      </c>
      <c r="J4" s="95">
        <v>2248.7568077998244</v>
      </c>
      <c r="K4" s="95">
        <v>901.70289541273223</v>
      </c>
      <c r="L4" s="95">
        <v>8359.575157202069</v>
      </c>
      <c r="M4" s="95">
        <v>701.71498330052623</v>
      </c>
      <c r="N4" s="95">
        <v>920.11137026539552</v>
      </c>
      <c r="O4" s="95">
        <v>1111.0148243020788</v>
      </c>
      <c r="P4" s="95">
        <v>666.49221483972804</v>
      </c>
      <c r="Q4" s="95">
        <v>1876.9050770955932</v>
      </c>
      <c r="R4" s="95">
        <v>515.70172252033205</v>
      </c>
      <c r="S4" s="95">
        <v>5974.0597530977111</v>
      </c>
      <c r="T4" s="95">
        <v>6216.0823386833454</v>
      </c>
      <c r="U4" s="95">
        <v>694.43630442339372</v>
      </c>
      <c r="V4" s="95">
        <v>409.66217037494835</v>
      </c>
      <c r="W4" s="95">
        <v>82.155976543520893</v>
      </c>
      <c r="X4" s="95">
        <v>6108.0511591521808</v>
      </c>
      <c r="Y4" s="95">
        <v>3817.9894118253446</v>
      </c>
      <c r="Z4" s="95">
        <v>362.96385150557757</v>
      </c>
      <c r="AA4" s="95">
        <v>20465.574248713256</v>
      </c>
      <c r="AB4" s="96">
        <v>432.88441667055139</v>
      </c>
      <c r="AC4" s="94">
        <f>SUM(B4:AB4)</f>
        <v>72723.379144387669</v>
      </c>
    </row>
    <row r="5" spans="1:29" x14ac:dyDescent="0.3">
      <c r="A5" s="163">
        <v>40210</v>
      </c>
      <c r="B5" s="94">
        <v>470.68915668034282</v>
      </c>
      <c r="C5" s="95">
        <v>1218.3324725409029</v>
      </c>
      <c r="D5" s="95">
        <v>867.96810360338361</v>
      </c>
      <c r="E5" s="95">
        <v>291.42732765297939</v>
      </c>
      <c r="F5" s="95">
        <v>5499.106064244962</v>
      </c>
      <c r="G5" s="95">
        <v>2721.8520180747746</v>
      </c>
      <c r="H5" s="95">
        <v>2190.9371405912266</v>
      </c>
      <c r="I5" s="95">
        <v>2205.8971046179654</v>
      </c>
      <c r="J5" s="95">
        <v>5019.1097660861587</v>
      </c>
      <c r="K5" s="95">
        <v>1495.575610991983</v>
      </c>
      <c r="L5" s="95">
        <v>9455.7848366948365</v>
      </c>
      <c r="M5" s="95">
        <v>2139.2163630592336</v>
      </c>
      <c r="N5" s="95">
        <v>2584.5815779792865</v>
      </c>
      <c r="O5" s="95">
        <v>2285.7064678895981</v>
      </c>
      <c r="P5" s="95">
        <v>1394.2699043716241</v>
      </c>
      <c r="Q5" s="95">
        <v>3097.9934726578686</v>
      </c>
      <c r="R5" s="95">
        <v>842.58868677891292</v>
      </c>
      <c r="S5" s="95">
        <v>7351.439589032916</v>
      </c>
      <c r="T5" s="95">
        <v>10046.603333248919</v>
      </c>
      <c r="U5" s="95">
        <v>1532.5703541705452</v>
      </c>
      <c r="V5" s="95">
        <v>1005.0639437092507</v>
      </c>
      <c r="W5" s="95">
        <v>213.3621779171273</v>
      </c>
      <c r="X5" s="95">
        <v>6273.2028293239882</v>
      </c>
      <c r="Y5" s="95">
        <v>5317.0847159025006</v>
      </c>
      <c r="Z5" s="95">
        <v>625.18777524487825</v>
      </c>
      <c r="AA5" s="95">
        <v>28642.508232068914</v>
      </c>
      <c r="AB5" s="96">
        <v>1020.9409748649168</v>
      </c>
      <c r="AC5" s="94">
        <f t="shared" ref="AC5:AC68" si="0">SUM(B5:AB5)</f>
        <v>105809</v>
      </c>
    </row>
    <row r="6" spans="1:29" x14ac:dyDescent="0.3">
      <c r="A6" s="163">
        <v>40238</v>
      </c>
      <c r="B6" s="94">
        <v>677.96787744781057</v>
      </c>
      <c r="C6" s="95">
        <v>1573.6449935766643</v>
      </c>
      <c r="D6" s="95">
        <v>1729.2981529136819</v>
      </c>
      <c r="E6" s="95">
        <v>398.15188079661789</v>
      </c>
      <c r="F6" s="95">
        <v>8120.5770514163642</v>
      </c>
      <c r="G6" s="95">
        <v>3947.6771402077425</v>
      </c>
      <c r="H6" s="95">
        <v>3213.3848059844859</v>
      </c>
      <c r="I6" s="95">
        <v>3064.4453495186867</v>
      </c>
      <c r="J6" s="95">
        <v>6514.727030244595</v>
      </c>
      <c r="K6" s="95">
        <v>2228.0994266955468</v>
      </c>
      <c r="L6" s="95">
        <v>13549.924617703198</v>
      </c>
      <c r="M6" s="95">
        <v>2295.230752779572</v>
      </c>
      <c r="N6" s="95">
        <v>3270.385189375987</v>
      </c>
      <c r="O6" s="95">
        <v>2933.8600061428438</v>
      </c>
      <c r="P6" s="95">
        <v>1984.1884937728119</v>
      </c>
      <c r="Q6" s="95">
        <v>4211.3688048372051</v>
      </c>
      <c r="R6" s="95">
        <v>1085.3556327018332</v>
      </c>
      <c r="S6" s="95">
        <v>9429.7773872696926</v>
      </c>
      <c r="T6" s="95">
        <v>15290.997420261865</v>
      </c>
      <c r="U6" s="95">
        <v>1974.0713970353559</v>
      </c>
      <c r="V6" s="95">
        <v>1471.7181737591845</v>
      </c>
      <c r="W6" s="95">
        <v>264.3935273863334</v>
      </c>
      <c r="X6" s="95">
        <v>8760.9811449435074</v>
      </c>
      <c r="Y6" s="95">
        <v>6179.9732204447082</v>
      </c>
      <c r="Z6" s="95">
        <v>854.52371898531067</v>
      </c>
      <c r="AA6" s="95">
        <v>37405.008657131919</v>
      </c>
      <c r="AB6" s="96">
        <v>1424.2681466664401</v>
      </c>
      <c r="AC6" s="94">
        <f t="shared" si="0"/>
        <v>143853.99999999994</v>
      </c>
    </row>
    <row r="7" spans="1:29" x14ac:dyDescent="0.3">
      <c r="A7" s="163">
        <v>40269</v>
      </c>
      <c r="B7" s="94">
        <v>456.7566372263226</v>
      </c>
      <c r="C7" s="95">
        <v>1225.6230721011452</v>
      </c>
      <c r="D7" s="95">
        <v>1497.1962198086021</v>
      </c>
      <c r="E7" s="95">
        <v>437.8973474261627</v>
      </c>
      <c r="F7" s="95">
        <v>9671.715213400641</v>
      </c>
      <c r="G7" s="95">
        <v>3263.1767598393658</v>
      </c>
      <c r="H7" s="95">
        <v>2770.1860483124519</v>
      </c>
      <c r="I7" s="95">
        <v>2190.3178651004541</v>
      </c>
      <c r="J7" s="95">
        <v>5043.706714563823</v>
      </c>
      <c r="K7" s="95">
        <v>1720.8680381421777</v>
      </c>
      <c r="L7" s="95">
        <v>10820.484734395668</v>
      </c>
      <c r="M7" s="95">
        <v>1772.243781778194</v>
      </c>
      <c r="N7" s="95">
        <v>2426.1514386388712</v>
      </c>
      <c r="O7" s="95">
        <v>2511.279340776649</v>
      </c>
      <c r="P7" s="95">
        <v>2034.6948174029189</v>
      </c>
      <c r="Q7" s="95">
        <v>3542.2226645052388</v>
      </c>
      <c r="R7" s="95">
        <v>866.81525178325592</v>
      </c>
      <c r="S7" s="95">
        <v>7265.8274243291426</v>
      </c>
      <c r="T7" s="95">
        <v>11117.320985393149</v>
      </c>
      <c r="U7" s="95">
        <v>1565.4317751524495</v>
      </c>
      <c r="V7" s="95">
        <v>1069.7951088749917</v>
      </c>
      <c r="W7" s="95">
        <v>189.67063668347035</v>
      </c>
      <c r="X7" s="95">
        <v>7280.4320603102888</v>
      </c>
      <c r="Y7" s="95">
        <v>4677.0142684540142</v>
      </c>
      <c r="Z7" s="95">
        <v>677.17101149321661</v>
      </c>
      <c r="AA7" s="95">
        <v>29658.550325429704</v>
      </c>
      <c r="AB7" s="96">
        <v>908.45045867758733</v>
      </c>
      <c r="AC7" s="94">
        <f t="shared" si="0"/>
        <v>116660.99999999997</v>
      </c>
    </row>
    <row r="8" spans="1:29" x14ac:dyDescent="0.3">
      <c r="A8" s="163">
        <v>40299</v>
      </c>
      <c r="B8" s="94">
        <v>579.93773911430333</v>
      </c>
      <c r="C8" s="95">
        <v>1367.6337384332137</v>
      </c>
      <c r="D8" s="95">
        <v>1607.8395781751731</v>
      </c>
      <c r="E8" s="95">
        <v>529.22541165368784</v>
      </c>
      <c r="F8" s="95">
        <v>13463.554144420956</v>
      </c>
      <c r="G8" s="95">
        <v>3637.9673435467221</v>
      </c>
      <c r="H8" s="95">
        <v>3253.861929478634</v>
      </c>
      <c r="I8" s="95">
        <v>2666.5513294268439</v>
      </c>
      <c r="J8" s="95">
        <v>5457.2946844435619</v>
      </c>
      <c r="K8" s="95">
        <v>2812.773827646</v>
      </c>
      <c r="L8" s="95">
        <v>12435.195557388995</v>
      </c>
      <c r="M8" s="95">
        <v>2010.1691044261754</v>
      </c>
      <c r="N8" s="95">
        <v>2603.2091637011054</v>
      </c>
      <c r="O8" s="95">
        <v>2992.5038704902149</v>
      </c>
      <c r="P8" s="95">
        <v>2248.4724524355402</v>
      </c>
      <c r="Q8" s="95">
        <v>4575.012685550817</v>
      </c>
      <c r="R8" s="95">
        <v>772.35798675034039</v>
      </c>
      <c r="S8" s="95">
        <v>8674.2355484796954</v>
      </c>
      <c r="T8" s="95">
        <v>13259.570935097126</v>
      </c>
      <c r="U8" s="95">
        <v>2026.1298405496223</v>
      </c>
      <c r="V8" s="95">
        <v>1170.6751092844768</v>
      </c>
      <c r="W8" s="95">
        <v>248.48519314723615</v>
      </c>
      <c r="X8" s="95">
        <v>7579.0412373669378</v>
      </c>
      <c r="Y8" s="95">
        <v>5218.187036459165</v>
      </c>
      <c r="Z8" s="95">
        <v>849.78884377439101</v>
      </c>
      <c r="AA8" s="95">
        <v>33223.557932413474</v>
      </c>
      <c r="AB8" s="96">
        <v>935.76777634552479</v>
      </c>
      <c r="AC8" s="94">
        <f t="shared" si="0"/>
        <v>136198.99999999991</v>
      </c>
    </row>
    <row r="9" spans="1:29" x14ac:dyDescent="0.3">
      <c r="A9" s="163">
        <v>40330</v>
      </c>
      <c r="B9" s="94">
        <v>432.48907949640596</v>
      </c>
      <c r="C9" s="95">
        <v>1102.5268792196027</v>
      </c>
      <c r="D9" s="95">
        <v>1515.068441516406</v>
      </c>
      <c r="E9" s="95">
        <v>518.89357595441879</v>
      </c>
      <c r="F9" s="95">
        <v>6333.3568148070617</v>
      </c>
      <c r="G9" s="95">
        <v>3005.1371337675369</v>
      </c>
      <c r="H9" s="95">
        <v>2843.7868397993852</v>
      </c>
      <c r="I9" s="95">
        <v>2494.6575636585867</v>
      </c>
      <c r="J9" s="95">
        <v>5044.2766162769594</v>
      </c>
      <c r="K9" s="95">
        <v>2344.7623695010448</v>
      </c>
      <c r="L9" s="95">
        <v>10980.096493436502</v>
      </c>
      <c r="M9" s="95">
        <v>2470.7775523345867</v>
      </c>
      <c r="N9" s="95">
        <v>2505.3169133664055</v>
      </c>
      <c r="O9" s="95">
        <v>2545.658062895573</v>
      </c>
      <c r="P9" s="95">
        <v>1402.7767844703467</v>
      </c>
      <c r="Q9" s="95">
        <v>4216.1128276821464</v>
      </c>
      <c r="R9" s="95">
        <v>880.54981287951136</v>
      </c>
      <c r="S9" s="95">
        <v>8013.5470960683879</v>
      </c>
      <c r="T9" s="95">
        <v>11846.351273074546</v>
      </c>
      <c r="U9" s="95">
        <v>1780.9765379262408</v>
      </c>
      <c r="V9" s="95">
        <v>927.92271104364045</v>
      </c>
      <c r="W9" s="95">
        <v>215.37770643467368</v>
      </c>
      <c r="X9" s="95">
        <v>7831.9615587386097</v>
      </c>
      <c r="Y9" s="95">
        <v>4864.4849216560406</v>
      </c>
      <c r="Z9" s="95">
        <v>669.87259267355557</v>
      </c>
      <c r="AA9" s="95">
        <v>30065.926599091337</v>
      </c>
      <c r="AB9" s="96">
        <v>1045.3352422304986</v>
      </c>
      <c r="AC9" s="94">
        <f t="shared" si="0"/>
        <v>117898.00000000001</v>
      </c>
    </row>
    <row r="10" spans="1:29" x14ac:dyDescent="0.3">
      <c r="A10" s="163">
        <v>40360</v>
      </c>
      <c r="B10" s="94">
        <v>386.16041141929696</v>
      </c>
      <c r="C10" s="95">
        <v>1489.5027153395565</v>
      </c>
      <c r="D10" s="95">
        <v>1541.5899908560384</v>
      </c>
      <c r="E10" s="95">
        <v>510.26549365610117</v>
      </c>
      <c r="F10" s="95">
        <v>8568.7834031817147</v>
      </c>
      <c r="G10" s="95">
        <v>3506.4341577642995</v>
      </c>
      <c r="H10" s="95">
        <v>3225.9318973705567</v>
      </c>
      <c r="I10" s="95">
        <v>2798.6298614144939</v>
      </c>
      <c r="J10" s="95">
        <v>5132.1609174302384</v>
      </c>
      <c r="K10" s="95">
        <v>2104.3919789330989</v>
      </c>
      <c r="L10" s="95">
        <v>12308.048438106205</v>
      </c>
      <c r="M10" s="95">
        <v>3150.1812472142078</v>
      </c>
      <c r="N10" s="95">
        <v>2622.2429055967618</v>
      </c>
      <c r="O10" s="95">
        <v>2289.8799005185342</v>
      </c>
      <c r="P10" s="95">
        <v>1728.0600230247587</v>
      </c>
      <c r="Q10" s="95">
        <v>5498.7732087050917</v>
      </c>
      <c r="R10" s="95">
        <v>931.66568025956212</v>
      </c>
      <c r="S10" s="95">
        <v>8388.8811756065443</v>
      </c>
      <c r="T10" s="95">
        <v>13627.6653716123</v>
      </c>
      <c r="U10" s="95">
        <v>1771.3258295489838</v>
      </c>
      <c r="V10" s="95">
        <v>1005.5033766044471</v>
      </c>
      <c r="W10" s="95">
        <v>292.16580886910657</v>
      </c>
      <c r="X10" s="95">
        <v>9248.2271979771303</v>
      </c>
      <c r="Y10" s="95">
        <v>5236.4973890535548</v>
      </c>
      <c r="Z10" s="95">
        <v>922.68105342504577</v>
      </c>
      <c r="AA10" s="95">
        <v>32444.767049309037</v>
      </c>
      <c r="AB10" s="96">
        <v>4406.5835172032675</v>
      </c>
      <c r="AC10" s="94">
        <f t="shared" si="0"/>
        <v>135136.99999999994</v>
      </c>
    </row>
    <row r="11" spans="1:29" x14ac:dyDescent="0.3">
      <c r="A11" s="163">
        <v>40391</v>
      </c>
      <c r="B11" s="94">
        <v>400.95907382896803</v>
      </c>
      <c r="C11" s="95">
        <v>1831.0205307334252</v>
      </c>
      <c r="D11" s="95">
        <v>1667.4547826217981</v>
      </c>
      <c r="E11" s="95">
        <v>396.15227685999281</v>
      </c>
      <c r="F11" s="95">
        <v>9364.0686538046593</v>
      </c>
      <c r="G11" s="95">
        <v>3883.4744313178335</v>
      </c>
      <c r="H11" s="95">
        <v>3371.5099518141119</v>
      </c>
      <c r="I11" s="95">
        <v>3171.2298716377868</v>
      </c>
      <c r="J11" s="95">
        <v>5771.6585921373744</v>
      </c>
      <c r="K11" s="95">
        <v>2153.8046748077604</v>
      </c>
      <c r="L11" s="95">
        <v>13246.260938592084</v>
      </c>
      <c r="M11" s="95">
        <v>2229.0593529841053</v>
      </c>
      <c r="N11" s="95">
        <v>2550.830801113967</v>
      </c>
      <c r="O11" s="95">
        <v>2851.4264650300588</v>
      </c>
      <c r="P11" s="95">
        <v>1739.399657553934</v>
      </c>
      <c r="Q11" s="95">
        <v>6183.6921199477083</v>
      </c>
      <c r="R11" s="95">
        <v>1733.1533387670249</v>
      </c>
      <c r="S11" s="95">
        <v>9173.7711596999488</v>
      </c>
      <c r="T11" s="95">
        <v>16491.784894088065</v>
      </c>
      <c r="U11" s="95">
        <v>1884.9667785963677</v>
      </c>
      <c r="V11" s="95">
        <v>1077.8161563122771</v>
      </c>
      <c r="W11" s="95">
        <v>298.95105747694356</v>
      </c>
      <c r="X11" s="95">
        <v>9508.6292402868094</v>
      </c>
      <c r="Y11" s="95">
        <v>5118.7720321221586</v>
      </c>
      <c r="Z11" s="95">
        <v>1289.6152409986437</v>
      </c>
      <c r="AA11" s="95">
        <v>36401.654736443357</v>
      </c>
      <c r="AB11" s="96">
        <v>1113.8831904227407</v>
      </c>
      <c r="AC11" s="94">
        <f t="shared" si="0"/>
        <v>144904.99999999988</v>
      </c>
    </row>
    <row r="12" spans="1:29" x14ac:dyDescent="0.3">
      <c r="A12" s="163">
        <v>40422</v>
      </c>
      <c r="B12" s="94">
        <v>425.39945356344305</v>
      </c>
      <c r="C12" s="95">
        <v>1666.6314594771334</v>
      </c>
      <c r="D12" s="95">
        <v>2627.2758308570765</v>
      </c>
      <c r="E12" s="95">
        <v>407.28113160349943</v>
      </c>
      <c r="F12" s="95">
        <v>8786.2205239752275</v>
      </c>
      <c r="G12" s="95">
        <v>3644.4544724342945</v>
      </c>
      <c r="H12" s="95">
        <v>2985.0978789709452</v>
      </c>
      <c r="I12" s="95">
        <v>3011.6270208744431</v>
      </c>
      <c r="J12" s="95">
        <v>5242.1831734813886</v>
      </c>
      <c r="K12" s="95">
        <v>1849.5342771711923</v>
      </c>
      <c r="L12" s="95">
        <v>12796.047826334807</v>
      </c>
      <c r="M12" s="95">
        <v>1854.4341449886192</v>
      </c>
      <c r="N12" s="95">
        <v>2312.5649989275075</v>
      </c>
      <c r="O12" s="95">
        <v>3014.0358744799828</v>
      </c>
      <c r="P12" s="95">
        <v>1592.525388776354</v>
      </c>
      <c r="Q12" s="95">
        <v>5659.044500299512</v>
      </c>
      <c r="R12" s="95">
        <v>982.92346737694265</v>
      </c>
      <c r="S12" s="95">
        <v>8304.8032162898598</v>
      </c>
      <c r="T12" s="95">
        <v>16262.054635940221</v>
      </c>
      <c r="U12" s="95">
        <v>1781.8272782909978</v>
      </c>
      <c r="V12" s="95">
        <v>941.68034102461695</v>
      </c>
      <c r="W12" s="95">
        <v>218.70810206466436</v>
      </c>
      <c r="X12" s="95">
        <v>8506.5880964684056</v>
      </c>
      <c r="Y12" s="95">
        <v>4914.7263652311858</v>
      </c>
      <c r="Z12" s="95">
        <v>1065.3304560957197</v>
      </c>
      <c r="AA12" s="95">
        <v>34691.807088452122</v>
      </c>
      <c r="AB12" s="96">
        <v>773.19299654987003</v>
      </c>
      <c r="AC12" s="94">
        <f t="shared" si="0"/>
        <v>136318</v>
      </c>
    </row>
    <row r="13" spans="1:29" x14ac:dyDescent="0.3">
      <c r="A13" s="163">
        <v>40452</v>
      </c>
      <c r="B13" s="94">
        <v>486.06162785840894</v>
      </c>
      <c r="C13" s="95">
        <v>2273.2513966943093</v>
      </c>
      <c r="D13" s="95">
        <v>2564.6756296593421</v>
      </c>
      <c r="E13" s="95">
        <v>718.28353409317106</v>
      </c>
      <c r="F13" s="95">
        <v>15463.855944533523</v>
      </c>
      <c r="G13" s="95">
        <v>4836.5795827832753</v>
      </c>
      <c r="H13" s="95">
        <v>3861.0295185869472</v>
      </c>
      <c r="I13" s="95">
        <v>3680.8852729592431</v>
      </c>
      <c r="J13" s="95">
        <v>5656.8130134769872</v>
      </c>
      <c r="K13" s="95">
        <v>3183.4071517740749</v>
      </c>
      <c r="L13" s="95">
        <v>13836.490292098963</v>
      </c>
      <c r="M13" s="95">
        <v>2995.1034559204722</v>
      </c>
      <c r="N13" s="95">
        <v>4493.0601862479016</v>
      </c>
      <c r="O13" s="95">
        <v>5808.4793291075839</v>
      </c>
      <c r="P13" s="95">
        <v>1590.2068693679187</v>
      </c>
      <c r="Q13" s="95">
        <v>6061.1982353812227</v>
      </c>
      <c r="R13" s="95">
        <v>1516.776986194129</v>
      </c>
      <c r="S13" s="95">
        <v>8731.4495973619778</v>
      </c>
      <c r="T13" s="95">
        <v>18509.237182977384</v>
      </c>
      <c r="U13" s="95">
        <v>2057.5500964004727</v>
      </c>
      <c r="V13" s="95">
        <v>1622.9395416257489</v>
      </c>
      <c r="W13" s="95">
        <v>361.21164683047618</v>
      </c>
      <c r="X13" s="95">
        <v>9620.587691555671</v>
      </c>
      <c r="Y13" s="95">
        <v>5501.3888456088562</v>
      </c>
      <c r="Z13" s="95">
        <v>2154.6660658413412</v>
      </c>
      <c r="AA13" s="95">
        <v>35598.202049299689</v>
      </c>
      <c r="AB13" s="96">
        <v>976.60925576094792</v>
      </c>
      <c r="AC13" s="94">
        <f t="shared" si="0"/>
        <v>164160.00000000006</v>
      </c>
    </row>
    <row r="14" spans="1:29" x14ac:dyDescent="0.3">
      <c r="A14" s="163">
        <v>40483</v>
      </c>
      <c r="B14" s="94">
        <v>622.06233268509527</v>
      </c>
      <c r="C14" s="95">
        <v>1604.6552244638792</v>
      </c>
      <c r="D14" s="95">
        <v>1585.7707518507298</v>
      </c>
      <c r="E14" s="95">
        <v>601.48970781027492</v>
      </c>
      <c r="F14" s="95">
        <v>17707.082255742687</v>
      </c>
      <c r="G14" s="95">
        <v>4495.2395881599932</v>
      </c>
      <c r="H14" s="95">
        <v>3485.6118125010594</v>
      </c>
      <c r="I14" s="95">
        <v>3074.3730996144</v>
      </c>
      <c r="J14" s="95">
        <v>4953.7055981423046</v>
      </c>
      <c r="K14" s="95">
        <v>3270.5832921968586</v>
      </c>
      <c r="L14" s="95">
        <v>12355.164761750146</v>
      </c>
      <c r="M14" s="95">
        <v>2117.9241938115333</v>
      </c>
      <c r="N14" s="95">
        <v>2701.957680709892</v>
      </c>
      <c r="O14" s="95">
        <v>4615.6518763691993</v>
      </c>
      <c r="P14" s="95">
        <v>1573.5465310099451</v>
      </c>
      <c r="Q14" s="95">
        <v>5360.9942975321419</v>
      </c>
      <c r="R14" s="95">
        <v>1100.1195275970174</v>
      </c>
      <c r="S14" s="95">
        <v>7914.4093002857544</v>
      </c>
      <c r="T14" s="95">
        <v>15849.326155561788</v>
      </c>
      <c r="U14" s="95">
        <v>2162.6619065861223</v>
      </c>
      <c r="V14" s="95">
        <v>1733.3372843405873</v>
      </c>
      <c r="W14" s="95">
        <v>284.98410905353023</v>
      </c>
      <c r="X14" s="95">
        <v>8601.3395592665602</v>
      </c>
      <c r="Y14" s="95">
        <v>4797.1497221714026</v>
      </c>
      <c r="Z14" s="95">
        <v>1968.4006651321654</v>
      </c>
      <c r="AA14" s="95">
        <v>33007.274082618424</v>
      </c>
      <c r="AB14" s="96">
        <v>924.18468303647342</v>
      </c>
      <c r="AC14" s="94">
        <f t="shared" si="0"/>
        <v>148468.99999999997</v>
      </c>
    </row>
    <row r="15" spans="1:29" ht="13.5" thickBot="1" x14ac:dyDescent="0.35">
      <c r="A15" s="164">
        <v>40513</v>
      </c>
      <c r="B15" s="97">
        <v>348.40491153622457</v>
      </c>
      <c r="C15" s="98">
        <v>1006.6732483959308</v>
      </c>
      <c r="D15" s="98">
        <v>1558.020248590037</v>
      </c>
      <c r="E15" s="98">
        <v>405.78033320160625</v>
      </c>
      <c r="F15" s="98">
        <v>9617.6129004323138</v>
      </c>
      <c r="G15" s="98">
        <v>2984.9633657642157</v>
      </c>
      <c r="H15" s="98">
        <v>2699.5195220319611</v>
      </c>
      <c r="I15" s="98">
        <v>2410.2445226674317</v>
      </c>
      <c r="J15" s="98">
        <v>3738.6009673680342</v>
      </c>
      <c r="K15" s="98">
        <v>1796.3650394788258</v>
      </c>
      <c r="L15" s="98">
        <v>10821.870730877068</v>
      </c>
      <c r="M15" s="98">
        <v>1207.581698903653</v>
      </c>
      <c r="N15" s="98">
        <v>1812.902783012591</v>
      </c>
      <c r="O15" s="98">
        <v>3005.6655443282007</v>
      </c>
      <c r="P15" s="98">
        <v>1123.7241233716313</v>
      </c>
      <c r="Q15" s="98">
        <v>3691.2289162217467</v>
      </c>
      <c r="R15" s="98">
        <v>797.58455728839556</v>
      </c>
      <c r="S15" s="98">
        <v>5925.4811809068342</v>
      </c>
      <c r="T15" s="98">
        <v>11556.930933860038</v>
      </c>
      <c r="U15" s="98">
        <v>1382.4841620809311</v>
      </c>
      <c r="V15" s="98">
        <v>626.17569430317383</v>
      </c>
      <c r="W15" s="98">
        <v>185.28279043235921</v>
      </c>
      <c r="X15" s="98">
        <v>6830.9399922109797</v>
      </c>
      <c r="Y15" s="98">
        <v>3837.6349257960119</v>
      </c>
      <c r="Z15" s="98">
        <v>775.30445245408043</v>
      </c>
      <c r="AA15" s="98">
        <v>25328.70369928945</v>
      </c>
      <c r="AB15" s="99">
        <v>637.31875519631694</v>
      </c>
      <c r="AC15" s="97">
        <f t="shared" si="0"/>
        <v>106113.00000000006</v>
      </c>
    </row>
    <row r="16" spans="1:29" x14ac:dyDescent="0.3">
      <c r="A16" s="131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f t="shared" si="0"/>
        <v>118582.00000000006</v>
      </c>
    </row>
    <row r="17" spans="1:29" x14ac:dyDescent="0.3">
      <c r="A17" s="132">
        <v>40575</v>
      </c>
      <c r="B17" s="94">
        <v>338.96224866016468</v>
      </c>
      <c r="C17" s="95">
        <v>1265.2708279284914</v>
      </c>
      <c r="D17" s="95">
        <v>1401.3345548395259</v>
      </c>
      <c r="E17" s="95">
        <v>410.78401207018373</v>
      </c>
      <c r="F17" s="95">
        <v>8279.7709202042606</v>
      </c>
      <c r="G17" s="95">
        <v>3405.4607344732685</v>
      </c>
      <c r="H17" s="95">
        <v>2841.8720068250159</v>
      </c>
      <c r="I17" s="95">
        <v>2818.0857639495798</v>
      </c>
      <c r="J17" s="95">
        <v>4933.2574517511312</v>
      </c>
      <c r="K17" s="95">
        <v>1794.0853734273569</v>
      </c>
      <c r="L17" s="95">
        <v>12902.966951066532</v>
      </c>
      <c r="M17" s="95">
        <v>2135.4136093285174</v>
      </c>
      <c r="N17" s="95">
        <v>2967.8947272728424</v>
      </c>
      <c r="O17" s="95">
        <v>2896.1305670628199</v>
      </c>
      <c r="P17" s="95">
        <v>1526.6248313878277</v>
      </c>
      <c r="Q17" s="95">
        <v>3906.7648662860533</v>
      </c>
      <c r="R17" s="95">
        <v>928.43627099664434</v>
      </c>
      <c r="S17" s="95">
        <v>8627.4637734603875</v>
      </c>
      <c r="T17" s="95">
        <v>12625.571171949468</v>
      </c>
      <c r="U17" s="95">
        <v>1697.8207393883604</v>
      </c>
      <c r="V17" s="95">
        <v>1090.0051117364094</v>
      </c>
      <c r="W17" s="95">
        <v>244.74194829607555</v>
      </c>
      <c r="X17" s="95">
        <v>6970.3312425460972</v>
      </c>
      <c r="Y17" s="95">
        <v>5331.6337959196862</v>
      </c>
      <c r="Z17" s="95">
        <v>756.03988396268039</v>
      </c>
      <c r="AA17" s="95">
        <v>33870.497186932524</v>
      </c>
      <c r="AB17" s="96">
        <v>1008.7794282780397</v>
      </c>
      <c r="AC17" s="94">
        <f t="shared" si="0"/>
        <v>126975.99999999996</v>
      </c>
    </row>
    <row r="18" spans="1:29" x14ac:dyDescent="0.3">
      <c r="A18" s="132">
        <v>40603</v>
      </c>
      <c r="B18" s="94">
        <v>354.38734085512681</v>
      </c>
      <c r="C18" s="95">
        <v>1221.4482110900094</v>
      </c>
      <c r="D18" s="95">
        <v>1099.9932554562286</v>
      </c>
      <c r="E18" s="95">
        <v>413.77698436231685</v>
      </c>
      <c r="F18" s="95">
        <v>7114.4523728956965</v>
      </c>
      <c r="G18" s="95">
        <v>3224.4568617755008</v>
      </c>
      <c r="H18" s="95">
        <v>3150.0054191517975</v>
      </c>
      <c r="I18" s="95">
        <v>2724.9185110880853</v>
      </c>
      <c r="J18" s="95">
        <v>4834.2658501734104</v>
      </c>
      <c r="K18" s="95">
        <v>1686.4206366807734</v>
      </c>
      <c r="L18" s="95">
        <v>12612.712655436682</v>
      </c>
      <c r="M18" s="95">
        <v>1912.282880018847</v>
      </c>
      <c r="N18" s="95">
        <v>3205.1938214583388</v>
      </c>
      <c r="O18" s="95">
        <v>2787.6048951843159</v>
      </c>
      <c r="P18" s="95">
        <v>1444.7228788596303</v>
      </c>
      <c r="Q18" s="95">
        <v>3606.492893408531</v>
      </c>
      <c r="R18" s="95">
        <v>969.69415163641429</v>
      </c>
      <c r="S18" s="95">
        <v>8813.9484473371758</v>
      </c>
      <c r="T18" s="95">
        <v>11386.417068605091</v>
      </c>
      <c r="U18" s="95">
        <v>1470.6070532484944</v>
      </c>
      <c r="V18" s="95">
        <v>1157.6330870433403</v>
      </c>
      <c r="W18" s="95">
        <v>221.36415824901775</v>
      </c>
      <c r="X18" s="95">
        <v>8892.8839440412285</v>
      </c>
      <c r="Y18" s="95">
        <v>5223.0797128706936</v>
      </c>
      <c r="Z18" s="95">
        <v>761.85788666684186</v>
      </c>
      <c r="AA18" s="95">
        <v>36210.204899970595</v>
      </c>
      <c r="AB18" s="96">
        <v>952.1741224357778</v>
      </c>
      <c r="AC18" s="94">
        <f t="shared" si="0"/>
        <v>127452.99999999996</v>
      </c>
    </row>
    <row r="19" spans="1:29" x14ac:dyDescent="0.3">
      <c r="A19" s="132">
        <v>40634</v>
      </c>
      <c r="B19" s="94">
        <v>350.61708938301007</v>
      </c>
      <c r="C19" s="95">
        <v>1135.9940919620451</v>
      </c>
      <c r="D19" s="95">
        <v>1077.6318959292739</v>
      </c>
      <c r="E19" s="95">
        <v>407.1535740594444</v>
      </c>
      <c r="F19" s="95">
        <v>6617.3843633038123</v>
      </c>
      <c r="G19" s="95">
        <v>2920.4647324464258</v>
      </c>
      <c r="H19" s="95">
        <v>2947.2262608299097</v>
      </c>
      <c r="I19" s="95">
        <v>2459.5765875348543</v>
      </c>
      <c r="J19" s="95">
        <v>4500.7931050903408</v>
      </c>
      <c r="K19" s="95">
        <v>1610.9161774185118</v>
      </c>
      <c r="L19" s="95">
        <v>11543.318561661923</v>
      </c>
      <c r="M19" s="95">
        <v>1675.2645782931017</v>
      </c>
      <c r="N19" s="95">
        <v>2553.8448875077756</v>
      </c>
      <c r="O19" s="95">
        <v>2659.0909493164945</v>
      </c>
      <c r="P19" s="95">
        <v>1458.0341040111614</v>
      </c>
      <c r="Q19" s="95">
        <v>3534.2709683175171</v>
      </c>
      <c r="R19" s="95">
        <v>865.16649550139653</v>
      </c>
      <c r="S19" s="95">
        <v>7647.8654909835386</v>
      </c>
      <c r="T19" s="95">
        <v>11928.358595950005</v>
      </c>
      <c r="U19" s="95">
        <v>1465.3722719406255</v>
      </c>
      <c r="V19" s="95">
        <v>1008.5470272445062</v>
      </c>
      <c r="W19" s="95">
        <v>282.2423873162989</v>
      </c>
      <c r="X19" s="95">
        <v>7448.6132537160302</v>
      </c>
      <c r="Y19" s="95">
        <v>4645.7887335195819</v>
      </c>
      <c r="Z19" s="95">
        <v>752.42297792005729</v>
      </c>
      <c r="AA19" s="95">
        <v>34175.205454588038</v>
      </c>
      <c r="AB19" s="96">
        <v>896.83538425434153</v>
      </c>
      <c r="AC19" s="94">
        <f t="shared" si="0"/>
        <v>118568.00000000003</v>
      </c>
    </row>
    <row r="20" spans="1:29" x14ac:dyDescent="0.3">
      <c r="A20" s="132">
        <v>40664</v>
      </c>
      <c r="B20" s="94">
        <v>417.42762452721712</v>
      </c>
      <c r="C20" s="95">
        <v>1442.0925787043643</v>
      </c>
      <c r="D20" s="95">
        <v>1325.0663396451798</v>
      </c>
      <c r="E20" s="95">
        <v>456.50954789388709</v>
      </c>
      <c r="F20" s="95">
        <v>8650.8451097871821</v>
      </c>
      <c r="G20" s="95">
        <v>4800.2238520271076</v>
      </c>
      <c r="H20" s="95">
        <v>3677.8431836697459</v>
      </c>
      <c r="I20" s="95">
        <v>2959.8794735959841</v>
      </c>
      <c r="J20" s="95">
        <v>5529.6427395975525</v>
      </c>
      <c r="K20" s="95">
        <v>2275.108697925346</v>
      </c>
      <c r="L20" s="95">
        <v>14682.623530578034</v>
      </c>
      <c r="M20" s="95">
        <v>2163.0505911046725</v>
      </c>
      <c r="N20" s="95">
        <v>2964.9342949878278</v>
      </c>
      <c r="O20" s="95">
        <v>3286.2339006374837</v>
      </c>
      <c r="P20" s="95">
        <v>1816.9923715898838</v>
      </c>
      <c r="Q20" s="95">
        <v>4670.3826169794584</v>
      </c>
      <c r="R20" s="95">
        <v>1319.8982137113876</v>
      </c>
      <c r="S20" s="95">
        <v>9304.0917295657273</v>
      </c>
      <c r="T20" s="95">
        <v>15243.045881032944</v>
      </c>
      <c r="U20" s="95">
        <v>1738.6373079711987</v>
      </c>
      <c r="V20" s="95">
        <v>1170.2458651656586</v>
      </c>
      <c r="W20" s="95">
        <v>267.30194111330434</v>
      </c>
      <c r="X20" s="95">
        <v>9757.4727469928457</v>
      </c>
      <c r="Y20" s="95">
        <v>5846.9996485105985</v>
      </c>
      <c r="Z20" s="95">
        <v>874.82251222275011</v>
      </c>
      <c r="AA20" s="95">
        <v>42855.595227585793</v>
      </c>
      <c r="AB20" s="96">
        <v>1022.0324728767489</v>
      </c>
      <c r="AC20" s="94">
        <f t="shared" si="0"/>
        <v>150518.99999999985</v>
      </c>
    </row>
    <row r="21" spans="1:29" x14ac:dyDescent="0.3">
      <c r="A21" s="132">
        <v>40695</v>
      </c>
      <c r="B21" s="94">
        <v>497.39255374027675</v>
      </c>
      <c r="C21" s="95">
        <v>1472.9746964001579</v>
      </c>
      <c r="D21" s="95">
        <v>1601.2661148425416</v>
      </c>
      <c r="E21" s="95">
        <v>558.54222146088637</v>
      </c>
      <c r="F21" s="95">
        <v>8987.2061514487887</v>
      </c>
      <c r="G21" s="95">
        <v>5152.3405872141439</v>
      </c>
      <c r="H21" s="95">
        <v>4058.0039519834713</v>
      </c>
      <c r="I21" s="95">
        <v>3110.3912465511517</v>
      </c>
      <c r="J21" s="95">
        <v>5855.9831556350309</v>
      </c>
      <c r="K21" s="95">
        <v>2192.4171170801483</v>
      </c>
      <c r="L21" s="95">
        <v>15142.294064995449</v>
      </c>
      <c r="M21" s="95">
        <v>2143.7479973126929</v>
      </c>
      <c r="N21" s="95">
        <v>3329.491913989074</v>
      </c>
      <c r="O21" s="95">
        <v>3763.9870164072599</v>
      </c>
      <c r="P21" s="95">
        <v>1785.3612150937042</v>
      </c>
      <c r="Q21" s="95">
        <v>4904.67967608038</v>
      </c>
      <c r="R21" s="95">
        <v>1920.6248411027709</v>
      </c>
      <c r="S21" s="95">
        <v>8999.0844354184155</v>
      </c>
      <c r="T21" s="95">
        <v>14927.797673346882</v>
      </c>
      <c r="U21" s="95">
        <v>2147.9159283243303</v>
      </c>
      <c r="V21" s="95">
        <v>1464.3866972169442</v>
      </c>
      <c r="W21" s="95">
        <v>358.95236209272394</v>
      </c>
      <c r="X21" s="95">
        <v>9708.6406750293827</v>
      </c>
      <c r="Y21" s="95">
        <v>5549.6911882432278</v>
      </c>
      <c r="Z21" s="95">
        <v>813.53874336649949</v>
      </c>
      <c r="AA21" s="95">
        <v>40666.117874551695</v>
      </c>
      <c r="AB21" s="96">
        <v>969.16990107196534</v>
      </c>
      <c r="AC21" s="94">
        <f t="shared" si="0"/>
        <v>152082.00000000003</v>
      </c>
    </row>
    <row r="22" spans="1:29" x14ac:dyDescent="0.3">
      <c r="A22" s="132">
        <v>40725</v>
      </c>
      <c r="B22" s="94">
        <v>730.91406148287763</v>
      </c>
      <c r="C22" s="95">
        <v>1811.0900587735543</v>
      </c>
      <c r="D22" s="95">
        <v>1597.4337762721316</v>
      </c>
      <c r="E22" s="95">
        <v>533.85574455012136</v>
      </c>
      <c r="F22" s="95">
        <v>11685.259365066593</v>
      </c>
      <c r="G22" s="95">
        <v>4967.3659249137336</v>
      </c>
      <c r="H22" s="95">
        <v>6845.0399341510329</v>
      </c>
      <c r="I22" s="95">
        <v>3566.1502196410984</v>
      </c>
      <c r="J22" s="95">
        <v>5685.9637849012943</v>
      </c>
      <c r="K22" s="95">
        <v>2645.1251233852759</v>
      </c>
      <c r="L22" s="95">
        <v>15584.620419766197</v>
      </c>
      <c r="M22" s="95">
        <v>2349.7196252900444</v>
      </c>
      <c r="N22" s="95">
        <v>3206.0332213221209</v>
      </c>
      <c r="O22" s="95">
        <v>3663.6979951300586</v>
      </c>
      <c r="P22" s="95">
        <v>1933.6719348990596</v>
      </c>
      <c r="Q22" s="95">
        <v>6230.3850684209647</v>
      </c>
      <c r="R22" s="95">
        <v>1905.072281673559</v>
      </c>
      <c r="S22" s="95">
        <v>9409.3714643827989</v>
      </c>
      <c r="T22" s="95">
        <v>16231.315350551682</v>
      </c>
      <c r="U22" s="95">
        <v>2668.5222240559719</v>
      </c>
      <c r="V22" s="95">
        <v>1269.4462500170514</v>
      </c>
      <c r="W22" s="95">
        <v>403.15390050776961</v>
      </c>
      <c r="X22" s="95">
        <v>9351.9135500071461</v>
      </c>
      <c r="Y22" s="95">
        <v>5655.2161159581947</v>
      </c>
      <c r="Z22" s="95">
        <v>1242.4200978170015</v>
      </c>
      <c r="AA22" s="95">
        <v>45945.964519245143</v>
      </c>
      <c r="AB22" s="96">
        <v>987.27798781752813</v>
      </c>
      <c r="AC22" s="94">
        <f t="shared" si="0"/>
        <v>168106</v>
      </c>
    </row>
    <row r="23" spans="1:29" x14ac:dyDescent="0.3">
      <c r="A23" s="132">
        <v>40756</v>
      </c>
      <c r="B23" s="94">
        <v>497.93530433857893</v>
      </c>
      <c r="C23" s="95">
        <v>2138.5462755993253</v>
      </c>
      <c r="D23" s="95">
        <v>1724.1617708761585</v>
      </c>
      <c r="E23" s="95">
        <v>393.97283779746749</v>
      </c>
      <c r="F23" s="95">
        <v>10374.743532228345</v>
      </c>
      <c r="G23" s="95">
        <v>5443.9995023149031</v>
      </c>
      <c r="H23" s="95">
        <v>4218.1471932817076</v>
      </c>
      <c r="I23" s="95">
        <v>3937.9272980352753</v>
      </c>
      <c r="J23" s="95">
        <v>6181.0040456923498</v>
      </c>
      <c r="K23" s="95">
        <v>2807.3490695383121</v>
      </c>
      <c r="L23" s="95">
        <v>17602.981986312428</v>
      </c>
      <c r="M23" s="95">
        <v>2318.0986692268402</v>
      </c>
      <c r="N23" s="95">
        <v>3330.2121973521243</v>
      </c>
      <c r="O23" s="95">
        <v>3624.1310870771822</v>
      </c>
      <c r="P23" s="95">
        <v>2178.5264482428347</v>
      </c>
      <c r="Q23" s="95">
        <v>5959.2863107427265</v>
      </c>
      <c r="R23" s="95">
        <v>1661.578686246</v>
      </c>
      <c r="S23" s="95">
        <v>10443.631983911384</v>
      </c>
      <c r="T23" s="95">
        <v>18165.293754922302</v>
      </c>
      <c r="U23" s="95">
        <v>2444.8657722433823</v>
      </c>
      <c r="V23" s="95">
        <v>1176.8458602400508</v>
      </c>
      <c r="W23" s="95">
        <v>290.43952515452918</v>
      </c>
      <c r="X23" s="95">
        <v>10502.91664047841</v>
      </c>
      <c r="Y23" s="95">
        <v>5929.4214912567477</v>
      </c>
      <c r="Z23" s="95">
        <v>1150.5322548257809</v>
      </c>
      <c r="AA23" s="95">
        <v>49092.873672526403</v>
      </c>
      <c r="AB23" s="96">
        <v>1155.5768295384223</v>
      </c>
      <c r="AC23" s="94">
        <f t="shared" si="0"/>
        <v>174744.99999999997</v>
      </c>
    </row>
    <row r="24" spans="1:29" x14ac:dyDescent="0.3">
      <c r="A24" s="132">
        <v>40787</v>
      </c>
      <c r="B24" s="94">
        <v>495.72626872943948</v>
      </c>
      <c r="C24" s="95">
        <v>2077.7201901718904</v>
      </c>
      <c r="D24" s="95">
        <v>1533.0981267395134</v>
      </c>
      <c r="E24" s="95">
        <v>574.37685016421153</v>
      </c>
      <c r="F24" s="95">
        <v>9649.1280704347573</v>
      </c>
      <c r="G24" s="95">
        <v>5036.9569672895523</v>
      </c>
      <c r="H24" s="95">
        <v>3992.1752806074096</v>
      </c>
      <c r="I24" s="95">
        <v>3733.4901772951262</v>
      </c>
      <c r="J24" s="95">
        <v>5818.6250174751776</v>
      </c>
      <c r="K24" s="95">
        <v>2432.680392439619</v>
      </c>
      <c r="L24" s="95">
        <v>16803.767243570506</v>
      </c>
      <c r="M24" s="95">
        <v>2442.2986547435098</v>
      </c>
      <c r="N24" s="95">
        <v>3165.5934783975131</v>
      </c>
      <c r="O24" s="95">
        <v>3823.0137654353848</v>
      </c>
      <c r="P24" s="95">
        <v>1969.1363848607141</v>
      </c>
      <c r="Q24" s="95">
        <v>5940.8953476922961</v>
      </c>
      <c r="R24" s="95">
        <v>1392.4382323945119</v>
      </c>
      <c r="S24" s="95">
        <v>9895.7542374794339</v>
      </c>
      <c r="T24" s="95">
        <v>16293.75066659398</v>
      </c>
      <c r="U24" s="95">
        <v>2302.0853957422751</v>
      </c>
      <c r="V24" s="95">
        <v>1133.6444172586821</v>
      </c>
      <c r="W24" s="95">
        <v>278.28367257455807</v>
      </c>
      <c r="X24" s="95">
        <v>10068.027012746488</v>
      </c>
      <c r="Y24" s="95">
        <v>6014.7662586532633</v>
      </c>
      <c r="Z24" s="95">
        <v>1120.2919926437653</v>
      </c>
      <c r="AA24" s="95">
        <v>48126.795904937419</v>
      </c>
      <c r="AB24" s="96">
        <v>1017.4799929290336</v>
      </c>
      <c r="AC24" s="94">
        <f t="shared" si="0"/>
        <v>167132</v>
      </c>
    </row>
    <row r="25" spans="1:29" x14ac:dyDescent="0.3">
      <c r="A25" s="132">
        <v>40817</v>
      </c>
      <c r="B25" s="94">
        <v>456.51998891625738</v>
      </c>
      <c r="C25" s="95">
        <v>1834.1651675706751</v>
      </c>
      <c r="D25" s="95">
        <v>1199.7032755860455</v>
      </c>
      <c r="E25" s="95">
        <v>491.06717118266937</v>
      </c>
      <c r="F25" s="95">
        <v>8328.7345671689291</v>
      </c>
      <c r="G25" s="95">
        <v>4571.3036225308888</v>
      </c>
      <c r="H25" s="95">
        <v>3627.5173503654059</v>
      </c>
      <c r="I25" s="95">
        <v>3467.0854022308663</v>
      </c>
      <c r="J25" s="95">
        <v>5159.3567425223227</v>
      </c>
      <c r="K25" s="95">
        <v>2453.5014788624148</v>
      </c>
      <c r="L25" s="95">
        <v>15305.152868214907</v>
      </c>
      <c r="M25" s="95">
        <v>1939.4271157685048</v>
      </c>
      <c r="N25" s="95">
        <v>3124.0478008643818</v>
      </c>
      <c r="O25" s="95">
        <v>3362.7716152597009</v>
      </c>
      <c r="P25" s="95">
        <v>1672.7934982308857</v>
      </c>
      <c r="Q25" s="95">
        <v>5053.1633947476848</v>
      </c>
      <c r="R25" s="95">
        <v>1161.1993125555823</v>
      </c>
      <c r="S25" s="95">
        <v>9233.147388419713</v>
      </c>
      <c r="T25" s="95">
        <v>15008.242792918423</v>
      </c>
      <c r="U25" s="95">
        <v>1938.2039372357876</v>
      </c>
      <c r="V25" s="95">
        <v>1074.5712759394701</v>
      </c>
      <c r="W25" s="95">
        <v>269.88371844492769</v>
      </c>
      <c r="X25" s="95">
        <v>9961.9591413828475</v>
      </c>
      <c r="Y25" s="95">
        <v>5694.1464146416201</v>
      </c>
      <c r="Z25" s="95">
        <v>1254.9078542291445</v>
      </c>
      <c r="AA25" s="95">
        <v>42471.447157569673</v>
      </c>
      <c r="AB25" s="96">
        <v>890.97994664024486</v>
      </c>
      <c r="AC25" s="94">
        <f t="shared" si="0"/>
        <v>151004.99999999994</v>
      </c>
    </row>
    <row r="26" spans="1:29" x14ac:dyDescent="0.3">
      <c r="A26" s="132">
        <v>40848</v>
      </c>
      <c r="B26" s="94">
        <v>437.69216814622246</v>
      </c>
      <c r="C26" s="95">
        <v>1680.9161074568749</v>
      </c>
      <c r="D26" s="95">
        <v>1417.6422710817351</v>
      </c>
      <c r="E26" s="95">
        <v>367.55483743532858</v>
      </c>
      <c r="F26" s="95">
        <v>7906.2607292779794</v>
      </c>
      <c r="G26" s="95">
        <v>4719.0378591929875</v>
      </c>
      <c r="H26" s="95">
        <v>3499.8101194259921</v>
      </c>
      <c r="I26" s="95">
        <v>3347.0858045323589</v>
      </c>
      <c r="J26" s="95">
        <v>4852.4666444253953</v>
      </c>
      <c r="K26" s="95">
        <v>2220.9058469264614</v>
      </c>
      <c r="L26" s="95">
        <v>14402.786458070495</v>
      </c>
      <c r="M26" s="95">
        <v>1898.8519876218083</v>
      </c>
      <c r="N26" s="95">
        <v>2541.6280004837558</v>
      </c>
      <c r="O26" s="95">
        <v>3469.0946744715275</v>
      </c>
      <c r="P26" s="95">
        <v>1655.0968951468312</v>
      </c>
      <c r="Q26" s="95">
        <v>4885.5026377674412</v>
      </c>
      <c r="R26" s="95">
        <v>1219.8887929444545</v>
      </c>
      <c r="S26" s="95">
        <v>8094.3074674853569</v>
      </c>
      <c r="T26" s="95">
        <v>13978.297939268043</v>
      </c>
      <c r="U26" s="95">
        <v>2018.7435837695384</v>
      </c>
      <c r="V26" s="95">
        <v>952.41536411822131</v>
      </c>
      <c r="W26" s="95">
        <v>250.84759115983559</v>
      </c>
      <c r="X26" s="95">
        <v>9398.4417082972777</v>
      </c>
      <c r="Y26" s="95">
        <v>5386.0332722646472</v>
      </c>
      <c r="Z26" s="95">
        <v>1035.0517519194952</v>
      </c>
      <c r="AA26" s="95">
        <v>38935.357286543724</v>
      </c>
      <c r="AB26" s="96">
        <v>887.28220076627224</v>
      </c>
      <c r="AC26" s="94">
        <f t="shared" si="0"/>
        <v>141459.00000000006</v>
      </c>
    </row>
    <row r="27" spans="1:29" ht="13.5" thickBot="1" x14ac:dyDescent="0.35">
      <c r="A27" s="133">
        <v>40878</v>
      </c>
      <c r="B27" s="97">
        <v>337.74593545176475</v>
      </c>
      <c r="C27" s="98">
        <v>1098.6140769754593</v>
      </c>
      <c r="D27" s="98">
        <v>1197.9190320728774</v>
      </c>
      <c r="E27" s="98">
        <v>314.72430827714226</v>
      </c>
      <c r="F27" s="98">
        <v>5880.1339423962445</v>
      </c>
      <c r="G27" s="98">
        <v>3196.09620174066</v>
      </c>
      <c r="H27" s="98">
        <v>2264.1938735067552</v>
      </c>
      <c r="I27" s="98">
        <v>2345.8903614057035</v>
      </c>
      <c r="J27" s="98">
        <v>3367.8003847634604</v>
      </c>
      <c r="K27" s="98">
        <v>1873.6272487080173</v>
      </c>
      <c r="L27" s="98">
        <v>10604.416135792013</v>
      </c>
      <c r="M27" s="98">
        <v>1307.8118553812421</v>
      </c>
      <c r="N27" s="98">
        <v>1696.5328483483322</v>
      </c>
      <c r="O27" s="98">
        <v>2381.8984677827971</v>
      </c>
      <c r="P27" s="98">
        <v>1337.1149105889274</v>
      </c>
      <c r="Q27" s="98">
        <v>3464.5091571345106</v>
      </c>
      <c r="R27" s="98">
        <v>789.69752364664794</v>
      </c>
      <c r="S27" s="98">
        <v>5706.4921201265115</v>
      </c>
      <c r="T27" s="98">
        <v>11008.058340470026</v>
      </c>
      <c r="U27" s="98">
        <v>1432.8832619291559</v>
      </c>
      <c r="V27" s="98">
        <v>585.60519763629475</v>
      </c>
      <c r="W27" s="98">
        <v>155.80222658067581</v>
      </c>
      <c r="X27" s="98">
        <v>6837.4756079157505</v>
      </c>
      <c r="Y27" s="98">
        <v>3706.6437417097804</v>
      </c>
      <c r="Z27" s="98">
        <v>677.57768888245289</v>
      </c>
      <c r="AA27" s="98">
        <v>27960.187301393471</v>
      </c>
      <c r="AB27" s="99">
        <v>735.54824938330853</v>
      </c>
      <c r="AC27" s="97">
        <f t="shared" si="0"/>
        <v>102264.99999999997</v>
      </c>
    </row>
    <row r="28" spans="1:29" x14ac:dyDescent="0.3">
      <c r="A28" s="132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f t="shared" si="0"/>
        <v>147200.99999999997</v>
      </c>
    </row>
    <row r="29" spans="1:29" x14ac:dyDescent="0.3">
      <c r="A29" s="132">
        <v>40940</v>
      </c>
      <c r="B29" s="94">
        <v>386.19677967029827</v>
      </c>
      <c r="C29" s="95">
        <v>1333.4251191339044</v>
      </c>
      <c r="D29" s="95">
        <v>1206.8525929463146</v>
      </c>
      <c r="E29" s="95">
        <v>326.90744553294138</v>
      </c>
      <c r="F29" s="95">
        <v>6605.2067633853285</v>
      </c>
      <c r="G29" s="95">
        <v>4096.8746585585968</v>
      </c>
      <c r="H29" s="95">
        <v>3267.8448448121958</v>
      </c>
      <c r="I29" s="95">
        <v>2992.8608806492775</v>
      </c>
      <c r="J29" s="95">
        <v>5418.032714543293</v>
      </c>
      <c r="K29" s="95">
        <v>1888.8478955231126</v>
      </c>
      <c r="L29" s="95">
        <v>14372.185909950724</v>
      </c>
      <c r="M29" s="95">
        <v>2001.512883952352</v>
      </c>
      <c r="N29" s="95">
        <v>2999.9947614726507</v>
      </c>
      <c r="O29" s="95">
        <v>3151.8957981203353</v>
      </c>
      <c r="P29" s="95">
        <v>1587.3249314857417</v>
      </c>
      <c r="Q29" s="95">
        <v>4184.7458714407949</v>
      </c>
      <c r="R29" s="95">
        <v>1157.0670885434401</v>
      </c>
      <c r="S29" s="95">
        <v>9133.5956635422226</v>
      </c>
      <c r="T29" s="95">
        <v>11243.970963238597</v>
      </c>
      <c r="U29" s="95">
        <v>1554.2135419551309</v>
      </c>
      <c r="V29" s="95">
        <v>1024.7349202758737</v>
      </c>
      <c r="W29" s="95">
        <v>224.47424538882802</v>
      </c>
      <c r="X29" s="95">
        <v>8270.3805311806082</v>
      </c>
      <c r="Y29" s="95">
        <v>5635.6417771245187</v>
      </c>
      <c r="Z29" s="95">
        <v>851.83486027783886</v>
      </c>
      <c r="AA29" s="95">
        <v>38127.482244391344</v>
      </c>
      <c r="AB29" s="96">
        <v>1123.8943129037416</v>
      </c>
      <c r="AC29" s="94">
        <f t="shared" si="0"/>
        <v>134168</v>
      </c>
    </row>
    <row r="30" spans="1:29" x14ac:dyDescent="0.3">
      <c r="A30" s="132">
        <v>40969</v>
      </c>
      <c r="B30" s="94">
        <v>348.24252111700162</v>
      </c>
      <c r="C30" s="95">
        <v>1814.4883429251292</v>
      </c>
      <c r="D30" s="95">
        <v>1623.2964640106061</v>
      </c>
      <c r="E30" s="95">
        <v>377.60876984268481</v>
      </c>
      <c r="F30" s="95">
        <v>9092.8493345751667</v>
      </c>
      <c r="G30" s="95">
        <v>4955.7058309587192</v>
      </c>
      <c r="H30" s="95">
        <v>4207.6461903475456</v>
      </c>
      <c r="I30" s="95">
        <v>4033.6984585722084</v>
      </c>
      <c r="J30" s="95">
        <v>6559.2292145065403</v>
      </c>
      <c r="K30" s="95">
        <v>2357.8102794691858</v>
      </c>
      <c r="L30" s="95">
        <v>17569.159388095817</v>
      </c>
      <c r="M30" s="95">
        <v>2353.1640364235391</v>
      </c>
      <c r="N30" s="95">
        <v>3427.7613752101702</v>
      </c>
      <c r="O30" s="95">
        <v>3869.9912359518339</v>
      </c>
      <c r="P30" s="95">
        <v>1976.0259383083057</v>
      </c>
      <c r="Q30" s="95">
        <v>5164.0088738870309</v>
      </c>
      <c r="R30" s="95">
        <v>1369.4485248952169</v>
      </c>
      <c r="S30" s="95">
        <v>10229.908799539759</v>
      </c>
      <c r="T30" s="95">
        <v>15106.88543847843</v>
      </c>
      <c r="U30" s="95">
        <v>2179.2709316577771</v>
      </c>
      <c r="V30" s="95">
        <v>1329.4418533541582</v>
      </c>
      <c r="W30" s="95">
        <v>303.60697284852984</v>
      </c>
      <c r="X30" s="95">
        <v>10532.660014884998</v>
      </c>
      <c r="Y30" s="95">
        <v>6758.7516977581345</v>
      </c>
      <c r="Z30" s="95">
        <v>1107.3671769376147</v>
      </c>
      <c r="AA30" s="95">
        <v>46001.906430326904</v>
      </c>
      <c r="AB30" s="96">
        <v>1111.0659051170298</v>
      </c>
      <c r="AC30" s="94">
        <f t="shared" si="0"/>
        <v>165761.00000000003</v>
      </c>
    </row>
    <row r="31" spans="1:29" x14ac:dyDescent="0.3">
      <c r="A31" s="132">
        <v>41000</v>
      </c>
      <c r="B31" s="94">
        <v>345.70830044526133</v>
      </c>
      <c r="C31" s="95">
        <v>1545.9436462233807</v>
      </c>
      <c r="D31" s="95">
        <v>1361.3433383563142</v>
      </c>
      <c r="E31" s="95">
        <v>293.92464844314941</v>
      </c>
      <c r="F31" s="95">
        <v>7427.9031376426055</v>
      </c>
      <c r="G31" s="95">
        <v>4622.2260195318695</v>
      </c>
      <c r="H31" s="95">
        <v>3457.2230532438048</v>
      </c>
      <c r="I31" s="95">
        <v>3312.8216504530978</v>
      </c>
      <c r="J31" s="95">
        <v>5384.6017608636812</v>
      </c>
      <c r="K31" s="95">
        <v>1916.2081451440908</v>
      </c>
      <c r="L31" s="95">
        <v>14842.72238854412</v>
      </c>
      <c r="M31" s="95">
        <v>1941.4897829263048</v>
      </c>
      <c r="N31" s="95">
        <v>2794.842599835295</v>
      </c>
      <c r="O31" s="95">
        <v>3387.1179007501878</v>
      </c>
      <c r="P31" s="95">
        <v>1757.6713137573538</v>
      </c>
      <c r="Q31" s="95">
        <v>4608.5904605202004</v>
      </c>
      <c r="R31" s="95">
        <v>1205.994976722644</v>
      </c>
      <c r="S31" s="95">
        <v>8358.2824939062957</v>
      </c>
      <c r="T31" s="95">
        <v>12741.813930555047</v>
      </c>
      <c r="U31" s="95">
        <v>1846.1449630958723</v>
      </c>
      <c r="V31" s="95">
        <v>1137.4796819539606</v>
      </c>
      <c r="W31" s="95">
        <v>244.19056734553851</v>
      </c>
      <c r="X31" s="95">
        <v>9025.2546072625937</v>
      </c>
      <c r="Y31" s="95">
        <v>5485.2346080934431</v>
      </c>
      <c r="Z31" s="95">
        <v>820.59298233409822</v>
      </c>
      <c r="AA31" s="95">
        <v>35991.399735544823</v>
      </c>
      <c r="AB31" s="96">
        <v>1000.2733065049667</v>
      </c>
      <c r="AC31" s="94">
        <f t="shared" si="0"/>
        <v>136856.99999999997</v>
      </c>
    </row>
    <row r="32" spans="1:29" x14ac:dyDescent="0.3">
      <c r="A32" s="132">
        <v>41030</v>
      </c>
      <c r="B32" s="94">
        <v>448.76984168398752</v>
      </c>
      <c r="C32" s="95">
        <v>1817.9428027706906</v>
      </c>
      <c r="D32" s="95">
        <v>1714.7013675542396</v>
      </c>
      <c r="E32" s="95">
        <v>383.17990972268467</v>
      </c>
      <c r="F32" s="95">
        <v>8769.7453501586515</v>
      </c>
      <c r="G32" s="95">
        <v>5393.2453606258377</v>
      </c>
      <c r="H32" s="95">
        <v>4114.0658792890927</v>
      </c>
      <c r="I32" s="95">
        <v>3713.2525690644156</v>
      </c>
      <c r="J32" s="95">
        <v>6292.4522685586644</v>
      </c>
      <c r="K32" s="95">
        <v>2239.7423385333645</v>
      </c>
      <c r="L32" s="95">
        <v>17698.262794741066</v>
      </c>
      <c r="M32" s="95">
        <v>2464.3376813180953</v>
      </c>
      <c r="N32" s="95">
        <v>3385.9521217872007</v>
      </c>
      <c r="O32" s="95">
        <v>3942.0552376395121</v>
      </c>
      <c r="P32" s="95">
        <v>2064.1237970481097</v>
      </c>
      <c r="Q32" s="95">
        <v>5329.5756610779081</v>
      </c>
      <c r="R32" s="95">
        <v>1540.8071598677463</v>
      </c>
      <c r="S32" s="95">
        <v>10345.323785229266</v>
      </c>
      <c r="T32" s="95">
        <v>15580.812931769899</v>
      </c>
      <c r="U32" s="95">
        <v>1988.3553877844843</v>
      </c>
      <c r="V32" s="95">
        <v>1313.085605804883</v>
      </c>
      <c r="W32" s="95">
        <v>303.96725392784953</v>
      </c>
      <c r="X32" s="95">
        <v>10944.562678750208</v>
      </c>
      <c r="Y32" s="95">
        <v>6601.2352955429287</v>
      </c>
      <c r="Z32" s="95">
        <v>1026.253183733178</v>
      </c>
      <c r="AA32" s="95">
        <v>44502.476637576008</v>
      </c>
      <c r="AB32" s="96">
        <v>1079.7150984400871</v>
      </c>
      <c r="AC32" s="94">
        <f t="shared" si="0"/>
        <v>164998.00000000009</v>
      </c>
    </row>
    <row r="33" spans="1:29" x14ac:dyDescent="0.3">
      <c r="A33" s="132">
        <v>41061</v>
      </c>
      <c r="B33" s="94">
        <v>435.5097108111205</v>
      </c>
      <c r="C33" s="95">
        <v>1326.8691134932892</v>
      </c>
      <c r="D33" s="95">
        <v>1476.6972582236631</v>
      </c>
      <c r="E33" s="95">
        <v>373.49873641762133</v>
      </c>
      <c r="F33" s="95">
        <v>7319.5571324090879</v>
      </c>
      <c r="G33" s="95">
        <v>4428.2389562915441</v>
      </c>
      <c r="H33" s="95">
        <v>3903.4693440983388</v>
      </c>
      <c r="I33" s="95">
        <v>3510.7991171090362</v>
      </c>
      <c r="J33" s="95">
        <v>5398.4240828041247</v>
      </c>
      <c r="K33" s="95">
        <v>1950.0593751081237</v>
      </c>
      <c r="L33" s="95">
        <v>15858.946904075705</v>
      </c>
      <c r="M33" s="95">
        <v>2075.2408078339399</v>
      </c>
      <c r="N33" s="95">
        <v>2784.5410139562778</v>
      </c>
      <c r="O33" s="95">
        <v>3505.9824583107438</v>
      </c>
      <c r="P33" s="95">
        <v>1588.3619182353373</v>
      </c>
      <c r="Q33" s="95">
        <v>4398.3742529866395</v>
      </c>
      <c r="R33" s="95">
        <v>1247.0775372306448</v>
      </c>
      <c r="S33" s="95">
        <v>8996.3635982392479</v>
      </c>
      <c r="T33" s="95">
        <v>14320.499425249374</v>
      </c>
      <c r="U33" s="95">
        <v>1676.7640334659307</v>
      </c>
      <c r="V33" s="95">
        <v>1191.2979047615079</v>
      </c>
      <c r="W33" s="95">
        <v>248.76011325421936</v>
      </c>
      <c r="X33" s="95">
        <v>9412.4044842297681</v>
      </c>
      <c r="Y33" s="95">
        <v>5844.479872940753</v>
      </c>
      <c r="Z33" s="95">
        <v>807.28517356849181</v>
      </c>
      <c r="AA33" s="95">
        <v>39036.159172171407</v>
      </c>
      <c r="AB33" s="96">
        <v>933.33850272408904</v>
      </c>
      <c r="AC33" s="94">
        <f t="shared" si="0"/>
        <v>144049.00000000006</v>
      </c>
    </row>
    <row r="34" spans="1:29" x14ac:dyDescent="0.3">
      <c r="A34" s="132">
        <v>41091</v>
      </c>
      <c r="B34" s="94">
        <v>533.64043111670514</v>
      </c>
      <c r="C34" s="95">
        <v>1864.0429501209135</v>
      </c>
      <c r="D34" s="95">
        <v>2316.2014082434107</v>
      </c>
      <c r="E34" s="95">
        <v>437.42802413219152</v>
      </c>
      <c r="F34" s="95">
        <v>9656.1864472335674</v>
      </c>
      <c r="G34" s="95">
        <v>4927.7224001641234</v>
      </c>
      <c r="H34" s="95">
        <v>4790.1765903966843</v>
      </c>
      <c r="I34" s="95">
        <v>3566.8625458156939</v>
      </c>
      <c r="J34" s="95">
        <v>5397.3076375746259</v>
      </c>
      <c r="K34" s="95">
        <v>2341.7400866105763</v>
      </c>
      <c r="L34" s="95">
        <v>16052.200866006126</v>
      </c>
      <c r="M34" s="95">
        <v>2476.9189586474135</v>
      </c>
      <c r="N34" s="95">
        <v>3191.4862916862548</v>
      </c>
      <c r="O34" s="95">
        <v>4236.845765019244</v>
      </c>
      <c r="P34" s="95">
        <v>1891.0857805810842</v>
      </c>
      <c r="Q34" s="95">
        <v>4871.3834135472862</v>
      </c>
      <c r="R34" s="95">
        <v>2101.1814111989897</v>
      </c>
      <c r="S34" s="95">
        <v>10016.049050209976</v>
      </c>
      <c r="T34" s="95">
        <v>15525.683425432318</v>
      </c>
      <c r="U34" s="95">
        <v>2567.7040513693937</v>
      </c>
      <c r="V34" s="95">
        <v>1461.9889307357432</v>
      </c>
      <c r="W34" s="95">
        <v>462.39868871716845</v>
      </c>
      <c r="X34" s="95">
        <v>10416.610126243753</v>
      </c>
      <c r="Y34" s="95">
        <v>6504.0427582427728</v>
      </c>
      <c r="Z34" s="95">
        <v>1154.7910378752531</v>
      </c>
      <c r="AA34" s="95">
        <v>39284.887030209189</v>
      </c>
      <c r="AB34" s="96">
        <v>894.4338928695397</v>
      </c>
      <c r="AC34" s="94">
        <f t="shared" si="0"/>
        <v>158940.99999999997</v>
      </c>
    </row>
    <row r="35" spans="1:29" x14ac:dyDescent="0.3">
      <c r="A35" s="132">
        <v>41122</v>
      </c>
      <c r="B35" s="94">
        <v>352.17197765752042</v>
      </c>
      <c r="C35" s="95">
        <v>1653.6542417898936</v>
      </c>
      <c r="D35" s="95">
        <v>1720.8086076580266</v>
      </c>
      <c r="E35" s="95">
        <v>385.03023388931285</v>
      </c>
      <c r="F35" s="95">
        <v>7895.9782892418498</v>
      </c>
      <c r="G35" s="95">
        <v>4503.0605937718838</v>
      </c>
      <c r="H35" s="95">
        <v>3686.7975378056826</v>
      </c>
      <c r="I35" s="95">
        <v>3622.2350425416589</v>
      </c>
      <c r="J35" s="95">
        <v>5507.367632262476</v>
      </c>
      <c r="K35" s="95">
        <v>2198.4719588253583</v>
      </c>
      <c r="L35" s="95">
        <v>16145.970904185027</v>
      </c>
      <c r="M35" s="95">
        <v>2223.1475803128064</v>
      </c>
      <c r="N35" s="95">
        <v>2780.9283373576341</v>
      </c>
      <c r="O35" s="95">
        <v>3371.9423307572579</v>
      </c>
      <c r="P35" s="95">
        <v>1783.7876513480664</v>
      </c>
      <c r="Q35" s="95">
        <v>4871.6891498524565</v>
      </c>
      <c r="R35" s="95">
        <v>1232.2263945773493</v>
      </c>
      <c r="S35" s="95">
        <v>9980.9970967533882</v>
      </c>
      <c r="T35" s="95">
        <v>15317.226901147575</v>
      </c>
      <c r="U35" s="95">
        <v>1837.3008894197201</v>
      </c>
      <c r="V35" s="95">
        <v>1056.0273238005959</v>
      </c>
      <c r="W35" s="95">
        <v>283.98552351960109</v>
      </c>
      <c r="X35" s="95">
        <v>10462.37143921907</v>
      </c>
      <c r="Y35" s="95">
        <v>6173.051560107966</v>
      </c>
      <c r="Z35" s="95">
        <v>983.71384734262949</v>
      </c>
      <c r="AA35" s="95">
        <v>43392.245351912839</v>
      </c>
      <c r="AB35" s="96">
        <v>957.81160294240738</v>
      </c>
      <c r="AC35" s="94">
        <f t="shared" si="0"/>
        <v>154380.00000000006</v>
      </c>
    </row>
    <row r="36" spans="1:29" x14ac:dyDescent="0.3">
      <c r="A36" s="132">
        <v>41153</v>
      </c>
      <c r="B36" s="94">
        <v>275.41747563664399</v>
      </c>
      <c r="C36" s="95">
        <v>1299.533373903603</v>
      </c>
      <c r="D36" s="95">
        <v>1013.3622879737384</v>
      </c>
      <c r="E36" s="95">
        <v>287.8268124352694</v>
      </c>
      <c r="F36" s="95">
        <v>7144.3405961610497</v>
      </c>
      <c r="G36" s="95">
        <v>4044.3762004682808</v>
      </c>
      <c r="H36" s="95">
        <v>3033.3425735229789</v>
      </c>
      <c r="I36" s="95">
        <v>2894.2589220617729</v>
      </c>
      <c r="J36" s="95">
        <v>4327.1630727431166</v>
      </c>
      <c r="K36" s="95">
        <v>1616.120053111757</v>
      </c>
      <c r="L36" s="95">
        <v>13525.997492749184</v>
      </c>
      <c r="M36" s="95">
        <v>1736.5313513345604</v>
      </c>
      <c r="N36" s="95">
        <v>2176.4211352825059</v>
      </c>
      <c r="O36" s="95">
        <v>3100.9824866726053</v>
      </c>
      <c r="P36" s="95">
        <v>1554.253141099508</v>
      </c>
      <c r="Q36" s="95">
        <v>3999.1485820210132</v>
      </c>
      <c r="R36" s="95">
        <v>1016.2691176619461</v>
      </c>
      <c r="S36" s="95">
        <v>8018.9680755305199</v>
      </c>
      <c r="T36" s="95">
        <v>13185.060619182153</v>
      </c>
      <c r="U36" s="95">
        <v>1464.6740258003479</v>
      </c>
      <c r="V36" s="95">
        <v>813.61606167606385</v>
      </c>
      <c r="W36" s="95">
        <v>233.8893061531283</v>
      </c>
      <c r="X36" s="95">
        <v>7868.0887166207804</v>
      </c>
      <c r="Y36" s="95">
        <v>5373.5260484258033</v>
      </c>
      <c r="Z36" s="95">
        <v>930.76533959965741</v>
      </c>
      <c r="AA36" s="95">
        <v>35457.633556758112</v>
      </c>
      <c r="AB36" s="96">
        <v>773.43357541392527</v>
      </c>
      <c r="AC36" s="94">
        <f t="shared" si="0"/>
        <v>127165.00000000004</v>
      </c>
    </row>
    <row r="37" spans="1:29" x14ac:dyDescent="0.3">
      <c r="A37" s="132">
        <v>41183</v>
      </c>
      <c r="B37" s="94">
        <v>359.00238809535091</v>
      </c>
      <c r="C37" s="95">
        <v>1696.7816272181253</v>
      </c>
      <c r="D37" s="95">
        <v>1356.0514182018192</v>
      </c>
      <c r="E37" s="95">
        <v>277.61431996166766</v>
      </c>
      <c r="F37" s="95">
        <v>8145.4870123940891</v>
      </c>
      <c r="G37" s="95">
        <v>4412.9065695925992</v>
      </c>
      <c r="H37" s="95">
        <v>3522.8624903845016</v>
      </c>
      <c r="I37" s="95">
        <v>3219.4873532953779</v>
      </c>
      <c r="J37" s="95">
        <v>4897.6241863470559</v>
      </c>
      <c r="K37" s="95">
        <v>2063.7909572786784</v>
      </c>
      <c r="L37" s="95">
        <v>15274.348221857403</v>
      </c>
      <c r="M37" s="95">
        <v>2000.9961376544429</v>
      </c>
      <c r="N37" s="95">
        <v>2442.1700356762076</v>
      </c>
      <c r="O37" s="95">
        <v>3534.9190595417658</v>
      </c>
      <c r="P37" s="95">
        <v>1767.500558718114</v>
      </c>
      <c r="Q37" s="95">
        <v>4368.796723407324</v>
      </c>
      <c r="R37" s="95">
        <v>1041.6576832514402</v>
      </c>
      <c r="S37" s="95">
        <v>9291.1990280037262</v>
      </c>
      <c r="T37" s="95">
        <v>15225.875680620222</v>
      </c>
      <c r="U37" s="95">
        <v>1643.9091153220104</v>
      </c>
      <c r="V37" s="95">
        <v>876.04246290539925</v>
      </c>
      <c r="W37" s="95">
        <v>237.50246637531325</v>
      </c>
      <c r="X37" s="95">
        <v>9823.3683192582521</v>
      </c>
      <c r="Y37" s="95">
        <v>5715.5724874518537</v>
      </c>
      <c r="Z37" s="95">
        <v>1011.2101485009375</v>
      </c>
      <c r="AA37" s="95">
        <v>41104.951772584063</v>
      </c>
      <c r="AB37" s="96">
        <v>858.37177610222705</v>
      </c>
      <c r="AC37" s="94">
        <f t="shared" si="0"/>
        <v>146169.99999999997</v>
      </c>
    </row>
    <row r="38" spans="1:29" x14ac:dyDescent="0.3">
      <c r="A38" s="132">
        <v>41214</v>
      </c>
      <c r="B38" s="94">
        <v>278.55779712592135</v>
      </c>
      <c r="C38" s="95">
        <v>1396.4259272798829</v>
      </c>
      <c r="D38" s="95">
        <v>1178.9527744284574</v>
      </c>
      <c r="E38" s="95">
        <v>287.16414068032344</v>
      </c>
      <c r="F38" s="95">
        <v>7304.8193653156923</v>
      </c>
      <c r="G38" s="95">
        <v>4103.2399216448575</v>
      </c>
      <c r="H38" s="95">
        <v>2433.6787942127989</v>
      </c>
      <c r="I38" s="95">
        <v>2528.1722395187694</v>
      </c>
      <c r="J38" s="95">
        <v>4179.6660391596042</v>
      </c>
      <c r="K38" s="95">
        <v>1972.359170099136</v>
      </c>
      <c r="L38" s="95">
        <v>13060.455837724116</v>
      </c>
      <c r="M38" s="95">
        <v>1663.0588769449787</v>
      </c>
      <c r="N38" s="95">
        <v>1806.630742672003</v>
      </c>
      <c r="O38" s="95">
        <v>3054.2818915567627</v>
      </c>
      <c r="P38" s="95">
        <v>1635.9475395782276</v>
      </c>
      <c r="Q38" s="95">
        <v>4256.5601096956434</v>
      </c>
      <c r="R38" s="95">
        <v>1133.984010036783</v>
      </c>
      <c r="S38" s="95">
        <v>7434.4854490957914</v>
      </c>
      <c r="T38" s="95">
        <v>11963.596042427595</v>
      </c>
      <c r="U38" s="95">
        <v>1589.6545492440146</v>
      </c>
      <c r="V38" s="95">
        <v>852.04023327577397</v>
      </c>
      <c r="W38" s="95">
        <v>209.89698165680628</v>
      </c>
      <c r="X38" s="95">
        <v>8145.3079113845852</v>
      </c>
      <c r="Y38" s="95">
        <v>4744.08375298172</v>
      </c>
      <c r="Z38" s="95">
        <v>878.37565226534798</v>
      </c>
      <c r="AA38" s="95">
        <v>31461.915455498576</v>
      </c>
      <c r="AB38" s="96">
        <v>724.68879449582221</v>
      </c>
      <c r="AC38" s="94">
        <f t="shared" si="0"/>
        <v>120278.00000000001</v>
      </c>
    </row>
    <row r="39" spans="1:29" ht="13.5" thickBot="1" x14ac:dyDescent="0.35">
      <c r="A39" s="132">
        <v>41244</v>
      </c>
      <c r="B39" s="97">
        <v>218.50513042180802</v>
      </c>
      <c r="C39" s="98">
        <v>944.79177859253718</v>
      </c>
      <c r="D39" s="98">
        <v>1123.3410420568769</v>
      </c>
      <c r="E39" s="98">
        <v>182.02722680200989</v>
      </c>
      <c r="F39" s="98">
        <v>5805.9945567699888</v>
      </c>
      <c r="G39" s="98">
        <v>2868.0456999990215</v>
      </c>
      <c r="H39" s="98">
        <v>2335.1504012538421</v>
      </c>
      <c r="I39" s="98">
        <v>2102.300401110896</v>
      </c>
      <c r="J39" s="98">
        <v>3182.9070333750933</v>
      </c>
      <c r="K39" s="98">
        <v>1522.7457679274128</v>
      </c>
      <c r="L39" s="98">
        <v>9680.8041066474252</v>
      </c>
      <c r="M39" s="98">
        <v>1172.7212412867743</v>
      </c>
      <c r="N39" s="98">
        <v>1467.5542460070981</v>
      </c>
      <c r="O39" s="98">
        <v>2432.6683757873675</v>
      </c>
      <c r="P39" s="98">
        <v>1216.6564466361674</v>
      </c>
      <c r="Q39" s="98">
        <v>3217.9013015132609</v>
      </c>
      <c r="R39" s="98">
        <v>1231.9555038639448</v>
      </c>
      <c r="S39" s="98">
        <v>5334.9183350130297</v>
      </c>
      <c r="T39" s="98">
        <v>8992.4387917340719</v>
      </c>
      <c r="U39" s="98">
        <v>1245.2150777564473</v>
      </c>
      <c r="V39" s="98">
        <v>556.47950539250678</v>
      </c>
      <c r="W39" s="98">
        <v>158.35522345980249</v>
      </c>
      <c r="X39" s="98">
        <v>5791.4920809152263</v>
      </c>
      <c r="Y39" s="98">
        <v>3204.5295682616243</v>
      </c>
      <c r="Z39" s="98">
        <v>618.30740475205903</v>
      </c>
      <c r="AA39" s="98">
        <v>23571.215523972147</v>
      </c>
      <c r="AB39" s="99">
        <v>612.97822869157733</v>
      </c>
      <c r="AC39" s="97">
        <f t="shared" si="0"/>
        <v>90792.000000000015</v>
      </c>
    </row>
    <row r="40" spans="1:29" x14ac:dyDescent="0.3">
      <c r="A40" s="131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f t="shared" si="0"/>
        <v>147336.99407424603</v>
      </c>
    </row>
    <row r="41" spans="1:29" x14ac:dyDescent="0.3">
      <c r="A41" s="132">
        <v>41306</v>
      </c>
      <c r="B41" s="94">
        <v>317.90629583524145</v>
      </c>
      <c r="C41" s="95">
        <v>1275.484044273868</v>
      </c>
      <c r="D41" s="95">
        <v>1313.9332488597372</v>
      </c>
      <c r="E41" s="95">
        <v>264.21806808595107</v>
      </c>
      <c r="F41" s="95">
        <v>7665.26843452719</v>
      </c>
      <c r="G41" s="95">
        <v>4222.1300441641788</v>
      </c>
      <c r="H41" s="95">
        <v>2988.6331889099888</v>
      </c>
      <c r="I41" s="95">
        <v>2967.05054007333</v>
      </c>
      <c r="J41" s="95">
        <v>5990.2775168422759</v>
      </c>
      <c r="K41" s="95">
        <v>1988.0863370643299</v>
      </c>
      <c r="L41" s="95">
        <v>15378.233029016412</v>
      </c>
      <c r="M41" s="95">
        <v>2068.2635185194736</v>
      </c>
      <c r="N41" s="95">
        <v>2987.2434347391477</v>
      </c>
      <c r="O41" s="95">
        <v>3226.5400146726238</v>
      </c>
      <c r="P41" s="95">
        <v>1813.4299677477438</v>
      </c>
      <c r="Q41" s="95">
        <v>4120.5007418277519</v>
      </c>
      <c r="R41" s="95">
        <v>1129.0284074453214</v>
      </c>
      <c r="S41" s="95">
        <v>9423.1986745524955</v>
      </c>
      <c r="T41" s="95">
        <v>11204.140351526672</v>
      </c>
      <c r="U41" s="95">
        <v>1666.5929476298284</v>
      </c>
      <c r="V41" s="95">
        <v>1079.2738011970505</v>
      </c>
      <c r="W41" s="95">
        <v>202.11543250815103</v>
      </c>
      <c r="X41" s="95">
        <v>8608.4533001159161</v>
      </c>
      <c r="Y41" s="95">
        <v>5681.5816817352061</v>
      </c>
      <c r="Z41" s="95">
        <v>784.56214350713753</v>
      </c>
      <c r="AA41" s="95">
        <v>36781.890622642532</v>
      </c>
      <c r="AB41" s="96">
        <v>1177.8944189705614</v>
      </c>
      <c r="AC41" s="94">
        <f t="shared" si="0"/>
        <v>136325.9302069901</v>
      </c>
    </row>
    <row r="42" spans="1:29" x14ac:dyDescent="0.3">
      <c r="A42" s="132">
        <v>41334</v>
      </c>
      <c r="B42" s="94">
        <v>349.22751296553764</v>
      </c>
      <c r="C42" s="95">
        <v>1410.0215874774269</v>
      </c>
      <c r="D42" s="95">
        <v>1468.0238668100283</v>
      </c>
      <c r="E42" s="95">
        <v>296.703777443474</v>
      </c>
      <c r="F42" s="95">
        <v>8138.0639821708664</v>
      </c>
      <c r="G42" s="95">
        <v>4117.8863868249337</v>
      </c>
      <c r="H42" s="95">
        <v>3281.517627791924</v>
      </c>
      <c r="I42" s="95">
        <v>3221.4050820550979</v>
      </c>
      <c r="J42" s="95">
        <v>6494.2995374780567</v>
      </c>
      <c r="K42" s="95">
        <v>2110.5848249161422</v>
      </c>
      <c r="L42" s="95">
        <v>16022.042177331914</v>
      </c>
      <c r="M42" s="95">
        <v>2090.4219123738362</v>
      </c>
      <c r="N42" s="95">
        <v>2987.3686153852072</v>
      </c>
      <c r="O42" s="95">
        <v>3575.0881478016677</v>
      </c>
      <c r="P42" s="95">
        <v>1890.8308036198068</v>
      </c>
      <c r="Q42" s="95">
        <v>4616.3879323670344</v>
      </c>
      <c r="R42" s="95">
        <v>1420.933013891937</v>
      </c>
      <c r="S42" s="95">
        <v>9949.8457240487878</v>
      </c>
      <c r="T42" s="95">
        <v>12898.257987428742</v>
      </c>
      <c r="U42" s="95">
        <v>1865.9388127363811</v>
      </c>
      <c r="V42" s="95">
        <v>1197.4055194054886</v>
      </c>
      <c r="W42" s="95">
        <v>276.62467342662677</v>
      </c>
      <c r="X42" s="95">
        <v>10359.467229884338</v>
      </c>
      <c r="Y42" s="95">
        <v>6038.183918832553</v>
      </c>
      <c r="Z42" s="95">
        <v>886.68453116958233</v>
      </c>
      <c r="AA42" s="95">
        <v>36964.666370354185</v>
      </c>
      <c r="AB42" s="96">
        <v>1150.1184440084226</v>
      </c>
      <c r="AC42" s="94">
        <f t="shared" si="0"/>
        <v>145078.00000000003</v>
      </c>
    </row>
    <row r="43" spans="1:29" x14ac:dyDescent="0.3">
      <c r="A43" s="132">
        <v>41365</v>
      </c>
      <c r="B43" s="94">
        <v>413.29852104384258</v>
      </c>
      <c r="C43" s="95">
        <v>1629.344205487319</v>
      </c>
      <c r="D43" s="95">
        <v>1643.1199614815221</v>
      </c>
      <c r="E43" s="95">
        <v>365.69065858842123</v>
      </c>
      <c r="F43" s="95">
        <v>8472.606534418519</v>
      </c>
      <c r="G43" s="95">
        <v>5022.8072620157191</v>
      </c>
      <c r="H43" s="95">
        <v>3769.870656664199</v>
      </c>
      <c r="I43" s="95">
        <v>3564.1370288328058</v>
      </c>
      <c r="J43" s="95">
        <v>6916.9381546171935</v>
      </c>
      <c r="K43" s="95">
        <v>2362.0587140862417</v>
      </c>
      <c r="L43" s="95">
        <v>17344.065171716782</v>
      </c>
      <c r="M43" s="95">
        <v>2430.2439498898007</v>
      </c>
      <c r="N43" s="95">
        <v>3345.1445470297226</v>
      </c>
      <c r="O43" s="95">
        <v>4017.8742376757359</v>
      </c>
      <c r="P43" s="95">
        <v>2048.5812881216671</v>
      </c>
      <c r="Q43" s="95">
        <v>5188.5035424640073</v>
      </c>
      <c r="R43" s="95">
        <v>1474.5329576626259</v>
      </c>
      <c r="S43" s="95">
        <v>10978.489622645837</v>
      </c>
      <c r="T43" s="95">
        <v>14370.805588908213</v>
      </c>
      <c r="U43" s="95">
        <v>1973.4750239486939</v>
      </c>
      <c r="V43" s="95">
        <v>1227.1453992763738</v>
      </c>
      <c r="W43" s="95">
        <v>320.95893029497114</v>
      </c>
      <c r="X43" s="95">
        <v>10929.188008108767</v>
      </c>
      <c r="Y43" s="95">
        <v>6871.2497917186183</v>
      </c>
      <c r="Z43" s="95">
        <v>1051.855667659072</v>
      </c>
      <c r="AA43" s="95">
        <v>43714.520219815415</v>
      </c>
      <c r="AB43" s="96">
        <v>1495.4943558279201</v>
      </c>
      <c r="AC43" s="94">
        <f t="shared" si="0"/>
        <v>162942</v>
      </c>
    </row>
    <row r="44" spans="1:29" x14ac:dyDescent="0.3">
      <c r="A44" s="132">
        <v>41395</v>
      </c>
      <c r="B44" s="94">
        <v>428.70336865094146</v>
      </c>
      <c r="C44" s="95">
        <v>1631.8747101573176</v>
      </c>
      <c r="D44" s="95">
        <v>1623.3432685627058</v>
      </c>
      <c r="E44" s="95">
        <v>306.01136491993691</v>
      </c>
      <c r="F44" s="95">
        <v>9509.4997035857505</v>
      </c>
      <c r="G44" s="95">
        <v>5330.6246166436649</v>
      </c>
      <c r="H44" s="95">
        <v>3779.4988504059602</v>
      </c>
      <c r="I44" s="95">
        <v>3844.8125689990829</v>
      </c>
      <c r="J44" s="95">
        <v>6574.6279938900625</v>
      </c>
      <c r="K44" s="95">
        <v>2370.4539120645645</v>
      </c>
      <c r="L44" s="95">
        <v>17479.104787271019</v>
      </c>
      <c r="M44" s="95">
        <v>2260.6690183382561</v>
      </c>
      <c r="N44" s="95">
        <v>3167.7418527477357</v>
      </c>
      <c r="O44" s="95">
        <v>3889.6502343193188</v>
      </c>
      <c r="P44" s="95">
        <v>2164.3814314551219</v>
      </c>
      <c r="Q44" s="95">
        <v>5206.618161716463</v>
      </c>
      <c r="R44" s="95">
        <v>1470.4146204547751</v>
      </c>
      <c r="S44" s="95">
        <v>10547.745622183969</v>
      </c>
      <c r="T44" s="95">
        <v>15772.462273001614</v>
      </c>
      <c r="U44" s="95">
        <v>2067.7759327652375</v>
      </c>
      <c r="V44" s="95">
        <v>1185.8815975122252</v>
      </c>
      <c r="W44" s="95">
        <v>279.35263916098296</v>
      </c>
      <c r="X44" s="95">
        <v>10570.99601800549</v>
      </c>
      <c r="Y44" s="95">
        <v>6703.8285070587417</v>
      </c>
      <c r="Z44" s="95">
        <v>1088.3668245747081</v>
      </c>
      <c r="AA44" s="95">
        <v>43875.261175498192</v>
      </c>
      <c r="AB44" s="96">
        <v>1324.2989460561691</v>
      </c>
      <c r="AC44" s="94">
        <f t="shared" si="0"/>
        <v>164454</v>
      </c>
    </row>
    <row r="45" spans="1:29" x14ac:dyDescent="0.3">
      <c r="A45" s="132">
        <v>41426</v>
      </c>
      <c r="B45" s="94">
        <v>417.8317667471855</v>
      </c>
      <c r="C45" s="95">
        <v>1360.5292519975435</v>
      </c>
      <c r="D45" s="95">
        <v>1587.1092491276827</v>
      </c>
      <c r="E45" s="95">
        <v>313.55579017172965</v>
      </c>
      <c r="F45" s="95">
        <v>6730.9997900930966</v>
      </c>
      <c r="G45" s="95">
        <v>4837.2378958034642</v>
      </c>
      <c r="H45" s="95">
        <v>3291.0334806996057</v>
      </c>
      <c r="I45" s="95">
        <v>3685.2748731901142</v>
      </c>
      <c r="J45" s="95">
        <v>6027.79639936901</v>
      </c>
      <c r="K45" s="95">
        <v>2149.4372148926655</v>
      </c>
      <c r="L45" s="95">
        <v>15942.5624158883</v>
      </c>
      <c r="M45" s="95">
        <v>2078.2088905699275</v>
      </c>
      <c r="N45" s="95">
        <v>3037.7669336760368</v>
      </c>
      <c r="O45" s="95">
        <v>3817.5496468664078</v>
      </c>
      <c r="P45" s="95">
        <v>1552.2497690583816</v>
      </c>
      <c r="Q45" s="95">
        <v>4177.3906948957683</v>
      </c>
      <c r="R45" s="95">
        <v>1367.7496703551649</v>
      </c>
      <c r="S45" s="95">
        <v>9622.1036027432438</v>
      </c>
      <c r="T45" s="95">
        <v>14919.337681267822</v>
      </c>
      <c r="U45" s="95">
        <v>1598.1177538702627</v>
      </c>
      <c r="V45" s="95">
        <v>1055.6747964788278</v>
      </c>
      <c r="W45" s="95">
        <v>289.96644929233355</v>
      </c>
      <c r="X45" s="95">
        <v>9829.1231062567549</v>
      </c>
      <c r="Y45" s="95">
        <v>6446.2995933611655</v>
      </c>
      <c r="Z45" s="95">
        <v>796.92319074304089</v>
      </c>
      <c r="AA45" s="95">
        <v>41200.879513799373</v>
      </c>
      <c r="AB45" s="96">
        <v>1198.2905787850898</v>
      </c>
      <c r="AC45" s="94">
        <f t="shared" si="0"/>
        <v>149330.99999999997</v>
      </c>
    </row>
    <row r="46" spans="1:29" x14ac:dyDescent="0.3">
      <c r="A46" s="132">
        <v>41456</v>
      </c>
      <c r="B46" s="94">
        <v>594.02007413323111</v>
      </c>
      <c r="C46" s="95">
        <v>1968.3390164107166</v>
      </c>
      <c r="D46" s="95">
        <v>2089.5500476691618</v>
      </c>
      <c r="E46" s="95">
        <v>368.89347645478392</v>
      </c>
      <c r="F46" s="95">
        <v>9798.1797033797829</v>
      </c>
      <c r="G46" s="95">
        <v>6679.8868811469365</v>
      </c>
      <c r="H46" s="95">
        <v>4550.2066601251436</v>
      </c>
      <c r="I46" s="95">
        <v>4071.723896134848</v>
      </c>
      <c r="J46" s="95">
        <v>6817.594000150073</v>
      </c>
      <c r="K46" s="95">
        <v>2716.6260100056097</v>
      </c>
      <c r="L46" s="95">
        <v>18854.181001454599</v>
      </c>
      <c r="M46" s="95">
        <v>2401.2916941064027</v>
      </c>
      <c r="N46" s="95">
        <v>3753.7875278355327</v>
      </c>
      <c r="O46" s="95">
        <v>3954.3582899939001</v>
      </c>
      <c r="P46" s="95">
        <v>2308.5642029124524</v>
      </c>
      <c r="Q46" s="95">
        <v>5719.957989797349</v>
      </c>
      <c r="R46" s="95">
        <v>1949.9511314214535</v>
      </c>
      <c r="S46" s="95">
        <v>11593.125646913755</v>
      </c>
      <c r="T46" s="95">
        <v>17330.366392544351</v>
      </c>
      <c r="U46" s="95">
        <v>2609.5614615563768</v>
      </c>
      <c r="V46" s="95">
        <v>1381.435665604075</v>
      </c>
      <c r="W46" s="95">
        <v>331.16384868335939</v>
      </c>
      <c r="X46" s="95">
        <v>11190.721924468817</v>
      </c>
      <c r="Y46" s="95">
        <v>7459.2090894732892</v>
      </c>
      <c r="Z46" s="95">
        <v>1021.4837174943764</v>
      </c>
      <c r="AA46" s="95">
        <v>46319.350564279746</v>
      </c>
      <c r="AB46" s="96">
        <v>1314.4700858498859</v>
      </c>
      <c r="AC46" s="94">
        <f t="shared" si="0"/>
        <v>179148.00000000003</v>
      </c>
    </row>
    <row r="47" spans="1:29" x14ac:dyDescent="0.3">
      <c r="A47" s="132">
        <v>41487</v>
      </c>
      <c r="B47" s="94">
        <v>365.42546301639089</v>
      </c>
      <c r="C47" s="95">
        <v>1740.4365496759794</v>
      </c>
      <c r="D47" s="95">
        <v>1660.4866324804132</v>
      </c>
      <c r="E47" s="95">
        <v>433.20568342688659</v>
      </c>
      <c r="F47" s="95">
        <v>9311.9143649509151</v>
      </c>
      <c r="G47" s="95">
        <v>5814.0539451192326</v>
      </c>
      <c r="H47" s="95">
        <v>3906.5011472701726</v>
      </c>
      <c r="I47" s="95">
        <v>3994.1708942946289</v>
      </c>
      <c r="J47" s="95">
        <v>6869.6231486139995</v>
      </c>
      <c r="K47" s="95">
        <v>2446.0742987199937</v>
      </c>
      <c r="L47" s="95">
        <v>18016.650874738702</v>
      </c>
      <c r="M47" s="95">
        <v>2394.5214283726059</v>
      </c>
      <c r="N47" s="95">
        <v>3285.6293916581872</v>
      </c>
      <c r="O47" s="95">
        <v>3640.6816154123717</v>
      </c>
      <c r="P47" s="95">
        <v>2130.1284636957093</v>
      </c>
      <c r="Q47" s="95">
        <v>5557.343635727646</v>
      </c>
      <c r="R47" s="95">
        <v>1521.8058304019519</v>
      </c>
      <c r="S47" s="95">
        <v>11141.895397786066</v>
      </c>
      <c r="T47" s="95">
        <v>17936.953094160261</v>
      </c>
      <c r="U47" s="95">
        <v>2645.7194922617114</v>
      </c>
      <c r="V47" s="95">
        <v>1076.5610877732377</v>
      </c>
      <c r="W47" s="95">
        <v>325.94346986344982</v>
      </c>
      <c r="X47" s="95">
        <v>10979.64777644688</v>
      </c>
      <c r="Y47" s="95">
        <v>6727.2803021407699</v>
      </c>
      <c r="Z47" s="95">
        <v>1194.4964131609272</v>
      </c>
      <c r="AA47" s="95">
        <v>48263.844457231615</v>
      </c>
      <c r="AB47" s="96">
        <v>1105.0051415993003</v>
      </c>
      <c r="AC47" s="94">
        <f t="shared" si="0"/>
        <v>174486</v>
      </c>
    </row>
    <row r="48" spans="1:29" x14ac:dyDescent="0.3">
      <c r="A48" s="132">
        <v>41518</v>
      </c>
      <c r="B48" s="94">
        <v>333.9251152883154</v>
      </c>
      <c r="C48" s="95">
        <v>1736.998601526014</v>
      </c>
      <c r="D48" s="95">
        <v>1492.1610802535854</v>
      </c>
      <c r="E48" s="95">
        <v>376.31176655437753</v>
      </c>
      <c r="F48" s="95">
        <v>8994.8517940719739</v>
      </c>
      <c r="G48" s="95">
        <v>5826.0710428698485</v>
      </c>
      <c r="H48" s="95">
        <v>3517.8684125070363</v>
      </c>
      <c r="I48" s="95">
        <v>3985.1576263813095</v>
      </c>
      <c r="J48" s="95">
        <v>6415.2384145842325</v>
      </c>
      <c r="K48" s="95">
        <v>2577.8463286793499</v>
      </c>
      <c r="L48" s="95">
        <v>18296.918293465802</v>
      </c>
      <c r="M48" s="95">
        <v>2140.563655727512</v>
      </c>
      <c r="N48" s="95">
        <v>2994.8188526985859</v>
      </c>
      <c r="O48" s="95">
        <v>3786.5902226079315</v>
      </c>
      <c r="P48" s="95">
        <v>2051.1760258831782</v>
      </c>
      <c r="Q48" s="95">
        <v>5376.5650009660567</v>
      </c>
      <c r="R48" s="95">
        <v>1399.7418378309376</v>
      </c>
      <c r="S48" s="95">
        <v>10708.280631396914</v>
      </c>
      <c r="T48" s="95">
        <v>17245.630473010002</v>
      </c>
      <c r="U48" s="95">
        <v>2097.2365864094354</v>
      </c>
      <c r="V48" s="95">
        <v>1040.9850695180589</v>
      </c>
      <c r="W48" s="95">
        <v>267.87386598671225</v>
      </c>
      <c r="X48" s="95">
        <v>10029.939035650083</v>
      </c>
      <c r="Y48" s="95">
        <v>6776.2138956360659</v>
      </c>
      <c r="Z48" s="95">
        <v>1028.0158624553048</v>
      </c>
      <c r="AA48" s="95">
        <v>46667.445570441174</v>
      </c>
      <c r="AB48" s="96">
        <v>1175.5749376002066</v>
      </c>
      <c r="AC48" s="94">
        <f t="shared" si="0"/>
        <v>168340</v>
      </c>
    </row>
    <row r="49" spans="1:29" x14ac:dyDescent="0.3">
      <c r="A49" s="132">
        <v>41548</v>
      </c>
      <c r="B49" s="94">
        <v>446.29480545788806</v>
      </c>
      <c r="C49" s="95">
        <v>1837.818976431902</v>
      </c>
      <c r="D49" s="95">
        <v>1588.7686704361843</v>
      </c>
      <c r="E49" s="95">
        <v>371.84662703331543</v>
      </c>
      <c r="F49" s="95">
        <v>9589.2257490818411</v>
      </c>
      <c r="G49" s="95">
        <v>5556.7377927349262</v>
      </c>
      <c r="H49" s="95">
        <v>3844.0732197014167</v>
      </c>
      <c r="I49" s="95">
        <v>4222.1702978924404</v>
      </c>
      <c r="J49" s="95">
        <v>6204.802983948528</v>
      </c>
      <c r="K49" s="95">
        <v>2659.4273910999514</v>
      </c>
      <c r="L49" s="95">
        <v>18918.05877239188</v>
      </c>
      <c r="M49" s="95">
        <v>2195.3467773103812</v>
      </c>
      <c r="N49" s="95">
        <v>3194.4827307376222</v>
      </c>
      <c r="O49" s="95">
        <v>3912.6886829355417</v>
      </c>
      <c r="P49" s="95">
        <v>2181.4960387653064</v>
      </c>
      <c r="Q49" s="95">
        <v>5663.1711394210615</v>
      </c>
      <c r="R49" s="95">
        <v>1366.2508347203827</v>
      </c>
      <c r="S49" s="95">
        <v>10706.047327306685</v>
      </c>
      <c r="T49" s="95">
        <v>17599.970017981679</v>
      </c>
      <c r="U49" s="95">
        <v>1905.4339232434022</v>
      </c>
      <c r="V49" s="95">
        <v>1116.2913870634713</v>
      </c>
      <c r="W49" s="95">
        <v>339.13873869089826</v>
      </c>
      <c r="X49" s="95">
        <v>10728.303248003995</v>
      </c>
      <c r="Y49" s="95">
        <v>7157.058606166167</v>
      </c>
      <c r="Z49" s="95">
        <v>1096.0642887505885</v>
      </c>
      <c r="AA49" s="95">
        <v>46899.735278717671</v>
      </c>
      <c r="AB49" s="96">
        <v>1246.2956939748651</v>
      </c>
      <c r="AC49" s="94">
        <f t="shared" si="0"/>
        <v>172547</v>
      </c>
    </row>
    <row r="50" spans="1:29" x14ac:dyDescent="0.3">
      <c r="A50" s="132">
        <v>41579</v>
      </c>
      <c r="B50" s="94">
        <v>346.66444515376469</v>
      </c>
      <c r="C50" s="95">
        <v>1533.2110161733099</v>
      </c>
      <c r="D50" s="95">
        <v>1260.3728789489805</v>
      </c>
      <c r="E50" s="95">
        <v>271.7194567554028</v>
      </c>
      <c r="F50" s="95">
        <v>8176.4340219859096</v>
      </c>
      <c r="G50" s="95">
        <v>4981.7958805620037</v>
      </c>
      <c r="H50" s="95">
        <v>3080.5995010335346</v>
      </c>
      <c r="I50" s="95">
        <v>3282.5023850797506</v>
      </c>
      <c r="J50" s="95">
        <v>5348.489170195372</v>
      </c>
      <c r="K50" s="95">
        <v>2227.3478908004709</v>
      </c>
      <c r="L50" s="95">
        <v>16032.58849814006</v>
      </c>
      <c r="M50" s="95">
        <v>1887.3569343207621</v>
      </c>
      <c r="N50" s="95">
        <v>2554.945439645337</v>
      </c>
      <c r="O50" s="95">
        <v>3582.6220962865295</v>
      </c>
      <c r="P50" s="95">
        <v>1987.4959333995575</v>
      </c>
      <c r="Q50" s="95">
        <v>5263.5629118218067</v>
      </c>
      <c r="R50" s="95">
        <v>1263.7877877081016</v>
      </c>
      <c r="S50" s="95">
        <v>8714.3389232249156</v>
      </c>
      <c r="T50" s="95">
        <v>15075.337800207215</v>
      </c>
      <c r="U50" s="95">
        <v>1873.0899018537789</v>
      </c>
      <c r="V50" s="95">
        <v>916.87574403511451</v>
      </c>
      <c r="W50" s="95">
        <v>231.20912947653986</v>
      </c>
      <c r="X50" s="95">
        <v>8747.6167438253287</v>
      </c>
      <c r="Y50" s="95">
        <v>5602.8738836185939</v>
      </c>
      <c r="Z50" s="95">
        <v>929.50306594980566</v>
      </c>
      <c r="AA50" s="95">
        <v>37717.789314221642</v>
      </c>
      <c r="AB50" s="96">
        <v>1086.8692455764187</v>
      </c>
      <c r="AC50" s="94">
        <f t="shared" si="0"/>
        <v>143977</v>
      </c>
    </row>
    <row r="51" spans="1:29" ht="13.5" thickBot="1" x14ac:dyDescent="0.35">
      <c r="A51" s="133">
        <v>41609</v>
      </c>
      <c r="B51" s="97">
        <v>220.4239436251448</v>
      </c>
      <c r="C51" s="98">
        <v>1091.1231082975357</v>
      </c>
      <c r="D51" s="98">
        <v>903.59839119376022</v>
      </c>
      <c r="E51" s="98">
        <v>168.36432417033222</v>
      </c>
      <c r="F51" s="98">
        <v>5347.5059333181543</v>
      </c>
      <c r="G51" s="98">
        <v>3206.8888542563272</v>
      </c>
      <c r="H51" s="98">
        <v>2297.0229616964639</v>
      </c>
      <c r="I51" s="98">
        <v>2260.3237694883892</v>
      </c>
      <c r="J51" s="98">
        <v>3419.5125402612357</v>
      </c>
      <c r="K51" s="98">
        <v>1469.9986813501789</v>
      </c>
      <c r="L51" s="98">
        <v>10817.36817488037</v>
      </c>
      <c r="M51" s="98">
        <v>1208.1061915780065</v>
      </c>
      <c r="N51" s="98">
        <v>1671.7949861382815</v>
      </c>
      <c r="O51" s="98">
        <v>2363.3540707225784</v>
      </c>
      <c r="P51" s="98">
        <v>1314.7518715471247</v>
      </c>
      <c r="Q51" s="98">
        <v>3420.2825261181292</v>
      </c>
      <c r="R51" s="98">
        <v>782.29898209797966</v>
      </c>
      <c r="S51" s="98">
        <v>5527.7739688159209</v>
      </c>
      <c r="T51" s="98">
        <v>10226.907124640988</v>
      </c>
      <c r="U51" s="98">
        <v>1307.9114925596759</v>
      </c>
      <c r="V51" s="98">
        <v>581.76472786035606</v>
      </c>
      <c r="W51" s="98">
        <v>160.11661695629098</v>
      </c>
      <c r="X51" s="98">
        <v>5817.8378477372571</v>
      </c>
      <c r="Y51" s="98">
        <v>3353.0219765339334</v>
      </c>
      <c r="Z51" s="98">
        <v>622.13280845431393</v>
      </c>
      <c r="AA51" s="98">
        <v>25991.718341691019</v>
      </c>
      <c r="AB51" s="99">
        <v>669.09578401025624</v>
      </c>
      <c r="AC51" s="97">
        <f t="shared" si="0"/>
        <v>96221</v>
      </c>
    </row>
    <row r="52" spans="1:29" x14ac:dyDescent="0.3">
      <c r="A52" s="131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f t="shared" si="0"/>
        <v>160348</v>
      </c>
    </row>
    <row r="53" spans="1:29" x14ac:dyDescent="0.3">
      <c r="A53" s="132">
        <v>41671</v>
      </c>
      <c r="B53" s="94">
        <v>403.35339770571488</v>
      </c>
      <c r="C53" s="95">
        <v>1535.3608045474573</v>
      </c>
      <c r="D53" s="95">
        <v>1352.8674813703894</v>
      </c>
      <c r="E53" s="95">
        <v>304.29681524783609</v>
      </c>
      <c r="F53" s="95">
        <v>8369.8457587567045</v>
      </c>
      <c r="G53" s="95">
        <v>5192.488988587882</v>
      </c>
      <c r="H53" s="95">
        <v>3519.8085062493624</v>
      </c>
      <c r="I53" s="95">
        <v>3653.3342948715008</v>
      </c>
      <c r="J53" s="95">
        <v>6521.7045693526825</v>
      </c>
      <c r="K53" s="95">
        <v>2243.3858049723813</v>
      </c>
      <c r="L53" s="95">
        <v>18032.99991120931</v>
      </c>
      <c r="M53" s="95">
        <v>2415.337017662227</v>
      </c>
      <c r="N53" s="95">
        <v>3354.0290387960222</v>
      </c>
      <c r="O53" s="95">
        <v>3899.6925232685626</v>
      </c>
      <c r="P53" s="95">
        <v>2236.8405456046221</v>
      </c>
      <c r="Q53" s="95">
        <v>5107.9642322546279</v>
      </c>
      <c r="R53" s="95">
        <v>1494.5384292017236</v>
      </c>
      <c r="S53" s="95">
        <v>10551.134282368133</v>
      </c>
      <c r="T53" s="95">
        <v>14379.601741260738</v>
      </c>
      <c r="U53" s="95">
        <v>1950.4188063016177</v>
      </c>
      <c r="V53" s="95">
        <v>1162.7303144344567</v>
      </c>
      <c r="W53" s="95">
        <v>284.47009723197186</v>
      </c>
      <c r="X53" s="95">
        <v>9099.6798276438549</v>
      </c>
      <c r="Y53" s="95">
        <v>6545.5621656569638</v>
      </c>
      <c r="Z53" s="95">
        <v>981.59166527191519</v>
      </c>
      <c r="AA53" s="95">
        <v>42091.69944252717</v>
      </c>
      <c r="AB53" s="96">
        <v>1338.2635376441774</v>
      </c>
      <c r="AC53" s="94">
        <f t="shared" si="0"/>
        <v>158023</v>
      </c>
    </row>
    <row r="54" spans="1:29" x14ac:dyDescent="0.3">
      <c r="A54" s="132">
        <v>41699</v>
      </c>
      <c r="B54" s="94">
        <v>375.47640041707115</v>
      </c>
      <c r="C54" s="95">
        <v>1489.9568595240589</v>
      </c>
      <c r="D54" s="95">
        <v>1477.3952319480832</v>
      </c>
      <c r="E54" s="95">
        <v>251.77789326023429</v>
      </c>
      <c r="F54" s="95">
        <v>8064.9156999641982</v>
      </c>
      <c r="G54" s="95">
        <v>4045.7119565183934</v>
      </c>
      <c r="H54" s="95">
        <v>3392.9385028340803</v>
      </c>
      <c r="I54" s="95">
        <v>3308.1031088078848</v>
      </c>
      <c r="J54" s="95">
        <v>6170.2717964253825</v>
      </c>
      <c r="K54" s="95">
        <v>2054.0712559903695</v>
      </c>
      <c r="L54" s="95">
        <v>16444.827808762391</v>
      </c>
      <c r="M54" s="95">
        <v>1985.7032728343218</v>
      </c>
      <c r="N54" s="95">
        <v>3058.0664744492992</v>
      </c>
      <c r="O54" s="95">
        <v>3628.4546041659014</v>
      </c>
      <c r="P54" s="95">
        <v>2094.7426929147832</v>
      </c>
      <c r="Q54" s="95">
        <v>4771.2656097593444</v>
      </c>
      <c r="R54" s="95">
        <v>1213.844163646618</v>
      </c>
      <c r="S54" s="95">
        <v>10187.087771615405</v>
      </c>
      <c r="T54" s="95">
        <v>13699.539365050581</v>
      </c>
      <c r="U54" s="95">
        <v>1716.5651495080713</v>
      </c>
      <c r="V54" s="95">
        <v>1078.838797820735</v>
      </c>
      <c r="W54" s="95">
        <v>253.96599122797284</v>
      </c>
      <c r="X54" s="95">
        <v>9971.9897115469976</v>
      </c>
      <c r="Y54" s="95">
        <v>6645.8508714064074</v>
      </c>
      <c r="Z54" s="95">
        <v>893.12376294860724</v>
      </c>
      <c r="AA54" s="95">
        <v>41707.846000524929</v>
      </c>
      <c r="AB54" s="96">
        <v>1170.6692461278853</v>
      </c>
      <c r="AC54" s="94">
        <f t="shared" si="0"/>
        <v>151153</v>
      </c>
    </row>
    <row r="55" spans="1:29" x14ac:dyDescent="0.3">
      <c r="A55" s="132">
        <v>41730</v>
      </c>
      <c r="B55" s="94">
        <v>554.53575743127487</v>
      </c>
      <c r="C55" s="95">
        <v>1504.3922630884254</v>
      </c>
      <c r="D55" s="95">
        <v>1836.7350297986268</v>
      </c>
      <c r="E55" s="95">
        <v>341.54101964571851</v>
      </c>
      <c r="F55" s="95">
        <v>8663.6780276237478</v>
      </c>
      <c r="G55" s="95">
        <v>4773.9143024270543</v>
      </c>
      <c r="H55" s="95">
        <v>4223.1962972633755</v>
      </c>
      <c r="I55" s="95">
        <v>3687.2909700870323</v>
      </c>
      <c r="J55" s="95">
        <v>6734.9643571305196</v>
      </c>
      <c r="K55" s="95">
        <v>2516.7245721662093</v>
      </c>
      <c r="L55" s="95">
        <v>16917.439260559226</v>
      </c>
      <c r="M55" s="95">
        <v>2268.0838507827439</v>
      </c>
      <c r="N55" s="95">
        <v>3252.6053199688913</v>
      </c>
      <c r="O55" s="95">
        <v>3961.3751755127537</v>
      </c>
      <c r="P55" s="95">
        <v>2320.6675216040521</v>
      </c>
      <c r="Q55" s="95">
        <v>5166.2310625068721</v>
      </c>
      <c r="R55" s="95">
        <v>1681.5175987708431</v>
      </c>
      <c r="S55" s="95">
        <v>10463.390482721416</v>
      </c>
      <c r="T55" s="95">
        <v>15098.364977193152</v>
      </c>
      <c r="U55" s="95">
        <v>2149.0658625356291</v>
      </c>
      <c r="V55" s="95">
        <v>1078.1569981913779</v>
      </c>
      <c r="W55" s="95">
        <v>306.45633402352917</v>
      </c>
      <c r="X55" s="95">
        <v>10299.330888538248</v>
      </c>
      <c r="Y55" s="95">
        <v>6559.6182291643991</v>
      </c>
      <c r="Z55" s="95">
        <v>1102.7334013700006</v>
      </c>
      <c r="AA55" s="95">
        <v>44234.42112252237</v>
      </c>
      <c r="AB55" s="96">
        <v>1326.5693173725158</v>
      </c>
      <c r="AC55" s="94">
        <f t="shared" si="0"/>
        <v>163023</v>
      </c>
    </row>
    <row r="56" spans="1:29" x14ac:dyDescent="0.3">
      <c r="A56" s="132">
        <v>41760</v>
      </c>
      <c r="B56" s="94">
        <v>360.20765421443758</v>
      </c>
      <c r="C56" s="95">
        <v>1467.7656283129561</v>
      </c>
      <c r="D56" s="95">
        <v>1498.239310984472</v>
      </c>
      <c r="E56" s="95">
        <v>347.40787059398025</v>
      </c>
      <c r="F56" s="95">
        <v>8031.6341310733296</v>
      </c>
      <c r="G56" s="95">
        <v>5040.2881351916249</v>
      </c>
      <c r="H56" s="95">
        <v>3770.319447539845</v>
      </c>
      <c r="I56" s="95">
        <v>3877.4355364490284</v>
      </c>
      <c r="J56" s="95">
        <v>6526.9344796616479</v>
      </c>
      <c r="K56" s="95">
        <v>2309.6933071620083</v>
      </c>
      <c r="L56" s="95">
        <v>17751.332357729443</v>
      </c>
      <c r="M56" s="95">
        <v>2306.2261985377504</v>
      </c>
      <c r="N56" s="95">
        <v>3265.6310610229939</v>
      </c>
      <c r="O56" s="95">
        <v>3570.2514771207884</v>
      </c>
      <c r="P56" s="95">
        <v>2307.1157734631302</v>
      </c>
      <c r="Q56" s="95">
        <v>5197.1792569223153</v>
      </c>
      <c r="R56" s="95">
        <v>1350.2962420352378</v>
      </c>
      <c r="S56" s="95">
        <v>10638.116135753995</v>
      </c>
      <c r="T56" s="95">
        <v>16024.993592164745</v>
      </c>
      <c r="U56" s="95">
        <v>1773.1270724330295</v>
      </c>
      <c r="V56" s="95">
        <v>1019.5924925098511</v>
      </c>
      <c r="W56" s="95">
        <v>256.79387298206012</v>
      </c>
      <c r="X56" s="95">
        <v>10244.393523524004</v>
      </c>
      <c r="Y56" s="95">
        <v>6947.9814861929099</v>
      </c>
      <c r="Z56" s="95">
        <v>972.70480563408717</v>
      </c>
      <c r="AA56" s="95">
        <v>44739.690291267812</v>
      </c>
      <c r="AB56" s="96">
        <v>1185.6488595225303</v>
      </c>
      <c r="AC56" s="94">
        <f t="shared" si="0"/>
        <v>162781</v>
      </c>
    </row>
    <row r="57" spans="1:29" x14ac:dyDescent="0.3">
      <c r="A57" s="132">
        <v>41791</v>
      </c>
      <c r="B57" s="94">
        <v>348.56264687195562</v>
      </c>
      <c r="C57" s="95">
        <v>1338.1036092440356</v>
      </c>
      <c r="D57" s="95">
        <v>1158.5320129122497</v>
      </c>
      <c r="E57" s="95">
        <v>303.94519890810147</v>
      </c>
      <c r="F57" s="95">
        <v>6687.9290073871389</v>
      </c>
      <c r="G57" s="95">
        <v>4470.4344883795202</v>
      </c>
      <c r="H57" s="95">
        <v>2917.1949393283321</v>
      </c>
      <c r="I57" s="95">
        <v>3788.3489678614201</v>
      </c>
      <c r="J57" s="95">
        <v>5812.8241067941663</v>
      </c>
      <c r="K57" s="95">
        <v>2171.9070956335513</v>
      </c>
      <c r="L57" s="95">
        <v>16436.624591166015</v>
      </c>
      <c r="M57" s="95">
        <v>1987.6736491683105</v>
      </c>
      <c r="N57" s="95">
        <v>2878.8877249952384</v>
      </c>
      <c r="O57" s="95">
        <v>3302.0882300750072</v>
      </c>
      <c r="P57" s="95">
        <v>1838.3869759923898</v>
      </c>
      <c r="Q57" s="95">
        <v>4212.8101186133317</v>
      </c>
      <c r="R57" s="95">
        <v>1297.8101698228656</v>
      </c>
      <c r="S57" s="95">
        <v>9819.7522422115635</v>
      </c>
      <c r="T57" s="95">
        <v>15913.138873495145</v>
      </c>
      <c r="U57" s="95">
        <v>1568.9421415123454</v>
      </c>
      <c r="V57" s="95">
        <v>945.99125710334647</v>
      </c>
      <c r="W57" s="95">
        <v>268.47792586082642</v>
      </c>
      <c r="X57" s="95">
        <v>9429.3302628410838</v>
      </c>
      <c r="Y57" s="95">
        <v>6070.5540864340792</v>
      </c>
      <c r="Z57" s="95">
        <v>854.47103925365252</v>
      </c>
      <c r="AA57" s="95">
        <v>42424.171069549848</v>
      </c>
      <c r="AB57" s="96">
        <v>1103.1075685844842</v>
      </c>
      <c r="AC57" s="94">
        <f t="shared" si="0"/>
        <v>149350.00000000003</v>
      </c>
    </row>
    <row r="58" spans="1:29" x14ac:dyDescent="0.3">
      <c r="A58" s="132">
        <v>41821</v>
      </c>
      <c r="B58" s="94">
        <v>307.88404014335015</v>
      </c>
      <c r="C58" s="95">
        <v>1897.2497873611128</v>
      </c>
      <c r="D58" s="95">
        <v>1631.751889808623</v>
      </c>
      <c r="E58" s="95">
        <v>314.77466619542804</v>
      </c>
      <c r="F58" s="95">
        <v>9260.4170881905247</v>
      </c>
      <c r="G58" s="95">
        <v>5580.9528238084486</v>
      </c>
      <c r="H58" s="95">
        <v>3432.9864145256365</v>
      </c>
      <c r="I58" s="95">
        <v>4018.5987385745971</v>
      </c>
      <c r="J58" s="95">
        <v>6212.4688634771128</v>
      </c>
      <c r="K58" s="95">
        <v>2497.1748818267388</v>
      </c>
      <c r="L58" s="95">
        <v>18655.66330383738</v>
      </c>
      <c r="M58" s="95">
        <v>2504.960793725395</v>
      </c>
      <c r="N58" s="95">
        <v>3277.5463763312209</v>
      </c>
      <c r="O58" s="95">
        <v>3739.2039690174529</v>
      </c>
      <c r="P58" s="95">
        <v>2047.9586531457223</v>
      </c>
      <c r="Q58" s="95">
        <v>5412.7808663989017</v>
      </c>
      <c r="R58" s="95">
        <v>1340.2340732988753</v>
      </c>
      <c r="S58" s="95">
        <v>11173.401060011611</v>
      </c>
      <c r="T58" s="95">
        <v>17861.409958035838</v>
      </c>
      <c r="U58" s="95">
        <v>2248.4607874865637</v>
      </c>
      <c r="V58" s="95">
        <v>1202.7036337567449</v>
      </c>
      <c r="W58" s="95">
        <v>259.92750388087541</v>
      </c>
      <c r="X58" s="95">
        <v>10094.371715199832</v>
      </c>
      <c r="Y58" s="95">
        <v>7180.0234898728404</v>
      </c>
      <c r="Z58" s="95">
        <v>1129.8811174128455</v>
      </c>
      <c r="AA58" s="95">
        <v>46548.278545735884</v>
      </c>
      <c r="AB58" s="96">
        <v>1120.9349589404405</v>
      </c>
      <c r="AC58" s="94">
        <f t="shared" si="0"/>
        <v>170951.99999999997</v>
      </c>
    </row>
    <row r="59" spans="1:29" x14ac:dyDescent="0.3">
      <c r="A59" s="132">
        <v>41852</v>
      </c>
      <c r="B59" s="94">
        <v>318.46578504195162</v>
      </c>
      <c r="C59" s="95">
        <v>1679.5454885736215</v>
      </c>
      <c r="D59" s="95">
        <v>1567.3651920720647</v>
      </c>
      <c r="E59" s="95">
        <v>327.39366149166699</v>
      </c>
      <c r="F59" s="95">
        <v>9051.3575151723071</v>
      </c>
      <c r="G59" s="95">
        <v>5727.0194487763883</v>
      </c>
      <c r="H59" s="95">
        <v>3508.5478575245966</v>
      </c>
      <c r="I59" s="95">
        <v>4245.1857875490796</v>
      </c>
      <c r="J59" s="95">
        <v>6292.3818744354594</v>
      </c>
      <c r="K59" s="95">
        <v>2351.9439032066384</v>
      </c>
      <c r="L59" s="95">
        <v>17851.410844099788</v>
      </c>
      <c r="M59" s="95">
        <v>2188.3398388976689</v>
      </c>
      <c r="N59" s="95">
        <v>3199.5442001627857</v>
      </c>
      <c r="O59" s="95">
        <v>3556.5435057293503</v>
      </c>
      <c r="P59" s="95">
        <v>2128.4336915439103</v>
      </c>
      <c r="Q59" s="95">
        <v>5221.6110753871808</v>
      </c>
      <c r="R59" s="95">
        <v>1326.1085198128394</v>
      </c>
      <c r="S59" s="95">
        <v>10785.714184194874</v>
      </c>
      <c r="T59" s="95">
        <v>17390.834638651548</v>
      </c>
      <c r="U59" s="95">
        <v>2073.2559491177885</v>
      </c>
      <c r="V59" s="95">
        <v>1084.361232001027</v>
      </c>
      <c r="W59" s="95">
        <v>237.6887823748684</v>
      </c>
      <c r="X59" s="95">
        <v>10425.062110006013</v>
      </c>
      <c r="Y59" s="95">
        <v>6649.7286715760838</v>
      </c>
      <c r="Z59" s="95">
        <v>1032.0399369562369</v>
      </c>
      <c r="AA59" s="95">
        <v>46353.190348531163</v>
      </c>
      <c r="AB59" s="96">
        <v>1235.9259571131254</v>
      </c>
      <c r="AC59" s="94">
        <f t="shared" si="0"/>
        <v>167809.00000000003</v>
      </c>
    </row>
    <row r="60" spans="1:29" x14ac:dyDescent="0.3">
      <c r="A60" s="132">
        <v>41883</v>
      </c>
      <c r="B60" s="94">
        <v>311.60365878500158</v>
      </c>
      <c r="C60" s="95">
        <v>1651.6866620522017</v>
      </c>
      <c r="D60" s="95">
        <v>1397.2415600526228</v>
      </c>
      <c r="E60" s="95">
        <v>335.82417481189418</v>
      </c>
      <c r="F60" s="95">
        <v>9182.916532694031</v>
      </c>
      <c r="G60" s="95">
        <v>5741.2965052258987</v>
      </c>
      <c r="H60" s="95">
        <v>4027.207717561806</v>
      </c>
      <c r="I60" s="95">
        <v>4241.8765141800759</v>
      </c>
      <c r="J60" s="95">
        <v>6465.416954173219</v>
      </c>
      <c r="K60" s="95">
        <v>2443.0160340755597</v>
      </c>
      <c r="L60" s="95">
        <v>18455.50463576979</v>
      </c>
      <c r="M60" s="95">
        <v>2379.4991037409086</v>
      </c>
      <c r="N60" s="95">
        <v>3027.8877122983572</v>
      </c>
      <c r="O60" s="95">
        <v>3813.4517657005927</v>
      </c>
      <c r="P60" s="95">
        <v>2235.2577261498427</v>
      </c>
      <c r="Q60" s="95">
        <v>5743.8232522909566</v>
      </c>
      <c r="R60" s="95">
        <v>1319.8406540955552</v>
      </c>
      <c r="S60" s="95">
        <v>11082.515601570609</v>
      </c>
      <c r="T60" s="95">
        <v>18154.046798149706</v>
      </c>
      <c r="U60" s="95">
        <v>2110.9759089787099</v>
      </c>
      <c r="V60" s="95">
        <v>997.15760310518999</v>
      </c>
      <c r="W60" s="95">
        <v>252.85431544086509</v>
      </c>
      <c r="X60" s="95">
        <v>11020.741680022518</v>
      </c>
      <c r="Y60" s="95">
        <v>7176.0049888810763</v>
      </c>
      <c r="Z60" s="95">
        <v>1075.655584128652</v>
      </c>
      <c r="AA60" s="95">
        <v>48760.62527469045</v>
      </c>
      <c r="AB60" s="96">
        <v>1113.0710813739317</v>
      </c>
      <c r="AC60" s="94">
        <f t="shared" si="0"/>
        <v>174517.00000000003</v>
      </c>
    </row>
    <row r="61" spans="1:29" x14ac:dyDescent="0.3">
      <c r="A61" s="132">
        <v>41913</v>
      </c>
      <c r="B61" s="94">
        <v>272.73931543927392</v>
      </c>
      <c r="C61" s="95">
        <v>1579.7751610927978</v>
      </c>
      <c r="D61" s="95">
        <v>1448.0141139661557</v>
      </c>
      <c r="E61" s="95">
        <v>270.75405932645072</v>
      </c>
      <c r="F61" s="95">
        <v>8377.795635004004</v>
      </c>
      <c r="G61" s="95">
        <v>4918.6632415129288</v>
      </c>
      <c r="H61" s="95">
        <v>3853.0922155019243</v>
      </c>
      <c r="I61" s="95">
        <v>3945.7080617437191</v>
      </c>
      <c r="J61" s="95">
        <v>5581.1268419035405</v>
      </c>
      <c r="K61" s="95">
        <v>2184.6761144606439</v>
      </c>
      <c r="L61" s="95">
        <v>17250.33621118671</v>
      </c>
      <c r="M61" s="95">
        <v>1919.5999536436468</v>
      </c>
      <c r="N61" s="95">
        <v>2641.4963530238338</v>
      </c>
      <c r="O61" s="95">
        <v>3231.8515626333306</v>
      </c>
      <c r="P61" s="95">
        <v>1956.1447397497916</v>
      </c>
      <c r="Q61" s="95">
        <v>5229.7060114446695</v>
      </c>
      <c r="R61" s="95">
        <v>1173.974863121809</v>
      </c>
      <c r="S61" s="95">
        <v>10141.713454988487</v>
      </c>
      <c r="T61" s="95">
        <v>17463.816750081973</v>
      </c>
      <c r="U61" s="95">
        <v>1786.9558891698446</v>
      </c>
      <c r="V61" s="95">
        <v>866.36240131473789</v>
      </c>
      <c r="W61" s="95">
        <v>222.40982957805394</v>
      </c>
      <c r="X61" s="95">
        <v>10049.322250017061</v>
      </c>
      <c r="Y61" s="95">
        <v>6751.5427097719921</v>
      </c>
      <c r="Z61" s="95">
        <v>1016.0998141211849</v>
      </c>
      <c r="AA61" s="95">
        <v>44380.28944243586</v>
      </c>
      <c r="AB61" s="96">
        <v>1186.033003765571</v>
      </c>
      <c r="AC61" s="94">
        <f t="shared" si="0"/>
        <v>159700</v>
      </c>
    </row>
    <row r="62" spans="1:29" x14ac:dyDescent="0.3">
      <c r="A62" s="132">
        <v>41944</v>
      </c>
      <c r="B62" s="94">
        <v>275.68770476036292</v>
      </c>
      <c r="C62" s="95">
        <v>1622.2550889238562</v>
      </c>
      <c r="D62" s="95">
        <v>1287.4975621908363</v>
      </c>
      <c r="E62" s="95">
        <v>253.7818464749424</v>
      </c>
      <c r="F62" s="95">
        <v>8297.1392186673711</v>
      </c>
      <c r="G62" s="95">
        <v>4812.8110480934174</v>
      </c>
      <c r="H62" s="95">
        <v>3192.1977883475097</v>
      </c>
      <c r="I62" s="95">
        <v>3663.3499376457876</v>
      </c>
      <c r="J62" s="95">
        <v>5238.8651087480175</v>
      </c>
      <c r="K62" s="95">
        <v>2142.6067291761342</v>
      </c>
      <c r="L62" s="95">
        <v>15440.358258496686</v>
      </c>
      <c r="M62" s="95">
        <v>1967.9998994642833</v>
      </c>
      <c r="N62" s="95">
        <v>2448.1193083151252</v>
      </c>
      <c r="O62" s="95">
        <v>3271.494869666355</v>
      </c>
      <c r="P62" s="95">
        <v>1862.4156518353423</v>
      </c>
      <c r="Q62" s="95">
        <v>5020.9774589677554</v>
      </c>
      <c r="R62" s="95">
        <v>1248.8139264991964</v>
      </c>
      <c r="S62" s="95">
        <v>8966.8805041251235</v>
      </c>
      <c r="T62" s="95">
        <v>15674.531019997627</v>
      </c>
      <c r="U62" s="95">
        <v>1883.8371834805273</v>
      </c>
      <c r="V62" s="95">
        <v>896.99494502686105</v>
      </c>
      <c r="W62" s="95">
        <v>205.93418822224211</v>
      </c>
      <c r="X62" s="95">
        <v>9270.3057941867755</v>
      </c>
      <c r="Y62" s="95">
        <v>5772.4943969199912</v>
      </c>
      <c r="Z62" s="95">
        <v>930.74271624555456</v>
      </c>
      <c r="AA62" s="95">
        <v>38253.348248064292</v>
      </c>
      <c r="AB62" s="96">
        <v>1146.559597458019</v>
      </c>
      <c r="AC62" s="94">
        <f t="shared" si="0"/>
        <v>145048</v>
      </c>
    </row>
    <row r="63" spans="1:29" ht="13.5" thickBot="1" x14ac:dyDescent="0.35">
      <c r="A63" s="133">
        <v>41974</v>
      </c>
      <c r="B63" s="97">
        <v>228.86440410743143</v>
      </c>
      <c r="C63" s="98">
        <v>1158.2528871252525</v>
      </c>
      <c r="D63" s="98">
        <v>1006.6664925115078</v>
      </c>
      <c r="E63" s="98">
        <v>205.53995988105123</v>
      </c>
      <c r="F63" s="98">
        <v>5908.9424373192051</v>
      </c>
      <c r="G63" s="98">
        <v>3306.169813874079</v>
      </c>
      <c r="H63" s="98">
        <v>2504.9313297100857</v>
      </c>
      <c r="I63" s="98">
        <v>2741.4891952975031</v>
      </c>
      <c r="J63" s="98">
        <v>3628.936621671216</v>
      </c>
      <c r="K63" s="98">
        <v>1678.0502117301598</v>
      </c>
      <c r="L63" s="98">
        <v>11166.695892881298</v>
      </c>
      <c r="M63" s="98">
        <v>1285.7092279692554</v>
      </c>
      <c r="N63" s="98">
        <v>1597.4516288185441</v>
      </c>
      <c r="O63" s="98">
        <v>2209.8870016182077</v>
      </c>
      <c r="P63" s="98">
        <v>1577.4400207108495</v>
      </c>
      <c r="Q63" s="98">
        <v>3574.1726397225707</v>
      </c>
      <c r="R63" s="98">
        <v>806.20897465184589</v>
      </c>
      <c r="S63" s="98">
        <v>5875.3929948064651</v>
      </c>
      <c r="T63" s="98">
        <v>11018.707662345521</v>
      </c>
      <c r="U63" s="98">
        <v>1235.8131556082014</v>
      </c>
      <c r="V63" s="98">
        <v>570.65209026777711</v>
      </c>
      <c r="W63" s="98">
        <v>167.91878027026485</v>
      </c>
      <c r="X63" s="98">
        <v>6500.3624455359377</v>
      </c>
      <c r="Y63" s="98">
        <v>3825.468171138893</v>
      </c>
      <c r="Z63" s="98">
        <v>655.59130074872462</v>
      </c>
      <c r="AA63" s="98">
        <v>27364.260755072319</v>
      </c>
      <c r="AB63" s="99">
        <v>679.42390460582976</v>
      </c>
      <c r="AC63" s="97">
        <f t="shared" si="0"/>
        <v>102479.00000000001</v>
      </c>
    </row>
    <row r="64" spans="1:29" x14ac:dyDescent="0.3">
      <c r="A64" s="132">
        <v>42005</v>
      </c>
      <c r="B64" s="91">
        <v>372.10813571164022</v>
      </c>
      <c r="C64" s="92">
        <v>1585.0843859972665</v>
      </c>
      <c r="D64" s="92">
        <v>1557.0602342448383</v>
      </c>
      <c r="E64" s="92">
        <v>281.72559798837199</v>
      </c>
      <c r="F64" s="92">
        <v>8269.4389732451746</v>
      </c>
      <c r="G64" s="92">
        <v>5444.9236329738169</v>
      </c>
      <c r="H64" s="92">
        <v>2761.3375751191074</v>
      </c>
      <c r="I64" s="92">
        <v>3557.5101661827539</v>
      </c>
      <c r="J64" s="92">
        <v>6329.466012484093</v>
      </c>
      <c r="K64" s="92">
        <v>2221.3775433422334</v>
      </c>
      <c r="L64" s="92">
        <v>17469.450302980189</v>
      </c>
      <c r="M64" s="92">
        <v>2083.5977908867712</v>
      </c>
      <c r="N64" s="92">
        <v>2997.4618787816194</v>
      </c>
      <c r="O64" s="92">
        <v>3547.6343975419418</v>
      </c>
      <c r="P64" s="92">
        <v>2194.7110751634068</v>
      </c>
      <c r="Q64" s="92">
        <v>5273.3492121970694</v>
      </c>
      <c r="R64" s="92">
        <v>1367.3993716581506</v>
      </c>
      <c r="S64" s="92">
        <v>9687.3759056413164</v>
      </c>
      <c r="T64" s="92">
        <v>14397.314461297292</v>
      </c>
      <c r="U64" s="92">
        <v>2139.2499221716439</v>
      </c>
      <c r="V64" s="92">
        <v>1115.6420698863647</v>
      </c>
      <c r="W64" s="92">
        <v>300.56621491260842</v>
      </c>
      <c r="X64" s="92">
        <v>8883.2076921040898</v>
      </c>
      <c r="Y64" s="92">
        <v>5768.1860322222274</v>
      </c>
      <c r="Z64" s="92">
        <v>970.75322737876354</v>
      </c>
      <c r="AA64" s="92">
        <v>39289.368145570494</v>
      </c>
      <c r="AB64" s="93">
        <v>1092.7000423167833</v>
      </c>
      <c r="AC64" s="91">
        <f t="shared" si="0"/>
        <v>150958.00000000003</v>
      </c>
    </row>
    <row r="65" spans="1:29" x14ac:dyDescent="0.3">
      <c r="A65" s="132">
        <v>42036</v>
      </c>
      <c r="B65" s="94">
        <v>266.24895259504081</v>
      </c>
      <c r="C65" s="95">
        <v>1492.125691226682</v>
      </c>
      <c r="D65" s="95">
        <v>1337.4005725327841</v>
      </c>
      <c r="E65" s="95">
        <v>262.15435462296585</v>
      </c>
      <c r="F65" s="95">
        <v>7394.37799914282</v>
      </c>
      <c r="G65" s="95">
        <v>4739.9383592851336</v>
      </c>
      <c r="H65" s="95">
        <v>3302.9046720022097</v>
      </c>
      <c r="I65" s="95">
        <v>3308.7692128196209</v>
      </c>
      <c r="J65" s="95">
        <v>5871.6418799046442</v>
      </c>
      <c r="K65" s="95">
        <v>1899.1461733971382</v>
      </c>
      <c r="L65" s="95">
        <v>15695.401536394544</v>
      </c>
      <c r="M65" s="95">
        <v>2034.3424465956432</v>
      </c>
      <c r="N65" s="95">
        <v>3112.5085804238556</v>
      </c>
      <c r="O65" s="95">
        <v>3336.9155189382841</v>
      </c>
      <c r="P65" s="95">
        <v>1907.2593618613989</v>
      </c>
      <c r="Q65" s="95">
        <v>4632.3529569031452</v>
      </c>
      <c r="R65" s="95">
        <v>1223.1397685153606</v>
      </c>
      <c r="S65" s="95">
        <v>10115.680439817781</v>
      </c>
      <c r="T65" s="95">
        <v>12766.924608187283</v>
      </c>
      <c r="U65" s="95">
        <v>1859.1838665769571</v>
      </c>
      <c r="V65" s="95">
        <v>1025.3711050878846</v>
      </c>
      <c r="W65" s="95">
        <v>234.23720917299562</v>
      </c>
      <c r="X65" s="95">
        <v>7996.9823156460279</v>
      </c>
      <c r="Y65" s="95">
        <v>6154.0014974795777</v>
      </c>
      <c r="Z65" s="95">
        <v>922.82572583494573</v>
      </c>
      <c r="AA65" s="95">
        <v>40379.946339760259</v>
      </c>
      <c r="AB65" s="96">
        <v>1229.2188552750179</v>
      </c>
      <c r="AC65" s="94">
        <f t="shared" si="0"/>
        <v>144501</v>
      </c>
    </row>
    <row r="66" spans="1:29" x14ac:dyDescent="0.3">
      <c r="A66" s="132">
        <v>42064</v>
      </c>
      <c r="B66" s="94">
        <v>285.62024040169689</v>
      </c>
      <c r="C66" s="95">
        <v>1798.2686066973413</v>
      </c>
      <c r="D66" s="95">
        <v>1819.2533864165441</v>
      </c>
      <c r="E66" s="95">
        <v>354.22709412965975</v>
      </c>
      <c r="F66" s="95">
        <v>9422.1410485240795</v>
      </c>
      <c r="G66" s="95">
        <v>5268.1071992122888</v>
      </c>
      <c r="H66" s="95">
        <v>4101.5189115743206</v>
      </c>
      <c r="I66" s="95">
        <v>4398.1805326249159</v>
      </c>
      <c r="J66" s="95">
        <v>7168.713802326487</v>
      </c>
      <c r="K66" s="95">
        <v>2560.4466288768617</v>
      </c>
      <c r="L66" s="95">
        <v>20295.231416151157</v>
      </c>
      <c r="M66" s="95">
        <v>2482.4498995572085</v>
      </c>
      <c r="N66" s="95">
        <v>3740.4537389165635</v>
      </c>
      <c r="O66" s="95">
        <v>3960.8492075730701</v>
      </c>
      <c r="P66" s="95">
        <v>2409.1990181917495</v>
      </c>
      <c r="Q66" s="95">
        <v>5835.7753702908021</v>
      </c>
      <c r="R66" s="95">
        <v>1472.7027916167822</v>
      </c>
      <c r="S66" s="95">
        <v>12645.843505513447</v>
      </c>
      <c r="T66" s="95">
        <v>18651.019270061824</v>
      </c>
      <c r="U66" s="95">
        <v>2123.6156353776055</v>
      </c>
      <c r="V66" s="95">
        <v>1229.549974524758</v>
      </c>
      <c r="W66" s="95">
        <v>286.14291143595085</v>
      </c>
      <c r="X66" s="95">
        <v>11469.745303769902</v>
      </c>
      <c r="Y66" s="95">
        <v>7641.5065816945862</v>
      </c>
      <c r="Z66" s="95">
        <v>1123.1633148632245</v>
      </c>
      <c r="AA66" s="95">
        <v>50900.113693458399</v>
      </c>
      <c r="AB66" s="96">
        <v>1461.1609162187981</v>
      </c>
      <c r="AC66" s="94">
        <f t="shared" si="0"/>
        <v>184905.00000000006</v>
      </c>
    </row>
    <row r="67" spans="1:29" x14ac:dyDescent="0.3">
      <c r="A67" s="132">
        <v>42095</v>
      </c>
      <c r="B67" s="94">
        <v>494.53426233682967</v>
      </c>
      <c r="C67" s="95">
        <v>1727.1379347665779</v>
      </c>
      <c r="D67" s="95">
        <v>1750.2178681803159</v>
      </c>
      <c r="E67" s="95">
        <v>371.30662644912792</v>
      </c>
      <c r="F67" s="95">
        <v>8479.7807909161602</v>
      </c>
      <c r="G67" s="95">
        <v>5185.4081802350684</v>
      </c>
      <c r="H67" s="95">
        <v>5113.6500542041031</v>
      </c>
      <c r="I67" s="95">
        <v>3921.6787644989249</v>
      </c>
      <c r="J67" s="95">
        <v>6235.9460235270953</v>
      </c>
      <c r="K67" s="95">
        <v>2546.9576595797262</v>
      </c>
      <c r="L67" s="95">
        <v>17364.002850222383</v>
      </c>
      <c r="M67" s="95">
        <v>2263.9653875925051</v>
      </c>
      <c r="N67" s="95">
        <v>3048.8583109979199</v>
      </c>
      <c r="O67" s="95">
        <v>3630.4133646341702</v>
      </c>
      <c r="P67" s="95">
        <v>2233.5435828051063</v>
      </c>
      <c r="Q67" s="95">
        <v>5268.2847760838549</v>
      </c>
      <c r="R67" s="95">
        <v>1958.438726405552</v>
      </c>
      <c r="S67" s="95">
        <v>11319.263395920267</v>
      </c>
      <c r="T67" s="95">
        <v>16802.744355242299</v>
      </c>
      <c r="U67" s="95">
        <v>2299.0907910265328</v>
      </c>
      <c r="V67" s="95">
        <v>1101.3892053770423</v>
      </c>
      <c r="W67" s="95">
        <v>285.73646933758391</v>
      </c>
      <c r="X67" s="95">
        <v>10870.841934306325</v>
      </c>
      <c r="Y67" s="95">
        <v>6904.7438518010958</v>
      </c>
      <c r="Z67" s="95">
        <v>1231.399266089401</v>
      </c>
      <c r="AA67" s="95">
        <v>44407.435568600566</v>
      </c>
      <c r="AB67" s="96">
        <v>1307.2299988634441</v>
      </c>
      <c r="AC67" s="94">
        <f t="shared" si="0"/>
        <v>168123.99999999997</v>
      </c>
    </row>
    <row r="68" spans="1:29" x14ac:dyDescent="0.3">
      <c r="A68" s="132">
        <v>42125</v>
      </c>
      <c r="B68" s="94">
        <v>412.34026561962253</v>
      </c>
      <c r="C68" s="95">
        <v>1862.4578777525021</v>
      </c>
      <c r="D68" s="95">
        <v>1607.9268435740732</v>
      </c>
      <c r="E68" s="95">
        <v>326.57208664237163</v>
      </c>
      <c r="F68" s="95">
        <v>8795.936885217905</v>
      </c>
      <c r="G68" s="95">
        <v>5729.3229208681669</v>
      </c>
      <c r="H68" s="95">
        <v>3779.6185992833939</v>
      </c>
      <c r="I68" s="95">
        <v>4294.5314176672036</v>
      </c>
      <c r="J68" s="95">
        <v>6402.0450292781034</v>
      </c>
      <c r="K68" s="95">
        <v>2619.4981571079134</v>
      </c>
      <c r="L68" s="95">
        <v>18214.010415333523</v>
      </c>
      <c r="M68" s="95">
        <v>2298.5927225196078</v>
      </c>
      <c r="N68" s="95">
        <v>3213.8822491295955</v>
      </c>
      <c r="O68" s="95">
        <v>4127.7501334539647</v>
      </c>
      <c r="P68" s="95">
        <v>2353.0113313250413</v>
      </c>
      <c r="Q68" s="95">
        <v>5524.8971712015646</v>
      </c>
      <c r="R68" s="95">
        <v>1364.0512446612809</v>
      </c>
      <c r="S68" s="95">
        <v>11221.650594158384</v>
      </c>
      <c r="T68" s="95">
        <v>18375.23890304329</v>
      </c>
      <c r="U68" s="95">
        <v>2210.1541467259885</v>
      </c>
      <c r="V68" s="95">
        <v>1024.6972466339237</v>
      </c>
      <c r="W68" s="95">
        <v>282.1428373873897</v>
      </c>
      <c r="X68" s="95">
        <v>10445.363864146033</v>
      </c>
      <c r="Y68" s="95">
        <v>7598.8631434835233</v>
      </c>
      <c r="Z68" s="95">
        <v>1135.1327565819192</v>
      </c>
      <c r="AA68" s="95">
        <v>47546.164760624415</v>
      </c>
      <c r="AB68" s="96">
        <v>1265.1463965793116</v>
      </c>
      <c r="AC68" s="94">
        <f t="shared" si="0"/>
        <v>174031</v>
      </c>
    </row>
    <row r="69" spans="1:29" x14ac:dyDescent="0.3">
      <c r="A69" s="132">
        <f>'Qtde. Mensal'!A70</f>
        <v>42174</v>
      </c>
      <c r="B69" s="94">
        <v>379.47755551538</v>
      </c>
      <c r="C69" s="95">
        <v>1589.9107487272656</v>
      </c>
      <c r="D69" s="95">
        <v>1558.4646064228264</v>
      </c>
      <c r="E69" s="95">
        <v>338.1219305628245</v>
      </c>
      <c r="F69" s="95">
        <v>6964.5868863862624</v>
      </c>
      <c r="G69" s="95">
        <v>5514.4879592379402</v>
      </c>
      <c r="H69" s="95">
        <v>3908.7142984188922</v>
      </c>
      <c r="I69" s="95">
        <v>4093.9343758145287</v>
      </c>
      <c r="J69" s="95">
        <v>6290.9090694692368</v>
      </c>
      <c r="K69" s="95">
        <v>2335.6787511753337</v>
      </c>
      <c r="L69" s="95">
        <v>18407.233130523404</v>
      </c>
      <c r="M69" s="95">
        <v>2164.1841896437877</v>
      </c>
      <c r="N69" s="95">
        <v>3197.9116296741513</v>
      </c>
      <c r="O69" s="95">
        <v>3616.9666183396316</v>
      </c>
      <c r="P69" s="95">
        <v>1996.9132300471892</v>
      </c>
      <c r="Q69" s="95">
        <v>4929.056334437998</v>
      </c>
      <c r="R69" s="95">
        <v>1538.8395064358956</v>
      </c>
      <c r="S69" s="95">
        <v>10677.612003588492</v>
      </c>
      <c r="T69" s="95">
        <v>19134.094240842915</v>
      </c>
      <c r="U69" s="95">
        <v>2050.8234502766782</v>
      </c>
      <c r="V69" s="95">
        <v>996.07175242446283</v>
      </c>
      <c r="W69" s="95">
        <v>256.6091756716537</v>
      </c>
      <c r="X69" s="95">
        <v>10451.19181805018</v>
      </c>
      <c r="Y69" s="95">
        <v>7278.2468140360861</v>
      </c>
      <c r="Z69" s="95">
        <v>957.70697966624823</v>
      </c>
      <c r="AA69" s="95">
        <v>46654.784511019519</v>
      </c>
      <c r="AB69" s="96">
        <v>1162.4684335912189</v>
      </c>
      <c r="AC69" s="94">
        <f t="shared" ref="AC69:AC75" si="1">SUM(B69:AB69)</f>
        <v>168445</v>
      </c>
    </row>
    <row r="70" spans="1:29" x14ac:dyDescent="0.3">
      <c r="A70" s="132">
        <f>'Qtde. Mensal'!A71</f>
        <v>42205</v>
      </c>
      <c r="B70" s="94">
        <v>384.67746258187879</v>
      </c>
      <c r="C70" s="95">
        <v>1988.3510989885538</v>
      </c>
      <c r="D70" s="95">
        <v>1838.8991409972459</v>
      </c>
      <c r="E70" s="95">
        <v>337.59263099148416</v>
      </c>
      <c r="F70" s="95">
        <v>9712.6961706009133</v>
      </c>
      <c r="G70" s="95">
        <v>5913.3157185827667</v>
      </c>
      <c r="H70" s="95">
        <v>4173.7645602716238</v>
      </c>
      <c r="I70" s="95">
        <v>4563.7507530096236</v>
      </c>
      <c r="J70" s="95">
        <v>6329.0553984092967</v>
      </c>
      <c r="K70" s="95">
        <v>2652.6819857035925</v>
      </c>
      <c r="L70" s="95">
        <v>19909.133534283756</v>
      </c>
      <c r="M70" s="95">
        <v>2591.3029489873661</v>
      </c>
      <c r="N70" s="95">
        <v>3368.2237947976073</v>
      </c>
      <c r="O70" s="95">
        <v>3616.2353672235586</v>
      </c>
      <c r="P70" s="95">
        <v>2525.0251276514973</v>
      </c>
      <c r="Q70" s="95">
        <v>5928.6367322329706</v>
      </c>
      <c r="R70" s="95">
        <v>1549.2255129006376</v>
      </c>
      <c r="S70" s="95">
        <v>12374.168986087077</v>
      </c>
      <c r="T70" s="95">
        <v>22168.883577758585</v>
      </c>
      <c r="U70" s="95">
        <v>2504.2069343924372</v>
      </c>
      <c r="V70" s="95">
        <v>1159.210931100964</v>
      </c>
      <c r="W70" s="95">
        <v>265.08126658808339</v>
      </c>
      <c r="X70" s="95">
        <v>11274.370857959177</v>
      </c>
      <c r="Y70" s="95">
        <v>7983.7178838862255</v>
      </c>
      <c r="Z70" s="95">
        <v>1277.5925322307796</v>
      </c>
      <c r="AA70" s="95">
        <v>49836.188222343975</v>
      </c>
      <c r="AB70" s="96">
        <v>1166.0108694383316</v>
      </c>
      <c r="AC70" s="94">
        <f t="shared" si="1"/>
        <v>187392</v>
      </c>
    </row>
    <row r="71" spans="1:29" x14ac:dyDescent="0.3">
      <c r="A71" s="132">
        <f>'Qtde. Mensal'!A72</f>
        <v>42218</v>
      </c>
      <c r="B71" s="94">
        <v>342.28825068911175</v>
      </c>
      <c r="C71" s="95">
        <v>1595.0571372861721</v>
      </c>
      <c r="D71" s="95">
        <v>1481.0739271240216</v>
      </c>
      <c r="E71" s="95">
        <v>360.65780396896707</v>
      </c>
      <c r="F71" s="95">
        <v>9237.4919923287434</v>
      </c>
      <c r="G71" s="95">
        <v>5171.1907756219416</v>
      </c>
      <c r="H71" s="95">
        <v>3890.8946762635615</v>
      </c>
      <c r="I71" s="95">
        <v>4149.625805031621</v>
      </c>
      <c r="J71" s="95">
        <v>5947.2950276522388</v>
      </c>
      <c r="K71" s="95">
        <v>2402.2328649847382</v>
      </c>
      <c r="L71" s="95">
        <v>18261.256673652792</v>
      </c>
      <c r="M71" s="95">
        <v>2178.5783144291295</v>
      </c>
      <c r="N71" s="95">
        <v>2803.7824441072107</v>
      </c>
      <c r="O71" s="95">
        <v>3568.2603680789316</v>
      </c>
      <c r="P71" s="95">
        <v>2233.0786901782808</v>
      </c>
      <c r="Q71" s="95">
        <v>5646.2388132720234</v>
      </c>
      <c r="R71" s="95">
        <v>1373.8348687025864</v>
      </c>
      <c r="S71" s="95">
        <v>10866.905052204071</v>
      </c>
      <c r="T71" s="95">
        <v>20179.218314553054</v>
      </c>
      <c r="U71" s="95">
        <v>2174.8947535557945</v>
      </c>
      <c r="V71" s="95">
        <v>918.79681707487134</v>
      </c>
      <c r="W71" s="95">
        <v>248.41606634958296</v>
      </c>
      <c r="X71" s="95">
        <v>10279.063928007687</v>
      </c>
      <c r="Y71" s="95">
        <v>6984.5371354060617</v>
      </c>
      <c r="Z71" s="95">
        <v>1156.9341842395359</v>
      </c>
      <c r="AA71" s="95">
        <v>46646.839842184505</v>
      </c>
      <c r="AB71" s="96">
        <v>1128.5554730527926</v>
      </c>
      <c r="AC71" s="94">
        <f t="shared" si="1"/>
        <v>171227.00000000003</v>
      </c>
    </row>
    <row r="72" spans="1:29" x14ac:dyDescent="0.3">
      <c r="A72" s="132">
        <f>'Qtde. Mensal'!A73</f>
        <v>42250</v>
      </c>
      <c r="B72" s="94">
        <v>293.57408225213885</v>
      </c>
      <c r="C72" s="95">
        <v>1755.8188914521529</v>
      </c>
      <c r="D72" s="95">
        <v>1379.3816903390671</v>
      </c>
      <c r="E72" s="95">
        <v>331.43678923044189</v>
      </c>
      <c r="F72" s="95">
        <v>9151.7934711197431</v>
      </c>
      <c r="G72" s="95">
        <v>5059.0272566169606</v>
      </c>
      <c r="H72" s="95">
        <v>3911.0105706498721</v>
      </c>
      <c r="I72" s="95">
        <v>4146.0544956451313</v>
      </c>
      <c r="J72" s="95">
        <v>5867.1965289136069</v>
      </c>
      <c r="K72" s="95">
        <v>2302.2425151440525</v>
      </c>
      <c r="L72" s="95">
        <v>18033.368886872489</v>
      </c>
      <c r="M72" s="95">
        <v>2122.6789036295468</v>
      </c>
      <c r="N72" s="95">
        <v>2910.9509157588623</v>
      </c>
      <c r="O72" s="95">
        <v>3769.3818321627077</v>
      </c>
      <c r="P72" s="95">
        <v>2292.613683777799</v>
      </c>
      <c r="Q72" s="95">
        <v>5488.3110860193783</v>
      </c>
      <c r="R72" s="95">
        <v>1361.2841008104922</v>
      </c>
      <c r="S72" s="95">
        <v>10909.141053669797</v>
      </c>
      <c r="T72" s="95">
        <v>20132.731355027237</v>
      </c>
      <c r="U72" s="95">
        <v>2263.0501151271451</v>
      </c>
      <c r="V72" s="95">
        <v>931.51671254103712</v>
      </c>
      <c r="W72" s="95">
        <v>270.16159466871983</v>
      </c>
      <c r="X72" s="95">
        <v>10357.386341189056</v>
      </c>
      <c r="Y72" s="95">
        <v>7324.5578547298273</v>
      </c>
      <c r="Z72" s="95">
        <v>1225.3643979042176</v>
      </c>
      <c r="AA72" s="95">
        <v>48630.822529326557</v>
      </c>
      <c r="AB72" s="96">
        <v>1184.1423454219685</v>
      </c>
      <c r="AC72" s="94">
        <f t="shared" si="1"/>
        <v>173405.00000000003</v>
      </c>
    </row>
    <row r="73" spans="1:29" x14ac:dyDescent="0.3">
      <c r="A73" s="132">
        <f>'Qtde. Mensal'!A74</f>
        <v>42281</v>
      </c>
      <c r="B73" s="94">
        <v>304.28082073404244</v>
      </c>
      <c r="C73" s="95">
        <v>1660.7730120213346</v>
      </c>
      <c r="D73" s="95">
        <v>1316.1658923455229</v>
      </c>
      <c r="E73" s="95">
        <v>412.5319999867022</v>
      </c>
      <c r="F73" s="95">
        <v>8573.469656940355</v>
      </c>
      <c r="G73" s="95">
        <v>5016.7112440788405</v>
      </c>
      <c r="H73" s="95">
        <v>3592.6706446960957</v>
      </c>
      <c r="I73" s="95">
        <v>4043.9893068799297</v>
      </c>
      <c r="J73" s="95">
        <v>5533.4055363253228</v>
      </c>
      <c r="K73" s="95">
        <v>2155.2371407063079</v>
      </c>
      <c r="L73" s="95">
        <v>17469.813641370423</v>
      </c>
      <c r="M73" s="95">
        <v>2247.1481159454597</v>
      </c>
      <c r="N73" s="95">
        <v>2720.948826369276</v>
      </c>
      <c r="O73" s="95">
        <v>3580.1954278232856</v>
      </c>
      <c r="P73" s="95">
        <v>2237.8849499694661</v>
      </c>
      <c r="Q73" s="95">
        <v>5461.8060998842284</v>
      </c>
      <c r="R73" s="95">
        <v>1222.9608398200237</v>
      </c>
      <c r="S73" s="95">
        <v>10036.47584513477</v>
      </c>
      <c r="T73" s="95">
        <v>19560.480811623289</v>
      </c>
      <c r="U73" s="95">
        <v>2160.6259787153854</v>
      </c>
      <c r="V73" s="95">
        <v>905.21641455506744</v>
      </c>
      <c r="W73" s="95">
        <v>251.34688781840956</v>
      </c>
      <c r="X73" s="95">
        <v>9967.258019158744</v>
      </c>
      <c r="Y73" s="95">
        <v>7037.3267740648089</v>
      </c>
      <c r="Z73" s="95">
        <v>1194.3746061519191</v>
      </c>
      <c r="AA73" s="95">
        <v>48883.817338824956</v>
      </c>
      <c r="AB73" s="96">
        <v>1117.0841680560295</v>
      </c>
      <c r="AC73" s="94">
        <f t="shared" si="1"/>
        <v>168664</v>
      </c>
    </row>
    <row r="74" spans="1:29" x14ac:dyDescent="0.3">
      <c r="A74" s="132">
        <f>'Qtde. Mensal'!A75</f>
        <v>42313</v>
      </c>
      <c r="B74" s="94">
        <v>301.60858248200765</v>
      </c>
      <c r="C74" s="95">
        <v>1570.3122729472375</v>
      </c>
      <c r="D74" s="95">
        <v>1367.1632874474444</v>
      </c>
      <c r="E74" s="95">
        <v>325.4491406185947</v>
      </c>
      <c r="F74" s="95">
        <v>8569.3579802004751</v>
      </c>
      <c r="G74" s="95">
        <v>4988.0255422036453</v>
      </c>
      <c r="H74" s="95">
        <v>3315.8008262050776</v>
      </c>
      <c r="I74" s="95">
        <v>3883.9676314109042</v>
      </c>
      <c r="J74" s="95">
        <v>5095.4544792824145</v>
      </c>
      <c r="K74" s="95">
        <v>2136.9472224509859</v>
      </c>
      <c r="L74" s="95">
        <v>16797.775023180762</v>
      </c>
      <c r="M74" s="95">
        <v>2101.9564905220491</v>
      </c>
      <c r="N74" s="95">
        <v>2453.3333242876442</v>
      </c>
      <c r="O74" s="95">
        <v>3677.8540619979135</v>
      </c>
      <c r="P74" s="95">
        <v>2173.4144660496577</v>
      </c>
      <c r="Q74" s="95">
        <v>5163.5811118865468</v>
      </c>
      <c r="R74" s="95">
        <v>1285.0504911869766</v>
      </c>
      <c r="S74" s="95">
        <v>9854.2509900017794</v>
      </c>
      <c r="T74" s="95">
        <v>19184.553328968788</v>
      </c>
      <c r="U74" s="95">
        <v>2050.4835568404542</v>
      </c>
      <c r="V74" s="95">
        <v>885.72420490766524</v>
      </c>
      <c r="W74" s="95">
        <v>256.9562456409858</v>
      </c>
      <c r="X74" s="95">
        <v>9870.4945999343727</v>
      </c>
      <c r="Y74" s="95">
        <v>6737.7718135017358</v>
      </c>
      <c r="Z74" s="95">
        <v>953.72412576737065</v>
      </c>
      <c r="AA74" s="95">
        <v>43680.745374665334</v>
      </c>
      <c r="AB74" s="96">
        <v>1027.8252346172242</v>
      </c>
      <c r="AC74" s="94">
        <f t="shared" si="1"/>
        <v>159709.58140920603</v>
      </c>
    </row>
    <row r="75" spans="1:29" ht="13.5" thickBot="1" x14ac:dyDescent="0.35">
      <c r="A75" s="132">
        <f>'Qtde. Mensal'!A76</f>
        <v>42344</v>
      </c>
      <c r="B75" s="94">
        <v>247.03334356329353</v>
      </c>
      <c r="C75" s="95">
        <v>1125.3961657388718</v>
      </c>
      <c r="D75" s="95">
        <v>999.62277616472875</v>
      </c>
      <c r="E75" s="95">
        <v>197.90105322508651</v>
      </c>
      <c r="F75" s="95">
        <v>6060.1811005388399</v>
      </c>
      <c r="G75" s="95">
        <v>3491.7340347695663</v>
      </c>
      <c r="H75" s="95">
        <v>2641.2385770765013</v>
      </c>
      <c r="I75" s="95">
        <v>2769.4957439165305</v>
      </c>
      <c r="J75" s="95">
        <v>3721.2024377380922</v>
      </c>
      <c r="K75" s="95">
        <v>1481.4122284875584</v>
      </c>
      <c r="L75" s="95">
        <v>12346.333726716408</v>
      </c>
      <c r="M75" s="95">
        <v>1332.3879774962263</v>
      </c>
      <c r="N75" s="95">
        <v>1685.4201445876276</v>
      </c>
      <c r="O75" s="95">
        <v>2509.7137073736621</v>
      </c>
      <c r="P75" s="95">
        <v>1406.011644264873</v>
      </c>
      <c r="Q75" s="95">
        <v>3675.8913859450349</v>
      </c>
      <c r="R75" s="95">
        <v>797.87665619456402</v>
      </c>
      <c r="S75" s="95">
        <v>6614.0708337050974</v>
      </c>
      <c r="T75" s="95">
        <v>13423.578991171147</v>
      </c>
      <c r="U75" s="95">
        <v>1467.7494019085648</v>
      </c>
      <c r="V75" s="95">
        <v>666.74864017192124</v>
      </c>
      <c r="W75" s="95">
        <v>176.72326483289035</v>
      </c>
      <c r="X75" s="95">
        <v>6879.4124861730725</v>
      </c>
      <c r="Y75" s="95">
        <v>4332.5161254816439</v>
      </c>
      <c r="Z75" s="95">
        <v>666.06666690737018</v>
      </c>
      <c r="AA75" s="95">
        <v>31189.782572237567</v>
      </c>
      <c r="AB75" s="96">
        <v>684.4983136132463</v>
      </c>
      <c r="AC75" s="94">
        <f t="shared" si="1"/>
        <v>112590</v>
      </c>
    </row>
    <row r="76" spans="1:29" x14ac:dyDescent="0.3">
      <c r="A76" s="131">
        <f>'Qtde. Mensal'!A77</f>
        <v>42370</v>
      </c>
      <c r="B76" s="91">
        <v>335.11098303278033</v>
      </c>
      <c r="C76" s="92">
        <v>1801.0692214378453</v>
      </c>
      <c r="D76" s="92">
        <v>1548.8363661044159</v>
      </c>
      <c r="E76" s="92">
        <v>408.1626140828381</v>
      </c>
      <c r="F76" s="92">
        <v>8119.259441818067</v>
      </c>
      <c r="G76" s="92">
        <v>5432.9792585738132</v>
      </c>
      <c r="H76" s="92">
        <v>3319.6913411631845</v>
      </c>
      <c r="I76" s="92">
        <v>3908.1958862851584</v>
      </c>
      <c r="J76" s="92">
        <v>5879.4764352727434</v>
      </c>
      <c r="K76" s="92">
        <v>2248.8613124186663</v>
      </c>
      <c r="L76" s="92">
        <v>19426.879715649884</v>
      </c>
      <c r="M76" s="92">
        <v>2115.5314806564829</v>
      </c>
      <c r="N76" s="92">
        <v>2841.2215161482236</v>
      </c>
      <c r="O76" s="92">
        <v>3860.312468841335</v>
      </c>
      <c r="P76" s="92">
        <v>2322.390481095078</v>
      </c>
      <c r="Q76" s="92">
        <v>5376.3640439718329</v>
      </c>
      <c r="R76" s="92">
        <v>1240.142621322721</v>
      </c>
      <c r="S76" s="92">
        <v>10077.881669757115</v>
      </c>
      <c r="T76" s="92">
        <v>19004.231137155068</v>
      </c>
      <c r="U76" s="92">
        <v>2112.2372827425361</v>
      </c>
      <c r="V76" s="92">
        <v>1078.8231654100616</v>
      </c>
      <c r="W76" s="92">
        <v>279.4973105951201</v>
      </c>
      <c r="X76" s="92">
        <v>9520.4674465949247</v>
      </c>
      <c r="Y76" s="92">
        <v>6593.3096684937482</v>
      </c>
      <c r="Z76" s="92">
        <v>1000.1527495585691</v>
      </c>
      <c r="AA76" s="92">
        <v>45588.468704711544</v>
      </c>
      <c r="AB76" s="93">
        <v>1171.8847504833127</v>
      </c>
      <c r="AC76" s="91">
        <v>166612.26158006341</v>
      </c>
    </row>
    <row r="77" spans="1:29" x14ac:dyDescent="0.3">
      <c r="A77" s="132" t="str">
        <f>'Qtde. Mensal'!A78</f>
        <v>fev-16</v>
      </c>
      <c r="B77" s="94">
        <v>340.46429958058064</v>
      </c>
      <c r="C77" s="95">
        <v>1423.9727102434726</v>
      </c>
      <c r="D77" s="95">
        <v>1541.1087664092313</v>
      </c>
      <c r="E77" s="95">
        <v>388.53713489985535</v>
      </c>
      <c r="F77" s="95">
        <v>7677.6689520177151</v>
      </c>
      <c r="G77" s="95">
        <v>4779.9996127436698</v>
      </c>
      <c r="H77" s="95">
        <v>3462.3038285236389</v>
      </c>
      <c r="I77" s="95">
        <v>3828.0215733962482</v>
      </c>
      <c r="J77" s="95">
        <v>6285.3234065260103</v>
      </c>
      <c r="K77" s="95">
        <v>2043.14139532634</v>
      </c>
      <c r="L77" s="95">
        <v>18312.421370819786</v>
      </c>
      <c r="M77" s="95">
        <v>2313.0726178211157</v>
      </c>
      <c r="N77" s="95">
        <v>2994.61406430944</v>
      </c>
      <c r="O77" s="95">
        <v>3617.5785201303743</v>
      </c>
      <c r="P77" s="95">
        <v>2022.1022461569435</v>
      </c>
      <c r="Q77" s="95">
        <v>4687.1881063376932</v>
      </c>
      <c r="R77" s="95">
        <v>1370.7107485686997</v>
      </c>
      <c r="S77" s="95">
        <v>11515.121119683048</v>
      </c>
      <c r="T77" s="95">
        <v>15904.914181796432</v>
      </c>
      <c r="U77" s="95">
        <v>1955.5403416988911</v>
      </c>
      <c r="V77" s="95">
        <v>1076.9463919454636</v>
      </c>
      <c r="W77" s="95">
        <v>236.89695039389218</v>
      </c>
      <c r="X77" s="95">
        <v>9668.2421552895103</v>
      </c>
      <c r="Y77" s="95">
        <v>7592.4456735049725</v>
      </c>
      <c r="Z77" s="95">
        <v>997.9719816018096</v>
      </c>
      <c r="AA77" s="95">
        <v>47801.088300600568</v>
      </c>
      <c r="AB77" s="96">
        <v>1189.7452139803731</v>
      </c>
      <c r="AC77" s="94">
        <v>165027.67141002524</v>
      </c>
    </row>
    <row r="78" spans="1:29" x14ac:dyDescent="0.3">
      <c r="A78" s="132">
        <f>'Qtde. Mensal'!A79</f>
        <v>42445</v>
      </c>
      <c r="B78" s="94">
        <v>347.25258535332352</v>
      </c>
      <c r="C78" s="95">
        <v>1752.515056567926</v>
      </c>
      <c r="D78" s="95">
        <v>1586.9911435875413</v>
      </c>
      <c r="E78" s="95">
        <v>439.7203184394059</v>
      </c>
      <c r="F78" s="95">
        <v>9198.810288242259</v>
      </c>
      <c r="G78" s="95">
        <v>5100.6652136818284</v>
      </c>
      <c r="H78" s="95">
        <v>4027.4082247277083</v>
      </c>
      <c r="I78" s="95">
        <v>4398.8952463419073</v>
      </c>
      <c r="J78" s="95">
        <v>6724.5135459234107</v>
      </c>
      <c r="K78" s="95">
        <v>2418.5608661398392</v>
      </c>
      <c r="L78" s="95">
        <v>20170.395191399952</v>
      </c>
      <c r="M78" s="95">
        <v>2387.5194247930244</v>
      </c>
      <c r="N78" s="95">
        <v>3527.3282438878359</v>
      </c>
      <c r="O78" s="95">
        <v>3873.6253480789228</v>
      </c>
      <c r="P78" s="95">
        <v>2285.3682914986694</v>
      </c>
      <c r="Q78" s="95">
        <v>5683.3289357301037</v>
      </c>
      <c r="R78" s="95">
        <v>1372.4917869867184</v>
      </c>
      <c r="S78" s="95">
        <v>12376.634459006262</v>
      </c>
      <c r="T78" s="95">
        <v>19496.452986765835</v>
      </c>
      <c r="U78" s="95">
        <v>2109.2811585399909</v>
      </c>
      <c r="V78" s="95">
        <v>1221.9739394833525</v>
      </c>
      <c r="W78" s="95">
        <v>252.7582848707909</v>
      </c>
      <c r="X78" s="95">
        <v>11790.312350958473</v>
      </c>
      <c r="Y78" s="95">
        <v>8162.0904207825815</v>
      </c>
      <c r="Z78" s="95">
        <v>1076.7960522723095</v>
      </c>
      <c r="AA78" s="95">
        <v>51451.910509101763</v>
      </c>
      <c r="AB78" s="96">
        <v>1324.8647557656759</v>
      </c>
      <c r="AC78" s="94">
        <v>184559.09644468161</v>
      </c>
    </row>
    <row r="79" spans="1:29" x14ac:dyDescent="0.3">
      <c r="A79" s="132">
        <f>'Qtde. Mensal'!A80</f>
        <v>42477</v>
      </c>
      <c r="B79" s="94">
        <v>314.46769278014585</v>
      </c>
      <c r="C79" s="95">
        <v>1555.0411476912439</v>
      </c>
      <c r="D79" s="95">
        <v>1375.1491478855032</v>
      </c>
      <c r="E79" s="95">
        <v>368.97640519843662</v>
      </c>
      <c r="F79" s="95">
        <v>8067.48302998501</v>
      </c>
      <c r="G79" s="95">
        <v>4542.2715699167393</v>
      </c>
      <c r="H79" s="95">
        <v>3373.0098395734431</v>
      </c>
      <c r="I79" s="95">
        <v>3853.8104380717864</v>
      </c>
      <c r="J79" s="95">
        <v>5688.7562123001589</v>
      </c>
      <c r="K79" s="95">
        <v>2200.7176470308032</v>
      </c>
      <c r="L79" s="95">
        <v>17339.0394990356</v>
      </c>
      <c r="M79" s="95">
        <v>2201.5583285847651</v>
      </c>
      <c r="N79" s="95">
        <v>2804.6452034017952</v>
      </c>
      <c r="O79" s="95">
        <v>3495.2100126142318</v>
      </c>
      <c r="P79" s="95">
        <v>2097.7926633070965</v>
      </c>
      <c r="Q79" s="95">
        <v>4890.7045396329841</v>
      </c>
      <c r="R79" s="95">
        <v>1230.3598678360856</v>
      </c>
      <c r="S79" s="95">
        <v>10580.732577678675</v>
      </c>
      <c r="T79" s="95">
        <v>16152.650144727328</v>
      </c>
      <c r="U79" s="95">
        <v>2004.4027593555052</v>
      </c>
      <c r="V79" s="95">
        <v>1012.5454259123785</v>
      </c>
      <c r="W79" s="95">
        <v>194.05684995271631</v>
      </c>
      <c r="X79" s="95">
        <v>9791.0548434267785</v>
      </c>
      <c r="Y79" s="95">
        <v>7061.5870755635997</v>
      </c>
      <c r="Z79" s="95">
        <v>1053.8034984162753</v>
      </c>
      <c r="AA79" s="95">
        <v>44363.102088048734</v>
      </c>
      <c r="AB79" s="96">
        <v>1159.8847592152435</v>
      </c>
      <c r="AC79" s="94">
        <v>158773.42493294209</v>
      </c>
    </row>
    <row r="80" spans="1:29" x14ac:dyDescent="0.3">
      <c r="A80" s="132">
        <f>'Qtde. Mensal'!A81</f>
        <v>42508</v>
      </c>
      <c r="B80" s="94">
        <v>329.4930861131246</v>
      </c>
      <c r="C80" s="95">
        <v>1741.9587696157464</v>
      </c>
      <c r="D80" s="95">
        <v>1622.2830989383424</v>
      </c>
      <c r="E80" s="95">
        <v>479.67069457174711</v>
      </c>
      <c r="F80" s="95">
        <v>9152.3522869928875</v>
      </c>
      <c r="G80" s="95">
        <v>5288.4831385777916</v>
      </c>
      <c r="H80" s="95">
        <v>3994.1389644255523</v>
      </c>
      <c r="I80" s="95">
        <v>4238.1122768400573</v>
      </c>
      <c r="J80" s="95">
        <v>6168.8169679521097</v>
      </c>
      <c r="K80" s="95">
        <v>2230.7803887605064</v>
      </c>
      <c r="L80" s="95">
        <v>18739.129028527786</v>
      </c>
      <c r="M80" s="95">
        <v>2389.888321869033</v>
      </c>
      <c r="N80" s="95">
        <v>3116.3244404381603</v>
      </c>
      <c r="O80" s="95">
        <v>3983.9751002814974</v>
      </c>
      <c r="P80" s="95">
        <v>2300.6150056556635</v>
      </c>
      <c r="Q80" s="95">
        <v>5413.7577568652378</v>
      </c>
      <c r="R80" s="95">
        <v>1560.6819398826449</v>
      </c>
      <c r="S80" s="95">
        <v>11457.143198589401</v>
      </c>
      <c r="T80" s="95">
        <v>17823.830193277667</v>
      </c>
      <c r="U80" s="95">
        <v>2329.0366159992341</v>
      </c>
      <c r="V80" s="95">
        <v>1032.6294541766194</v>
      </c>
      <c r="W80" s="95">
        <v>324.35940230916987</v>
      </c>
      <c r="X80" s="95">
        <v>11156.400647040431</v>
      </c>
      <c r="Y80" s="95">
        <v>7832.9997943573344</v>
      </c>
      <c r="Z80" s="95">
        <v>1237.0081123414095</v>
      </c>
      <c r="AA80" s="95">
        <v>48940.410151021286</v>
      </c>
      <c r="AB80" s="96">
        <v>1222.9759651233246</v>
      </c>
      <c r="AC80" s="94">
        <v>176107.71844095673</v>
      </c>
    </row>
    <row r="81" spans="1:29" x14ac:dyDescent="0.3">
      <c r="A81" s="132">
        <f>'Qtde. Mensal'!A82</f>
        <v>42537</v>
      </c>
      <c r="B81" s="94">
        <v>369.10407149327568</v>
      </c>
      <c r="C81" s="95">
        <v>1453.7895682742305</v>
      </c>
      <c r="D81" s="95">
        <v>1530.3434298141381</v>
      </c>
      <c r="E81" s="95">
        <v>363.67024515362851</v>
      </c>
      <c r="F81" s="95">
        <v>7309.8059186189612</v>
      </c>
      <c r="G81" s="95">
        <v>4868.6635755791212</v>
      </c>
      <c r="H81" s="95">
        <v>3764.6412547409432</v>
      </c>
      <c r="I81" s="95">
        <v>4287.8816109507397</v>
      </c>
      <c r="J81" s="95">
        <v>6073.7455268850681</v>
      </c>
      <c r="K81" s="95">
        <v>2261.9106592856797</v>
      </c>
      <c r="L81" s="95">
        <v>18680.2411593174</v>
      </c>
      <c r="M81" s="95">
        <v>2307.1700649076292</v>
      </c>
      <c r="N81" s="95">
        <v>2953.0200028458185</v>
      </c>
      <c r="O81" s="95">
        <v>3728.6921179426495</v>
      </c>
      <c r="P81" s="95">
        <v>1888.934962371671</v>
      </c>
      <c r="Q81" s="95">
        <v>4649.2883001437895</v>
      </c>
      <c r="R81" s="95">
        <v>1365.7412502008797</v>
      </c>
      <c r="S81" s="95">
        <v>11095.37203196641</v>
      </c>
      <c r="T81" s="95">
        <v>19125.321978090869</v>
      </c>
      <c r="U81" s="95">
        <v>1978.0429430883516</v>
      </c>
      <c r="V81" s="95">
        <v>1043.1596708709028</v>
      </c>
      <c r="W81" s="95">
        <v>274.36625563830296</v>
      </c>
      <c r="X81" s="95">
        <v>10444.082878201629</v>
      </c>
      <c r="Y81" s="95">
        <v>7508.3080568005162</v>
      </c>
      <c r="Z81" s="95">
        <v>944.47831767479204</v>
      </c>
      <c r="AA81" s="95">
        <v>48220.685593482383</v>
      </c>
      <c r="AB81" s="96">
        <v>1167.2439527586127</v>
      </c>
      <c r="AC81" s="94">
        <v>169658.10333002562</v>
      </c>
    </row>
    <row r="82" spans="1:29" x14ac:dyDescent="0.3">
      <c r="A82" s="132">
        <f>'Qtde. Mensal'!A83</f>
        <v>42568</v>
      </c>
      <c r="B82" s="94">
        <v>320.16473386687011</v>
      </c>
      <c r="C82" s="95">
        <v>1643.4053568862066</v>
      </c>
      <c r="D82" s="95">
        <v>1525.202816689186</v>
      </c>
      <c r="E82" s="95">
        <v>528.86302338061182</v>
      </c>
      <c r="F82" s="95">
        <v>9262.0927017291979</v>
      </c>
      <c r="G82" s="95">
        <v>5149.1275227089973</v>
      </c>
      <c r="H82" s="95">
        <v>3717.0528498550757</v>
      </c>
      <c r="I82" s="95">
        <v>4330.2682710357049</v>
      </c>
      <c r="J82" s="95">
        <v>5768.2553168388313</v>
      </c>
      <c r="K82" s="95">
        <v>2080.9859873408095</v>
      </c>
      <c r="L82" s="95">
        <v>18911.970168417356</v>
      </c>
      <c r="M82" s="95">
        <v>2472.2635965465729</v>
      </c>
      <c r="N82" s="95">
        <v>3340.9921944772177</v>
      </c>
      <c r="O82" s="95">
        <v>3268.3572742205693</v>
      </c>
      <c r="P82" s="95">
        <v>2334.8905718020383</v>
      </c>
      <c r="Q82" s="95">
        <v>5376.6391268686939</v>
      </c>
      <c r="R82" s="95">
        <v>1355.6250801235153</v>
      </c>
      <c r="S82" s="95">
        <v>11706.689461283786</v>
      </c>
      <c r="T82" s="95">
        <v>21700.491537175967</v>
      </c>
      <c r="U82" s="95">
        <v>2347.9396981118707</v>
      </c>
      <c r="V82" s="95">
        <v>1056.955880150743</v>
      </c>
      <c r="W82" s="95">
        <v>258.61129470942763</v>
      </c>
      <c r="X82" s="95">
        <v>10739.82768239026</v>
      </c>
      <c r="Y82" s="95">
        <v>7794.1721058421026</v>
      </c>
      <c r="Z82" s="95">
        <v>1147.5778640875224</v>
      </c>
      <c r="AA82" s="95">
        <v>49485.675989476549</v>
      </c>
      <c r="AB82" s="96">
        <v>1008.9245665522395</v>
      </c>
      <c r="AC82" s="94">
        <v>178633.57192339163</v>
      </c>
    </row>
    <row r="83" spans="1:29" x14ac:dyDescent="0.3">
      <c r="A83" s="132">
        <f>'Qtde. Mensal'!A84</f>
        <v>42600</v>
      </c>
      <c r="B83" s="94">
        <v>361.51297274007237</v>
      </c>
      <c r="C83" s="95">
        <v>1555.8621227592569</v>
      </c>
      <c r="D83" s="95">
        <v>1474.5095985447276</v>
      </c>
      <c r="E83" s="95">
        <v>412.77690139144704</v>
      </c>
      <c r="F83" s="95">
        <v>9157.1295674219855</v>
      </c>
      <c r="G83" s="95">
        <v>5292.5285734617855</v>
      </c>
      <c r="H83" s="95">
        <v>3502.8802448025713</v>
      </c>
      <c r="I83" s="95">
        <v>4531.080569423234</v>
      </c>
      <c r="J83" s="95">
        <v>6271.2190841000456</v>
      </c>
      <c r="K83" s="95">
        <v>2296.66836015628</v>
      </c>
      <c r="L83" s="95">
        <v>19767.662416595649</v>
      </c>
      <c r="M83" s="95">
        <v>2384.2705134904404</v>
      </c>
      <c r="N83" s="95">
        <v>3322.0652217039492</v>
      </c>
      <c r="O83" s="95">
        <v>3404.3675190380168</v>
      </c>
      <c r="P83" s="95">
        <v>2370.8937041129539</v>
      </c>
      <c r="Q83" s="95">
        <v>5405.4582389255802</v>
      </c>
      <c r="R83" s="95">
        <v>1296.8856716895327</v>
      </c>
      <c r="S83" s="95">
        <v>12122.478326717464</v>
      </c>
      <c r="T83" s="95">
        <v>18986.749828020544</v>
      </c>
      <c r="U83" s="95">
        <v>2390.6776627107956</v>
      </c>
      <c r="V83" s="95">
        <v>1014.2969376530847</v>
      </c>
      <c r="W83" s="95">
        <v>280.81889104624338</v>
      </c>
      <c r="X83" s="95">
        <v>11583.522297689389</v>
      </c>
      <c r="Y83" s="95">
        <v>8010.6477534544501</v>
      </c>
      <c r="Z83" s="95">
        <v>1109.1932739520182</v>
      </c>
      <c r="AA83" s="95">
        <v>51141.175563731915</v>
      </c>
      <c r="AB83" s="96">
        <v>1166.4844407998453</v>
      </c>
      <c r="AC83" s="94">
        <v>180614.22375708606</v>
      </c>
    </row>
    <row r="84" spans="1:29" x14ac:dyDescent="0.3">
      <c r="A84" s="132">
        <f>'Qtde. Mensal'!A85</f>
        <v>42614</v>
      </c>
      <c r="B84" s="94">
        <v>246.90402877759226</v>
      </c>
      <c r="C84" s="95">
        <v>1209.4391876772722</v>
      </c>
      <c r="D84" s="95">
        <v>1186.4656457109731</v>
      </c>
      <c r="E84" s="95">
        <v>411.58488036382226</v>
      </c>
      <c r="F84" s="95">
        <v>7930.3425632637136</v>
      </c>
      <c r="G84" s="95">
        <v>4337.0378783690385</v>
      </c>
      <c r="H84" s="95">
        <v>3171.3019978533139</v>
      </c>
      <c r="I84" s="95">
        <v>3900.3865431296917</v>
      </c>
      <c r="J84" s="95">
        <v>5432.9232941205137</v>
      </c>
      <c r="K84" s="95">
        <v>1792.8953495444534</v>
      </c>
      <c r="L84" s="95">
        <v>17794.494972356086</v>
      </c>
      <c r="M84" s="95">
        <v>2191.1205631282915</v>
      </c>
      <c r="N84" s="95">
        <v>2726.545572860357</v>
      </c>
      <c r="O84" s="95">
        <v>3153.7718845072</v>
      </c>
      <c r="P84" s="95">
        <v>2020.1026835633375</v>
      </c>
      <c r="Q84" s="95">
        <v>5021.7596978047341</v>
      </c>
      <c r="R84" s="95">
        <v>1152.6751775978069</v>
      </c>
      <c r="S84" s="95">
        <v>10516.182046966904</v>
      </c>
      <c r="T84" s="95">
        <v>18513.665977327131</v>
      </c>
      <c r="U84" s="95">
        <v>1792.90752096754</v>
      </c>
      <c r="V84" s="95">
        <v>929.5364258523457</v>
      </c>
      <c r="W84" s="95">
        <v>256.02519727513487</v>
      </c>
      <c r="X84" s="95">
        <v>9738.5781018584603</v>
      </c>
      <c r="Y84" s="95">
        <v>7709.2631759651058</v>
      </c>
      <c r="Z84" s="95">
        <v>898.89643784809778</v>
      </c>
      <c r="AA84" s="95">
        <v>48083.162030749474</v>
      </c>
      <c r="AB84" s="96">
        <v>861.64928413758139</v>
      </c>
      <c r="AC84" s="94">
        <v>162979.98944062117</v>
      </c>
    </row>
    <row r="85" spans="1:29" x14ac:dyDescent="0.3">
      <c r="A85" s="132">
        <f>'Qtde. Mensal'!A86</f>
        <v>42659</v>
      </c>
      <c r="B85" s="94">
        <v>287.70345937980227</v>
      </c>
      <c r="C85" s="95">
        <v>1509.2470759673422</v>
      </c>
      <c r="D85" s="95">
        <v>1327.5606314764109</v>
      </c>
      <c r="E85" s="95">
        <v>350.51410821420592</v>
      </c>
      <c r="F85" s="95">
        <v>7905.6149000492633</v>
      </c>
      <c r="G85" s="95">
        <v>4351.5527421217212</v>
      </c>
      <c r="H85" s="95">
        <v>2962.847220470976</v>
      </c>
      <c r="I85" s="95">
        <v>3802.8753383284206</v>
      </c>
      <c r="J85" s="95">
        <v>5124.6592137722209</v>
      </c>
      <c r="K85" s="95">
        <v>1924.4422547743418</v>
      </c>
      <c r="L85" s="95">
        <v>17795.754801988493</v>
      </c>
      <c r="M85" s="95">
        <v>2044.0775236618688</v>
      </c>
      <c r="N85" s="95">
        <v>2513.4614895321611</v>
      </c>
      <c r="O85" s="95">
        <v>3371.9544285918014</v>
      </c>
      <c r="P85" s="95">
        <v>1937.0767775727245</v>
      </c>
      <c r="Q85" s="95">
        <v>4532.8801008707442</v>
      </c>
      <c r="R85" s="95">
        <v>1062.615664872161</v>
      </c>
      <c r="S85" s="95">
        <v>10492.761131797663</v>
      </c>
      <c r="T85" s="95">
        <v>18009.65084335953</v>
      </c>
      <c r="U85" s="95">
        <v>1880.8382889870518</v>
      </c>
      <c r="V85" s="95">
        <v>910.80585033605894</v>
      </c>
      <c r="W85" s="95">
        <v>224.12511904913288</v>
      </c>
      <c r="X85" s="95">
        <v>10331.214444641919</v>
      </c>
      <c r="Y85" s="95">
        <v>7683.5129572202213</v>
      </c>
      <c r="Z85" s="95">
        <v>1003.2464804499014</v>
      </c>
      <c r="AA85" s="95">
        <v>45690.687958373397</v>
      </c>
      <c r="AB85" s="96">
        <v>958.85041958951945</v>
      </c>
      <c r="AC85" s="94">
        <v>159991.01121174326</v>
      </c>
    </row>
    <row r="86" spans="1:29" x14ac:dyDescent="0.3">
      <c r="A86" s="132">
        <f>'Qtde. Mensal'!A87</f>
        <v>42691</v>
      </c>
      <c r="B86" s="94">
        <v>310.99391129146443</v>
      </c>
      <c r="C86" s="95">
        <v>1550.1207334893177</v>
      </c>
      <c r="D86" s="95">
        <v>1319.3420199723689</v>
      </c>
      <c r="E86" s="95">
        <v>277.83609081208704</v>
      </c>
      <c r="F86" s="95">
        <v>7844.2414344121598</v>
      </c>
      <c r="G86" s="95">
        <v>4513.699376982735</v>
      </c>
      <c r="H86" s="95">
        <v>2706.2622572548307</v>
      </c>
      <c r="I86" s="95">
        <v>3806.5321578834973</v>
      </c>
      <c r="J86" s="95">
        <v>5095.3593244730591</v>
      </c>
      <c r="K86" s="95">
        <v>2119.0803695363106</v>
      </c>
      <c r="L86" s="95">
        <v>16771.127418542041</v>
      </c>
      <c r="M86" s="95">
        <v>2221.7874014732815</v>
      </c>
      <c r="N86" s="95">
        <v>2506.6192027464731</v>
      </c>
      <c r="O86" s="95">
        <v>3517.1008304016827</v>
      </c>
      <c r="P86" s="95">
        <v>2121.3627626908733</v>
      </c>
      <c r="Q86" s="95">
        <v>3789.7037592636134</v>
      </c>
      <c r="R86" s="95">
        <v>1127.8760351072103</v>
      </c>
      <c r="S86" s="95">
        <v>9774.7824888037521</v>
      </c>
      <c r="T86" s="95">
        <v>17140.995532399305</v>
      </c>
      <c r="U86" s="95">
        <v>1956.4064054274747</v>
      </c>
      <c r="V86" s="95">
        <v>872.89349567299985</v>
      </c>
      <c r="W86" s="95">
        <v>225.81275187676897</v>
      </c>
      <c r="X86" s="95">
        <v>9739.9886265083296</v>
      </c>
      <c r="Y86" s="95">
        <v>6623.6288932068446</v>
      </c>
      <c r="Z86" s="95">
        <v>1009.3452948352955</v>
      </c>
      <c r="AA86" s="95">
        <v>43018.428555519466</v>
      </c>
      <c r="AB86" s="96">
        <v>981.14504095890038</v>
      </c>
      <c r="AC86" s="94">
        <v>152942.77395540505</v>
      </c>
    </row>
    <row r="87" spans="1:29" ht="13.5" thickBot="1" x14ac:dyDescent="0.35">
      <c r="A87" s="132">
        <f>'Qtde. Mensal'!A88</f>
        <v>42722</v>
      </c>
      <c r="B87" s="94">
        <v>246.60095373677768</v>
      </c>
      <c r="C87" s="95">
        <v>1243.8802428867459</v>
      </c>
      <c r="D87" s="95">
        <v>1157.0792309217206</v>
      </c>
      <c r="E87" s="95">
        <v>223.43150275923173</v>
      </c>
      <c r="F87" s="95">
        <v>6707.6346906771614</v>
      </c>
      <c r="G87" s="95">
        <v>3867.3230736773457</v>
      </c>
      <c r="H87" s="95">
        <v>2470.2569767293053</v>
      </c>
      <c r="I87" s="95">
        <v>3112.9552082485557</v>
      </c>
      <c r="J87" s="95">
        <v>4029.8995774810637</v>
      </c>
      <c r="K87" s="95">
        <v>1778.975880590375</v>
      </c>
      <c r="L87" s="95">
        <v>13373.925795696123</v>
      </c>
      <c r="M87" s="95">
        <v>1698.1198972850166</v>
      </c>
      <c r="N87" s="95">
        <v>1749.7972066729865</v>
      </c>
      <c r="O87" s="95">
        <v>2766.7466484711158</v>
      </c>
      <c r="P87" s="95">
        <v>1753.6598379836551</v>
      </c>
      <c r="Q87" s="95">
        <v>3695.1359770074682</v>
      </c>
      <c r="R87" s="95">
        <v>975.68563769970672</v>
      </c>
      <c r="S87" s="95">
        <v>6707.9234930618422</v>
      </c>
      <c r="T87" s="95">
        <v>13213.581723150295</v>
      </c>
      <c r="U87" s="95">
        <v>1642.4450089625568</v>
      </c>
      <c r="V87" s="95">
        <v>739.58327396911147</v>
      </c>
      <c r="W87" s="95">
        <v>176.84684301801184</v>
      </c>
      <c r="X87" s="95">
        <v>7802.97171679247</v>
      </c>
      <c r="Y87" s="95">
        <v>4678.0416667454165</v>
      </c>
      <c r="Z87" s="95">
        <v>834.69116119483294</v>
      </c>
      <c r="AA87" s="95">
        <v>33198.655814475627</v>
      </c>
      <c r="AB87" s="96">
        <v>787.23896882369229</v>
      </c>
      <c r="AC87" s="94">
        <v>120633.46515580424</v>
      </c>
    </row>
    <row r="88" spans="1:29" x14ac:dyDescent="0.3">
      <c r="A88" s="131">
        <f>'Qtde. Mensal'!A89</f>
        <v>42737</v>
      </c>
      <c r="B88" s="91">
        <v>336.72258232310412</v>
      </c>
      <c r="C88" s="92">
        <v>1815.6017936543522</v>
      </c>
      <c r="D88" s="92">
        <v>1816.490623987977</v>
      </c>
      <c r="E88" s="92">
        <v>385.10154841104668</v>
      </c>
      <c r="F88" s="92">
        <v>10016.117793278798</v>
      </c>
      <c r="G88" s="92">
        <v>6372.3086780269059</v>
      </c>
      <c r="H88" s="92">
        <v>3420.9372516367903</v>
      </c>
      <c r="I88" s="92">
        <v>4531.8705471981311</v>
      </c>
      <c r="J88" s="92">
        <v>7693.8342917006503</v>
      </c>
      <c r="K88" s="92">
        <v>2539.596324945911</v>
      </c>
      <c r="L88" s="92">
        <v>23186.892442906093</v>
      </c>
      <c r="M88" s="92">
        <v>2783.0357871321926</v>
      </c>
      <c r="N88" s="92">
        <v>3852.4888005494577</v>
      </c>
      <c r="O88" s="92">
        <v>4447.0024860645235</v>
      </c>
      <c r="P88" s="92">
        <v>2880.1792215468631</v>
      </c>
      <c r="Q88" s="92">
        <v>6525.2653470849837</v>
      </c>
      <c r="R88" s="92">
        <v>1649.2877280730886</v>
      </c>
      <c r="S88" s="92">
        <v>12491.317653034796</v>
      </c>
      <c r="T88" s="92">
        <v>18801.634285510037</v>
      </c>
      <c r="U88" s="92">
        <v>2512.1004933721961</v>
      </c>
      <c r="V88" s="92">
        <v>1256.0783375557794</v>
      </c>
      <c r="W88" s="92">
        <v>270.18393488228656</v>
      </c>
      <c r="X88" s="92">
        <v>11549.832318685334</v>
      </c>
      <c r="Y88" s="92">
        <v>7799.3554169078525</v>
      </c>
      <c r="Z88" s="92">
        <v>1293.3108743903488</v>
      </c>
      <c r="AA88" s="92">
        <v>52451.319549856395</v>
      </c>
      <c r="AB88" s="93">
        <v>1521.1338872841027</v>
      </c>
      <c r="AC88" s="91">
        <v>194198.99999999994</v>
      </c>
    </row>
    <row r="89" spans="1:29" x14ac:dyDescent="0.3">
      <c r="A89" s="132">
        <f>'Qtde. Mensal'!A90</f>
        <v>42769</v>
      </c>
      <c r="B89" s="94">
        <v>387.88568621739284</v>
      </c>
      <c r="C89" s="95">
        <v>1572.578470153996</v>
      </c>
      <c r="D89" s="95">
        <v>1873.6229978675699</v>
      </c>
      <c r="E89" s="95">
        <v>375.78244632909548</v>
      </c>
      <c r="F89" s="95">
        <v>8507.4237052013923</v>
      </c>
      <c r="G89" s="95">
        <v>4901.0340779380795</v>
      </c>
      <c r="H89" s="95">
        <v>3138.8033502081025</v>
      </c>
      <c r="I89" s="95">
        <v>3262.7709191824847</v>
      </c>
      <c r="J89" s="95">
        <v>6710.9054442896977</v>
      </c>
      <c r="K89" s="95">
        <v>2198.2339054548156</v>
      </c>
      <c r="L89" s="95">
        <v>20988.379449633612</v>
      </c>
      <c r="M89" s="95">
        <v>2560.6288382752882</v>
      </c>
      <c r="N89" s="95">
        <v>3713.9537198096832</v>
      </c>
      <c r="O89" s="95">
        <v>4011.7136653443563</v>
      </c>
      <c r="P89" s="95">
        <v>2447.0487879969705</v>
      </c>
      <c r="Q89" s="95">
        <v>5520.4757616017532</v>
      </c>
      <c r="R89" s="95">
        <v>1492.9798890582751</v>
      </c>
      <c r="S89" s="95">
        <v>12388.792038945499</v>
      </c>
      <c r="T89" s="95">
        <v>16231.418477588726</v>
      </c>
      <c r="U89" s="95">
        <v>2164.8599314636704</v>
      </c>
      <c r="V89" s="95">
        <v>1230.046677043013</v>
      </c>
      <c r="W89" s="95">
        <v>275.03277438037452</v>
      </c>
      <c r="X89" s="95">
        <v>9983.4158638666595</v>
      </c>
      <c r="Y89" s="95">
        <v>8348.5497850462343</v>
      </c>
      <c r="Z89" s="95">
        <v>1070.8155829632535</v>
      </c>
      <c r="AA89" s="95">
        <v>49538.450232539646</v>
      </c>
      <c r="AB89" s="96">
        <v>1423.3975216003489</v>
      </c>
      <c r="AC89" s="94">
        <v>176319</v>
      </c>
    </row>
    <row r="90" spans="1:29" x14ac:dyDescent="0.3">
      <c r="A90" s="132">
        <f>'Qtde. Mensal'!A91</f>
        <v>42798</v>
      </c>
      <c r="B90" s="94">
        <v>409.21845141094946</v>
      </c>
      <c r="C90" s="95">
        <v>1990.6076257080308</v>
      </c>
      <c r="D90" s="95">
        <v>2185.7982569729484</v>
      </c>
      <c r="E90" s="95">
        <v>389.02353450530825</v>
      </c>
      <c r="F90" s="95">
        <v>10403.650140111087</v>
      </c>
      <c r="G90" s="95">
        <v>5312.2192675162514</v>
      </c>
      <c r="H90" s="95">
        <v>3923.0302613384792</v>
      </c>
      <c r="I90" s="95">
        <v>4935.9760979586754</v>
      </c>
      <c r="J90" s="95">
        <v>8232.2878027956231</v>
      </c>
      <c r="K90" s="95">
        <v>2523.7060369710953</v>
      </c>
      <c r="L90" s="95">
        <v>23762.068723836233</v>
      </c>
      <c r="M90" s="95">
        <v>3018.1355512307778</v>
      </c>
      <c r="N90" s="95">
        <v>4487.3602362657248</v>
      </c>
      <c r="O90" s="95">
        <v>4528.4143579489173</v>
      </c>
      <c r="P90" s="95">
        <v>2842.1238563669704</v>
      </c>
      <c r="Q90" s="95">
        <v>6012.5138687266026</v>
      </c>
      <c r="R90" s="95">
        <v>1648.8035102703473</v>
      </c>
      <c r="S90" s="95">
        <v>14314.621853695497</v>
      </c>
      <c r="T90" s="95">
        <v>20430.947913668628</v>
      </c>
      <c r="U90" s="95">
        <v>2420.7338289155878</v>
      </c>
      <c r="V90" s="95">
        <v>1427.1105138600155</v>
      </c>
      <c r="W90" s="95">
        <v>322.53540202299172</v>
      </c>
      <c r="X90" s="95">
        <v>13347.253234320842</v>
      </c>
      <c r="Y90" s="95">
        <v>9752.7329268859285</v>
      </c>
      <c r="Z90" s="95">
        <v>1189.1835105359178</v>
      </c>
      <c r="AA90" s="95">
        <v>59268.262930282828</v>
      </c>
      <c r="AB90" s="96">
        <v>1645.6803058777414</v>
      </c>
      <c r="AC90" s="94">
        <v>210724.00000000003</v>
      </c>
    </row>
    <row r="91" spans="1:29" x14ac:dyDescent="0.3">
      <c r="A91" s="132">
        <f>'Qtde. Mensal'!A92</f>
        <v>42830</v>
      </c>
      <c r="B91" s="94">
        <v>352.6212928063419</v>
      </c>
      <c r="C91" s="95">
        <v>1538.3462305900989</v>
      </c>
      <c r="D91" s="95">
        <v>1772.0282609226992</v>
      </c>
      <c r="E91" s="95">
        <v>300.20720318347833</v>
      </c>
      <c r="F91" s="95">
        <v>7975.7412034220652</v>
      </c>
      <c r="G91" s="95">
        <v>4307.8124091576383</v>
      </c>
      <c r="H91" s="95">
        <v>3493.4858566787407</v>
      </c>
      <c r="I91" s="95">
        <v>3744.4792029146702</v>
      </c>
      <c r="J91" s="95">
        <v>6232.670069502934</v>
      </c>
      <c r="K91" s="95">
        <v>1849.7008561312402</v>
      </c>
      <c r="L91" s="95">
        <v>18328.23629018847</v>
      </c>
      <c r="M91" s="95">
        <v>2124.5070227589599</v>
      </c>
      <c r="N91" s="95">
        <v>3306.1956335855702</v>
      </c>
      <c r="O91" s="95">
        <v>3609.7674748669806</v>
      </c>
      <c r="P91" s="95">
        <v>2252.6497264952577</v>
      </c>
      <c r="Q91" s="95">
        <v>4545.5552270440066</v>
      </c>
      <c r="R91" s="95">
        <v>1232.1020393858726</v>
      </c>
      <c r="S91" s="95">
        <v>10917.870412176351</v>
      </c>
      <c r="T91" s="95">
        <v>17182.956405755267</v>
      </c>
      <c r="U91" s="95">
        <v>2013.8452000671659</v>
      </c>
      <c r="V91" s="95">
        <v>1154.4975971030349</v>
      </c>
      <c r="W91" s="95">
        <v>245.80381469507282</v>
      </c>
      <c r="X91" s="95">
        <v>10349.764714330047</v>
      </c>
      <c r="Y91" s="95">
        <v>7297.4988382016854</v>
      </c>
      <c r="Z91" s="95">
        <v>983.21279842212948</v>
      </c>
      <c r="AA91" s="95">
        <v>46653.590272226844</v>
      </c>
      <c r="AB91" s="96">
        <v>1210.8539473873852</v>
      </c>
      <c r="AC91" s="94">
        <v>164976</v>
      </c>
    </row>
    <row r="92" spans="1:29" x14ac:dyDescent="0.3">
      <c r="A92" s="132">
        <f>'Qtde. Mensal'!A93</f>
        <v>42861</v>
      </c>
      <c r="B92" s="94">
        <v>462.46524223191443</v>
      </c>
      <c r="C92" s="95">
        <v>1874.9871430336857</v>
      </c>
      <c r="D92" s="95">
        <v>1888.0158981509373</v>
      </c>
      <c r="E92" s="95">
        <v>522.88064134549495</v>
      </c>
      <c r="F92" s="95">
        <v>10613.823699363613</v>
      </c>
      <c r="G92" s="95">
        <v>5636.0156620593489</v>
      </c>
      <c r="H92" s="95">
        <v>4297.7555653913496</v>
      </c>
      <c r="I92" s="95">
        <v>5075.5796793871186</v>
      </c>
      <c r="J92" s="95">
        <v>7289.9702490627078</v>
      </c>
      <c r="K92" s="95">
        <v>2417.0711037919818</v>
      </c>
      <c r="L92" s="95">
        <v>22916.594944161596</v>
      </c>
      <c r="M92" s="95">
        <v>2929.6184199331819</v>
      </c>
      <c r="N92" s="95">
        <v>4439.7760247891056</v>
      </c>
      <c r="O92" s="95">
        <v>4797.9141942763927</v>
      </c>
      <c r="P92" s="95">
        <v>2756.5545841386256</v>
      </c>
      <c r="Q92" s="95">
        <v>6127.5718811870665</v>
      </c>
      <c r="R92" s="95">
        <v>1841.720725145444</v>
      </c>
      <c r="S92" s="95">
        <v>13790.964436399518</v>
      </c>
      <c r="T92" s="95">
        <v>21607.255167504456</v>
      </c>
      <c r="U92" s="95">
        <v>2775.6896367857862</v>
      </c>
      <c r="V92" s="95">
        <v>1398.3667259369156</v>
      </c>
      <c r="W92" s="95">
        <v>334.48987628559689</v>
      </c>
      <c r="X92" s="95">
        <v>13005.228442410667</v>
      </c>
      <c r="Y92" s="95">
        <v>9682.6370599340262</v>
      </c>
      <c r="Z92" s="95">
        <v>1303.6767023964394</v>
      </c>
      <c r="AA92" s="95">
        <v>57770.590284360667</v>
      </c>
      <c r="AB92" s="96">
        <v>1592.7860105363829</v>
      </c>
      <c r="AC92" s="94">
        <v>209150.00000000003</v>
      </c>
    </row>
    <row r="93" spans="1:29" x14ac:dyDescent="0.3">
      <c r="A93" s="132">
        <f>'Qtde. Mensal'!A94</f>
        <v>42893</v>
      </c>
      <c r="B93" s="94">
        <v>388</v>
      </c>
      <c r="C93" s="95">
        <v>1509</v>
      </c>
      <c r="D93" s="95">
        <v>1661</v>
      </c>
      <c r="E93" s="95">
        <v>376</v>
      </c>
      <c r="F93" s="95">
        <v>7701</v>
      </c>
      <c r="G93" s="95">
        <v>5544</v>
      </c>
      <c r="H93" s="95">
        <v>3468</v>
      </c>
      <c r="I93" s="95">
        <v>4498</v>
      </c>
      <c r="J93" s="95">
        <v>6752</v>
      </c>
      <c r="K93" s="95">
        <v>2384</v>
      </c>
      <c r="L93" s="95">
        <v>20829</v>
      </c>
      <c r="M93" s="95">
        <v>2618</v>
      </c>
      <c r="N93" s="95">
        <v>4197</v>
      </c>
      <c r="O93" s="95">
        <v>4103</v>
      </c>
      <c r="P93" s="95">
        <v>2234</v>
      </c>
      <c r="Q93" s="95">
        <v>5292</v>
      </c>
      <c r="R93" s="95">
        <v>1639</v>
      </c>
      <c r="S93" s="95">
        <v>12192</v>
      </c>
      <c r="T93" s="95">
        <v>20718</v>
      </c>
      <c r="U93" s="95">
        <v>2224</v>
      </c>
      <c r="V93" s="95">
        <v>1232</v>
      </c>
      <c r="W93" s="95">
        <v>282</v>
      </c>
      <c r="X93" s="95">
        <v>11847</v>
      </c>
      <c r="Y93" s="95">
        <v>8584</v>
      </c>
      <c r="Z93" s="95">
        <v>974</v>
      </c>
      <c r="AA93" s="95">
        <v>52674</v>
      </c>
      <c r="AB93" s="96">
        <v>1353</v>
      </c>
      <c r="AC93" s="94">
        <v>187272.99999999997</v>
      </c>
    </row>
    <row r="94" spans="1:29" x14ac:dyDescent="0.3">
      <c r="A94" s="132">
        <f>'Qtde. Mensal'!A95</f>
        <v>42924</v>
      </c>
      <c r="B94" s="94">
        <v>327</v>
      </c>
      <c r="C94" s="95">
        <v>1704</v>
      </c>
      <c r="D94" s="95">
        <v>1827</v>
      </c>
      <c r="E94" s="95">
        <v>424</v>
      </c>
      <c r="F94" s="95">
        <v>9508</v>
      </c>
      <c r="G94" s="95">
        <v>5587</v>
      </c>
      <c r="H94" s="95">
        <v>3635</v>
      </c>
      <c r="I94" s="95">
        <v>4451</v>
      </c>
      <c r="J94" s="95">
        <v>7039</v>
      </c>
      <c r="K94" s="95">
        <v>2374</v>
      </c>
      <c r="L94" s="95">
        <v>21489</v>
      </c>
      <c r="M94" s="95">
        <v>2679</v>
      </c>
      <c r="N94" s="95">
        <v>3970</v>
      </c>
      <c r="O94" s="95">
        <v>3658</v>
      </c>
      <c r="P94" s="95">
        <v>2467</v>
      </c>
      <c r="Q94" s="95">
        <v>5806</v>
      </c>
      <c r="R94" s="95">
        <v>1559</v>
      </c>
      <c r="S94" s="95">
        <v>12891</v>
      </c>
      <c r="T94" s="95">
        <v>20251</v>
      </c>
      <c r="U94" s="95">
        <v>2400</v>
      </c>
      <c r="V94" s="95">
        <v>1191</v>
      </c>
      <c r="W94" s="95">
        <v>282</v>
      </c>
      <c r="X94" s="95">
        <v>12264</v>
      </c>
      <c r="Y94" s="95">
        <v>8936</v>
      </c>
      <c r="Z94" s="95">
        <v>1201</v>
      </c>
      <c r="AA94" s="95">
        <v>55698</v>
      </c>
      <c r="AB94" s="96">
        <v>1151</v>
      </c>
      <c r="AC94" s="94">
        <v>194769</v>
      </c>
    </row>
    <row r="95" spans="1:29" x14ac:dyDescent="0.3">
      <c r="A95" s="132">
        <f>'Qtde. Mensal'!A96</f>
        <v>42956</v>
      </c>
      <c r="B95" s="94">
        <v>322</v>
      </c>
      <c r="C95" s="95">
        <v>1797</v>
      </c>
      <c r="D95" s="95">
        <v>1672</v>
      </c>
      <c r="E95" s="95">
        <v>402</v>
      </c>
      <c r="F95" s="95">
        <v>10166</v>
      </c>
      <c r="G95" s="95">
        <v>5846</v>
      </c>
      <c r="H95" s="95">
        <v>4058</v>
      </c>
      <c r="I95" s="95">
        <v>4994</v>
      </c>
      <c r="J95" s="95">
        <v>7455</v>
      </c>
      <c r="K95" s="95">
        <v>2576</v>
      </c>
      <c r="L95" s="95">
        <v>22247</v>
      </c>
      <c r="M95" s="95">
        <v>2852</v>
      </c>
      <c r="N95" s="95">
        <v>4104</v>
      </c>
      <c r="O95" s="95">
        <v>4170</v>
      </c>
      <c r="P95" s="95">
        <v>2654</v>
      </c>
      <c r="Q95" s="95">
        <v>6241</v>
      </c>
      <c r="R95" s="95">
        <v>1528</v>
      </c>
      <c r="S95" s="95">
        <v>12836</v>
      </c>
      <c r="T95" s="95">
        <v>22843</v>
      </c>
      <c r="U95" s="95">
        <v>2499</v>
      </c>
      <c r="V95" s="95">
        <v>1199</v>
      </c>
      <c r="W95" s="95">
        <v>300</v>
      </c>
      <c r="X95" s="95">
        <v>13652</v>
      </c>
      <c r="Y95" s="95">
        <v>9495</v>
      </c>
      <c r="Z95" s="95">
        <v>1220</v>
      </c>
      <c r="AA95" s="95">
        <v>59373</v>
      </c>
      <c r="AB95" s="96">
        <v>1449</v>
      </c>
      <c r="AC95" s="94">
        <v>207950</v>
      </c>
    </row>
    <row r="96" spans="1:29" x14ac:dyDescent="0.3">
      <c r="A96" s="132">
        <f>'Qtde. Mensal'!A97</f>
        <v>42981</v>
      </c>
      <c r="B96" s="94">
        <v>315</v>
      </c>
      <c r="C96" s="95">
        <v>1887</v>
      </c>
      <c r="D96" s="95">
        <v>1623</v>
      </c>
      <c r="E96" s="95">
        <v>336</v>
      </c>
      <c r="F96" s="95">
        <v>9057</v>
      </c>
      <c r="G96" s="95">
        <v>5239</v>
      </c>
      <c r="H96" s="95">
        <v>3303</v>
      </c>
      <c r="I96" s="95">
        <v>4297</v>
      </c>
      <c r="J96" s="95">
        <v>6503</v>
      </c>
      <c r="K96" s="95">
        <v>2171</v>
      </c>
      <c r="L96" s="95">
        <v>19870</v>
      </c>
      <c r="M96" s="95">
        <v>2413</v>
      </c>
      <c r="N96" s="95">
        <v>3287</v>
      </c>
      <c r="O96" s="95">
        <v>3882</v>
      </c>
      <c r="P96" s="95">
        <v>2616</v>
      </c>
      <c r="Q96" s="95">
        <v>5871</v>
      </c>
      <c r="R96" s="95">
        <v>1260</v>
      </c>
      <c r="S96" s="95">
        <v>12146</v>
      </c>
      <c r="T96" s="95">
        <v>20039</v>
      </c>
      <c r="U96" s="95">
        <v>2294</v>
      </c>
      <c r="V96" s="95">
        <v>1055</v>
      </c>
      <c r="W96" s="95">
        <v>252</v>
      </c>
      <c r="X96" s="95">
        <v>11540</v>
      </c>
      <c r="Y96" s="95">
        <v>8696</v>
      </c>
      <c r="Z96" s="95">
        <v>1139</v>
      </c>
      <c r="AA96" s="95">
        <v>52234</v>
      </c>
      <c r="AB96" s="96">
        <v>1158</v>
      </c>
      <c r="AC96" s="94">
        <v>184483</v>
      </c>
    </row>
    <row r="97" spans="1:29" x14ac:dyDescent="0.3">
      <c r="A97" s="132">
        <f>'Qtde. Mensal'!A98</f>
        <v>43012</v>
      </c>
      <c r="B97" s="94">
        <v>287</v>
      </c>
      <c r="C97" s="95">
        <v>1831</v>
      </c>
      <c r="D97" s="95">
        <v>1581</v>
      </c>
      <c r="E97" s="95">
        <v>341</v>
      </c>
      <c r="F97" s="95">
        <v>8611</v>
      </c>
      <c r="G97" s="95">
        <v>5094</v>
      </c>
      <c r="H97" s="95">
        <v>3619</v>
      </c>
      <c r="I97" s="95">
        <v>4347</v>
      </c>
      <c r="J97" s="95">
        <v>5824</v>
      </c>
      <c r="K97" s="95">
        <v>2117</v>
      </c>
      <c r="L97" s="95">
        <v>19761</v>
      </c>
      <c r="M97" s="95">
        <v>2305</v>
      </c>
      <c r="N97" s="95">
        <v>3284</v>
      </c>
      <c r="O97" s="95">
        <v>3703</v>
      </c>
      <c r="P97" s="95">
        <v>2514</v>
      </c>
      <c r="Q97" s="95">
        <v>5835</v>
      </c>
      <c r="R97" s="95">
        <v>1174</v>
      </c>
      <c r="S97" s="95">
        <v>11442</v>
      </c>
      <c r="T97" s="95">
        <v>19839</v>
      </c>
      <c r="U97" s="95">
        <v>2290</v>
      </c>
      <c r="V97" s="95">
        <v>993</v>
      </c>
      <c r="W97" s="95">
        <v>259</v>
      </c>
      <c r="X97" s="95">
        <v>11881</v>
      </c>
      <c r="Y97" s="95">
        <v>8866</v>
      </c>
      <c r="Z97" s="95">
        <v>1148</v>
      </c>
      <c r="AA97" s="95">
        <v>51602</v>
      </c>
      <c r="AB97" s="96">
        <v>1133</v>
      </c>
      <c r="AC97" s="94">
        <v>181681.00000000003</v>
      </c>
    </row>
    <row r="98" spans="1:29" x14ac:dyDescent="0.3">
      <c r="A98" s="132">
        <f>'Qtde. Mensal'!A99</f>
        <v>43044</v>
      </c>
      <c r="B98" s="94">
        <v>319</v>
      </c>
      <c r="C98" s="95">
        <v>1526</v>
      </c>
      <c r="D98" s="95">
        <v>1518</v>
      </c>
      <c r="E98" s="95">
        <v>300</v>
      </c>
      <c r="F98" s="95">
        <v>8594</v>
      </c>
      <c r="G98" s="95">
        <v>4905</v>
      </c>
      <c r="H98" s="95">
        <v>3276</v>
      </c>
      <c r="I98" s="95">
        <v>4222</v>
      </c>
      <c r="J98" s="95">
        <v>5782</v>
      </c>
      <c r="K98" s="95">
        <v>1944</v>
      </c>
      <c r="L98" s="95">
        <v>18917</v>
      </c>
      <c r="M98" s="95">
        <v>2310</v>
      </c>
      <c r="N98" s="95">
        <v>2890</v>
      </c>
      <c r="O98" s="95">
        <v>3570</v>
      </c>
      <c r="P98" s="95">
        <v>2447</v>
      </c>
      <c r="Q98" s="95">
        <v>5368</v>
      </c>
      <c r="R98" s="95">
        <v>1259</v>
      </c>
      <c r="S98" s="95">
        <v>11045</v>
      </c>
      <c r="T98" s="95">
        <v>18559</v>
      </c>
      <c r="U98" s="95">
        <v>2203</v>
      </c>
      <c r="V98" s="95">
        <v>960</v>
      </c>
      <c r="W98" s="95">
        <v>230</v>
      </c>
      <c r="X98" s="95">
        <v>11525</v>
      </c>
      <c r="Y98" s="95">
        <v>7900</v>
      </c>
      <c r="Z98" s="95">
        <v>1039</v>
      </c>
      <c r="AA98" s="95">
        <v>48034</v>
      </c>
      <c r="AB98" s="96">
        <v>1142</v>
      </c>
      <c r="AC98" s="94">
        <v>171784</v>
      </c>
    </row>
    <row r="99" spans="1:29" ht="13.5" thickBot="1" x14ac:dyDescent="0.35">
      <c r="A99" s="132">
        <f>'Qtde. Mensal'!A100</f>
        <v>43075</v>
      </c>
      <c r="B99" s="94">
        <v>222</v>
      </c>
      <c r="C99" s="95">
        <v>527</v>
      </c>
      <c r="D99" s="95">
        <v>1155</v>
      </c>
      <c r="E99" s="95">
        <v>198</v>
      </c>
      <c r="F99" s="95">
        <v>2843</v>
      </c>
      <c r="G99" s="95">
        <v>2134</v>
      </c>
      <c r="H99" s="95">
        <v>2315</v>
      </c>
      <c r="I99" s="95">
        <v>3225</v>
      </c>
      <c r="J99" s="95">
        <v>4154</v>
      </c>
      <c r="K99" s="95">
        <v>1350</v>
      </c>
      <c r="L99" s="95">
        <v>13761</v>
      </c>
      <c r="M99" s="95">
        <v>1572</v>
      </c>
      <c r="N99" s="95">
        <v>2006</v>
      </c>
      <c r="O99" s="95">
        <v>972</v>
      </c>
      <c r="P99" s="95">
        <v>1736</v>
      </c>
      <c r="Q99" s="95">
        <v>4077</v>
      </c>
      <c r="R99" s="95">
        <v>875</v>
      </c>
      <c r="S99" s="95">
        <v>7456</v>
      </c>
      <c r="T99" s="95">
        <v>15069</v>
      </c>
      <c r="U99" s="95">
        <v>1564</v>
      </c>
      <c r="V99" s="95">
        <v>671</v>
      </c>
      <c r="W99" s="95">
        <v>188</v>
      </c>
      <c r="X99" s="95">
        <v>8876</v>
      </c>
      <c r="Y99" s="95">
        <v>5156</v>
      </c>
      <c r="Z99" s="95">
        <v>740</v>
      </c>
      <c r="AA99" s="95">
        <v>35686</v>
      </c>
      <c r="AB99" s="96">
        <v>786</v>
      </c>
      <c r="AC99" s="94">
        <v>119314</v>
      </c>
    </row>
    <row r="100" spans="1:29" x14ac:dyDescent="0.3">
      <c r="A100" s="131">
        <f>'Qtde. Mensal'!A101</f>
        <v>43102</v>
      </c>
      <c r="B100" s="91">
        <v>398</v>
      </c>
      <c r="C100" s="92">
        <v>1891</v>
      </c>
      <c r="D100" s="92">
        <v>1890</v>
      </c>
      <c r="E100" s="92">
        <v>328</v>
      </c>
      <c r="F100" s="92">
        <v>9236</v>
      </c>
      <c r="G100" s="92">
        <v>6516</v>
      </c>
      <c r="H100" s="92">
        <v>4108</v>
      </c>
      <c r="I100" s="92">
        <v>4981</v>
      </c>
      <c r="J100" s="92">
        <v>8022</v>
      </c>
      <c r="K100" s="92">
        <v>2545</v>
      </c>
      <c r="L100" s="92">
        <v>25775</v>
      </c>
      <c r="M100" s="92">
        <v>2749</v>
      </c>
      <c r="N100" s="92">
        <v>3654</v>
      </c>
      <c r="O100" s="92">
        <v>3742</v>
      </c>
      <c r="P100" s="92">
        <v>2994</v>
      </c>
      <c r="Q100" s="92">
        <v>6902</v>
      </c>
      <c r="R100" s="92">
        <v>1962</v>
      </c>
      <c r="S100" s="92">
        <v>13517</v>
      </c>
      <c r="T100" s="92">
        <v>21295</v>
      </c>
      <c r="U100" s="92">
        <v>2613</v>
      </c>
      <c r="V100" s="92">
        <v>1360</v>
      </c>
      <c r="W100" s="92">
        <v>296</v>
      </c>
      <c r="X100" s="92">
        <v>13880</v>
      </c>
      <c r="Y100" s="92">
        <v>9126</v>
      </c>
      <c r="Z100" s="92">
        <v>1239</v>
      </c>
      <c r="AA100" s="92">
        <v>57740</v>
      </c>
      <c r="AB100" s="92">
        <v>1376</v>
      </c>
      <c r="AC100" s="91">
        <v>210135</v>
      </c>
    </row>
    <row r="101" spans="1:29" x14ac:dyDescent="0.3">
      <c r="A101" s="132">
        <f>'Qtde. Mensal'!A102</f>
        <v>43134</v>
      </c>
      <c r="B101" s="94">
        <v>373</v>
      </c>
      <c r="C101" s="95">
        <v>1656</v>
      </c>
      <c r="D101" s="95">
        <v>1695</v>
      </c>
      <c r="E101" s="95">
        <v>285</v>
      </c>
      <c r="F101" s="95">
        <v>8580</v>
      </c>
      <c r="G101" s="95">
        <v>5115</v>
      </c>
      <c r="H101" s="95">
        <v>4073</v>
      </c>
      <c r="I101" s="95">
        <v>4474</v>
      </c>
      <c r="J101" s="95">
        <v>7658</v>
      </c>
      <c r="K101" s="95">
        <v>2069</v>
      </c>
      <c r="L101" s="95">
        <v>21928</v>
      </c>
      <c r="M101" s="95">
        <v>2726</v>
      </c>
      <c r="N101" s="95">
        <v>3280</v>
      </c>
      <c r="O101" s="95">
        <v>3455</v>
      </c>
      <c r="P101" s="95">
        <v>2552</v>
      </c>
      <c r="Q101" s="95">
        <v>5662</v>
      </c>
      <c r="R101" s="95">
        <v>1478</v>
      </c>
      <c r="S101" s="95">
        <v>13532</v>
      </c>
      <c r="T101" s="95">
        <v>17144</v>
      </c>
      <c r="U101" s="95">
        <v>2105</v>
      </c>
      <c r="V101" s="95">
        <v>1206</v>
      </c>
      <c r="W101" s="95">
        <v>273</v>
      </c>
      <c r="X101" s="95">
        <v>11810</v>
      </c>
      <c r="Y101" s="95">
        <v>9723</v>
      </c>
      <c r="Z101" s="95">
        <v>1041</v>
      </c>
      <c r="AA101" s="95">
        <v>56201</v>
      </c>
      <c r="AB101" s="96">
        <v>1404</v>
      </c>
      <c r="AC101" s="94">
        <v>191498.00000000003</v>
      </c>
    </row>
    <row r="102" spans="1:29" x14ac:dyDescent="0.3">
      <c r="A102" s="132">
        <f>'Qtde. Mensal'!A103</f>
        <v>43163</v>
      </c>
      <c r="B102" s="94">
        <v>399</v>
      </c>
      <c r="C102" s="95">
        <v>1904</v>
      </c>
      <c r="D102" s="95">
        <v>1927</v>
      </c>
      <c r="E102" s="95">
        <v>320</v>
      </c>
      <c r="F102" s="95">
        <v>10346</v>
      </c>
      <c r="G102" s="95">
        <v>5716</v>
      </c>
      <c r="H102" s="95">
        <v>4511</v>
      </c>
      <c r="I102" s="95">
        <v>5061</v>
      </c>
      <c r="J102" s="95">
        <v>8120</v>
      </c>
      <c r="K102" s="95">
        <v>2483</v>
      </c>
      <c r="L102" s="95">
        <v>24773</v>
      </c>
      <c r="M102" s="95">
        <v>2932</v>
      </c>
      <c r="N102" s="95">
        <v>4070</v>
      </c>
      <c r="O102" s="95">
        <v>3956</v>
      </c>
      <c r="P102" s="95">
        <v>2698</v>
      </c>
      <c r="Q102" s="95">
        <v>6226</v>
      </c>
      <c r="R102" s="95">
        <v>1557</v>
      </c>
      <c r="S102" s="95">
        <v>14631</v>
      </c>
      <c r="T102" s="95">
        <v>20918</v>
      </c>
      <c r="U102" s="95">
        <v>2516</v>
      </c>
      <c r="V102" s="95">
        <v>1369</v>
      </c>
      <c r="W102" s="95">
        <v>278</v>
      </c>
      <c r="X102" s="95">
        <v>13414</v>
      </c>
      <c r="Y102" s="95">
        <v>10342</v>
      </c>
      <c r="Z102" s="95">
        <v>1274</v>
      </c>
      <c r="AA102" s="95">
        <v>61902</v>
      </c>
      <c r="AB102" s="96">
        <v>1384</v>
      </c>
      <c r="AC102" s="94">
        <v>215027</v>
      </c>
    </row>
    <row r="103" spans="1:29" x14ac:dyDescent="0.3">
      <c r="A103" s="132">
        <f>'Qtde. Mensal'!A104</f>
        <v>43195</v>
      </c>
      <c r="B103" s="94">
        <v>497</v>
      </c>
      <c r="C103" s="95">
        <v>1839</v>
      </c>
      <c r="D103" s="95">
        <v>1880</v>
      </c>
      <c r="E103" s="95">
        <v>367</v>
      </c>
      <c r="F103" s="95">
        <v>10850</v>
      </c>
      <c r="G103" s="95">
        <v>5931</v>
      </c>
      <c r="H103" s="95">
        <v>4312</v>
      </c>
      <c r="I103" s="95">
        <v>4960</v>
      </c>
      <c r="J103" s="95">
        <v>8099</v>
      </c>
      <c r="K103" s="95">
        <v>2589</v>
      </c>
      <c r="L103" s="95">
        <v>25015</v>
      </c>
      <c r="M103" s="95">
        <v>3035</v>
      </c>
      <c r="N103" s="95">
        <v>4338</v>
      </c>
      <c r="O103" s="95">
        <v>4145</v>
      </c>
      <c r="P103" s="95">
        <v>2799</v>
      </c>
      <c r="Q103" s="95">
        <v>6590</v>
      </c>
      <c r="R103" s="95">
        <v>1629</v>
      </c>
      <c r="S103" s="95">
        <v>15476</v>
      </c>
      <c r="T103" s="95">
        <v>22387</v>
      </c>
      <c r="U103" s="95">
        <v>2623</v>
      </c>
      <c r="V103" s="95">
        <v>1404</v>
      </c>
      <c r="W103" s="95">
        <v>303</v>
      </c>
      <c r="X103" s="95">
        <v>14131</v>
      </c>
      <c r="Y103" s="95">
        <v>10010</v>
      </c>
      <c r="Z103" s="95">
        <v>1279</v>
      </c>
      <c r="AA103" s="95">
        <v>64435</v>
      </c>
      <c r="AB103" s="96">
        <v>1469</v>
      </c>
      <c r="AC103" s="94">
        <v>222392.00000000003</v>
      </c>
    </row>
    <row r="104" spans="1:29" x14ac:dyDescent="0.3">
      <c r="A104" s="132">
        <f>'Qtde. Mensal'!A105</f>
        <v>43226</v>
      </c>
      <c r="B104" s="94">
        <v>486</v>
      </c>
      <c r="C104" s="95">
        <v>1908</v>
      </c>
      <c r="D104" s="95">
        <v>2159</v>
      </c>
      <c r="E104" s="95">
        <v>425</v>
      </c>
      <c r="F104" s="95">
        <v>10917</v>
      </c>
      <c r="G104" s="95">
        <v>6161</v>
      </c>
      <c r="H104" s="95">
        <v>4550</v>
      </c>
      <c r="I104" s="95">
        <v>5304</v>
      </c>
      <c r="J104" s="95">
        <v>7871</v>
      </c>
      <c r="K104" s="95">
        <v>2640</v>
      </c>
      <c r="L104" s="95">
        <v>25218</v>
      </c>
      <c r="M104" s="95">
        <v>3036</v>
      </c>
      <c r="N104" s="95">
        <v>4142</v>
      </c>
      <c r="O104" s="95">
        <v>4148</v>
      </c>
      <c r="P104" s="95">
        <v>2715</v>
      </c>
      <c r="Q104" s="95">
        <v>6685</v>
      </c>
      <c r="R104" s="95">
        <v>1666</v>
      </c>
      <c r="S104" s="95">
        <v>15136</v>
      </c>
      <c r="T104" s="95">
        <v>23556</v>
      </c>
      <c r="U104" s="95">
        <v>2559</v>
      </c>
      <c r="V104" s="95">
        <v>1373</v>
      </c>
      <c r="W104" s="95">
        <v>352</v>
      </c>
      <c r="X104" s="95">
        <v>13948</v>
      </c>
      <c r="Y104" s="95">
        <v>10368</v>
      </c>
      <c r="Z104" s="95">
        <v>1470</v>
      </c>
      <c r="AA104" s="95">
        <v>66371</v>
      </c>
      <c r="AB104" s="96">
        <v>1489</v>
      </c>
      <c r="AC104" s="94">
        <v>226653</v>
      </c>
    </row>
    <row r="105" spans="1:29" x14ac:dyDescent="0.3">
      <c r="A105" s="132">
        <f>'Qtde. Mensal'!A106</f>
        <v>43258</v>
      </c>
      <c r="B105" s="94">
        <v>330</v>
      </c>
      <c r="C105" s="95">
        <v>1715</v>
      </c>
      <c r="D105" s="95">
        <v>1719</v>
      </c>
      <c r="E105" s="95">
        <v>312</v>
      </c>
      <c r="F105" s="95">
        <v>8613</v>
      </c>
      <c r="G105" s="95">
        <v>5617</v>
      </c>
      <c r="H105" s="95">
        <v>4111</v>
      </c>
      <c r="I105" s="95">
        <v>4834</v>
      </c>
      <c r="J105" s="95">
        <v>7007</v>
      </c>
      <c r="K105" s="95">
        <v>2208</v>
      </c>
      <c r="L105" s="95">
        <v>22247</v>
      </c>
      <c r="M105" s="95">
        <v>2733</v>
      </c>
      <c r="N105" s="95">
        <v>3779</v>
      </c>
      <c r="O105" s="95">
        <v>3639</v>
      </c>
      <c r="P105" s="95">
        <v>2299</v>
      </c>
      <c r="Q105" s="95">
        <v>5572</v>
      </c>
      <c r="R105" s="95">
        <v>1540</v>
      </c>
      <c r="S105" s="95">
        <v>12672</v>
      </c>
      <c r="T105" s="95">
        <v>21210</v>
      </c>
      <c r="U105" s="95">
        <v>2179</v>
      </c>
      <c r="V105" s="95">
        <v>1130</v>
      </c>
      <c r="W105" s="95">
        <v>255</v>
      </c>
      <c r="X105" s="95">
        <v>12383</v>
      </c>
      <c r="Y105" s="95">
        <v>9036</v>
      </c>
      <c r="Z105" s="95">
        <v>1116</v>
      </c>
      <c r="AA105" s="95">
        <v>57753</v>
      </c>
      <c r="AB105" s="96">
        <v>1221</v>
      </c>
      <c r="AC105" s="94">
        <v>197229.99999999997</v>
      </c>
    </row>
    <row r="106" spans="1:29" x14ac:dyDescent="0.3">
      <c r="A106" s="132">
        <f>'Qtde. Mensal'!A107</f>
        <v>43289</v>
      </c>
      <c r="B106" s="94">
        <v>407</v>
      </c>
      <c r="C106" s="95">
        <v>1948</v>
      </c>
      <c r="D106" s="95">
        <v>1882</v>
      </c>
      <c r="E106" s="95">
        <v>411</v>
      </c>
      <c r="F106" s="95">
        <v>10575</v>
      </c>
      <c r="G106" s="95">
        <v>6049</v>
      </c>
      <c r="H106" s="95">
        <v>4376</v>
      </c>
      <c r="I106" s="95">
        <v>5483</v>
      </c>
      <c r="J106" s="95">
        <v>7516</v>
      </c>
      <c r="K106" s="95">
        <v>2530</v>
      </c>
      <c r="L106" s="95">
        <v>24654</v>
      </c>
      <c r="M106" s="95">
        <v>2949</v>
      </c>
      <c r="N106" s="95">
        <v>4060</v>
      </c>
      <c r="O106" s="95">
        <v>3632</v>
      </c>
      <c r="P106" s="95">
        <v>2850</v>
      </c>
      <c r="Q106" s="95">
        <v>6611</v>
      </c>
      <c r="R106" s="95">
        <v>1569</v>
      </c>
      <c r="S106" s="95">
        <v>14345</v>
      </c>
      <c r="T106" s="95">
        <v>24056</v>
      </c>
      <c r="U106" s="95">
        <v>2531</v>
      </c>
      <c r="V106" s="95">
        <v>1272</v>
      </c>
      <c r="W106" s="95">
        <v>274</v>
      </c>
      <c r="X106" s="95">
        <v>13692</v>
      </c>
      <c r="Y106" s="95">
        <v>9838</v>
      </c>
      <c r="Z106" s="95">
        <v>1353</v>
      </c>
      <c r="AA106" s="95">
        <v>62356</v>
      </c>
      <c r="AB106" s="96">
        <v>1215</v>
      </c>
      <c r="AC106" s="94">
        <v>218433.99999999997</v>
      </c>
    </row>
    <row r="107" spans="1:29" x14ac:dyDescent="0.3">
      <c r="A107" s="132">
        <f>'Qtde. Mensal'!A108</f>
        <v>43321</v>
      </c>
      <c r="B107" s="94">
        <v>419</v>
      </c>
      <c r="C107" s="95">
        <v>2146</v>
      </c>
      <c r="D107" s="95">
        <v>2099</v>
      </c>
      <c r="E107" s="95">
        <v>432</v>
      </c>
      <c r="F107" s="95">
        <v>11810</v>
      </c>
      <c r="G107" s="95">
        <v>6528</v>
      </c>
      <c r="H107" s="95">
        <v>4839</v>
      </c>
      <c r="I107" s="95">
        <v>5798</v>
      </c>
      <c r="J107" s="95">
        <v>8854</v>
      </c>
      <c r="K107" s="95">
        <v>2736</v>
      </c>
      <c r="L107" s="95">
        <v>26799</v>
      </c>
      <c r="M107" s="95">
        <v>3145</v>
      </c>
      <c r="N107" s="95">
        <v>4389</v>
      </c>
      <c r="O107" s="95">
        <v>4313</v>
      </c>
      <c r="P107" s="95">
        <v>3035</v>
      </c>
      <c r="Q107" s="95">
        <v>7800</v>
      </c>
      <c r="R107" s="95">
        <v>1899</v>
      </c>
      <c r="S107" s="95">
        <v>17079</v>
      </c>
      <c r="T107" s="95">
        <v>26275</v>
      </c>
      <c r="U107" s="95">
        <v>2759</v>
      </c>
      <c r="V107" s="95">
        <v>1356</v>
      </c>
      <c r="W107" s="95">
        <v>345</v>
      </c>
      <c r="X107" s="95">
        <v>15013</v>
      </c>
      <c r="Y107" s="95">
        <v>10898</v>
      </c>
      <c r="Z107" s="95">
        <v>1463</v>
      </c>
      <c r="AA107" s="95">
        <v>69890</v>
      </c>
      <c r="AB107" s="96">
        <v>1600</v>
      </c>
      <c r="AC107" s="94">
        <v>243718.99999999997</v>
      </c>
    </row>
    <row r="108" spans="1:29" x14ac:dyDescent="0.3">
      <c r="A108" s="132">
        <f>'Qtde. Mensal'!A109</f>
        <v>43353</v>
      </c>
      <c r="B108" s="94">
        <v>333</v>
      </c>
      <c r="C108" s="95">
        <v>1977</v>
      </c>
      <c r="D108" s="95">
        <v>1691</v>
      </c>
      <c r="E108" s="95">
        <v>278</v>
      </c>
      <c r="F108" s="95">
        <v>10342</v>
      </c>
      <c r="G108" s="95">
        <v>6059</v>
      </c>
      <c r="H108" s="95">
        <v>4187</v>
      </c>
      <c r="I108" s="95">
        <v>5257</v>
      </c>
      <c r="J108" s="95">
        <v>7428</v>
      </c>
      <c r="K108" s="95">
        <v>2447</v>
      </c>
      <c r="L108" s="95">
        <v>23388</v>
      </c>
      <c r="M108" s="95">
        <v>2777</v>
      </c>
      <c r="N108" s="95">
        <v>3618</v>
      </c>
      <c r="O108" s="95">
        <v>3919</v>
      </c>
      <c r="P108" s="95">
        <v>2547</v>
      </c>
      <c r="Q108" s="95">
        <v>6543</v>
      </c>
      <c r="R108" s="95">
        <v>1486</v>
      </c>
      <c r="S108" s="95">
        <v>14383</v>
      </c>
      <c r="T108" s="95">
        <v>23775</v>
      </c>
      <c r="U108" s="95">
        <v>2494</v>
      </c>
      <c r="V108" s="95">
        <v>1102</v>
      </c>
      <c r="W108" s="95">
        <v>282</v>
      </c>
      <c r="X108" s="95">
        <v>12715</v>
      </c>
      <c r="Y108" s="95">
        <v>9476</v>
      </c>
      <c r="Z108" s="95">
        <v>1344</v>
      </c>
      <c r="AA108" s="95">
        <v>63909</v>
      </c>
      <c r="AB108" s="96">
        <v>1208</v>
      </c>
      <c r="AC108" s="94">
        <v>214965</v>
      </c>
    </row>
    <row r="109" spans="1:29" x14ac:dyDescent="0.3">
      <c r="A109" s="132">
        <f>'Qtde. Mensal'!A110</f>
        <v>43384</v>
      </c>
      <c r="B109" s="94">
        <v>379</v>
      </c>
      <c r="C109" s="95">
        <v>2116</v>
      </c>
      <c r="D109" s="95">
        <v>1947</v>
      </c>
      <c r="E109" s="95">
        <v>348</v>
      </c>
      <c r="F109" s="95">
        <v>11246</v>
      </c>
      <c r="G109" s="95">
        <v>6319</v>
      </c>
      <c r="H109" s="95">
        <v>4561</v>
      </c>
      <c r="I109" s="95">
        <v>5688</v>
      </c>
      <c r="J109" s="95">
        <v>7861</v>
      </c>
      <c r="K109" s="95">
        <v>2488</v>
      </c>
      <c r="L109" s="95">
        <v>25188</v>
      </c>
      <c r="M109" s="95">
        <v>2989</v>
      </c>
      <c r="N109" s="95">
        <v>4067</v>
      </c>
      <c r="O109" s="95">
        <v>4167</v>
      </c>
      <c r="P109" s="95">
        <v>3040</v>
      </c>
      <c r="Q109" s="95">
        <v>7273</v>
      </c>
      <c r="R109" s="95">
        <v>1402</v>
      </c>
      <c r="S109" s="95">
        <v>15239</v>
      </c>
      <c r="T109" s="95">
        <v>25048</v>
      </c>
      <c r="U109" s="95">
        <v>2690</v>
      </c>
      <c r="V109" s="95">
        <v>1275</v>
      </c>
      <c r="W109" s="95">
        <v>305</v>
      </c>
      <c r="X109" s="95">
        <v>14976</v>
      </c>
      <c r="Y109" s="95">
        <v>10989</v>
      </c>
      <c r="Z109" s="95">
        <v>1398</v>
      </c>
      <c r="AA109" s="95">
        <v>70779</v>
      </c>
      <c r="AB109" s="96">
        <v>1313</v>
      </c>
      <c r="AC109" s="94">
        <v>235091</v>
      </c>
    </row>
    <row r="110" spans="1:29" x14ac:dyDescent="0.3">
      <c r="A110" s="132">
        <f>'Qtde. Mensal'!A111</f>
        <v>43416</v>
      </c>
      <c r="B110" s="94">
        <v>348</v>
      </c>
      <c r="C110" s="95">
        <v>1911</v>
      </c>
      <c r="D110" s="95">
        <v>1781</v>
      </c>
      <c r="E110" s="95">
        <v>291</v>
      </c>
      <c r="F110" s="95">
        <v>10340</v>
      </c>
      <c r="G110" s="95">
        <v>5763</v>
      </c>
      <c r="H110" s="95">
        <v>4218</v>
      </c>
      <c r="I110" s="95">
        <v>4880</v>
      </c>
      <c r="J110" s="95">
        <v>6972</v>
      </c>
      <c r="K110" s="95">
        <v>2360</v>
      </c>
      <c r="L110" s="95">
        <v>22228</v>
      </c>
      <c r="M110" s="95">
        <v>2785</v>
      </c>
      <c r="N110" s="95">
        <v>3286</v>
      </c>
      <c r="O110" s="95">
        <v>3921</v>
      </c>
      <c r="P110" s="95">
        <v>2566</v>
      </c>
      <c r="Q110" s="95">
        <v>6522</v>
      </c>
      <c r="R110" s="95">
        <v>1475</v>
      </c>
      <c r="S110" s="95">
        <v>13443</v>
      </c>
      <c r="T110" s="95">
        <v>21552</v>
      </c>
      <c r="U110" s="95">
        <v>2368</v>
      </c>
      <c r="V110" s="95">
        <v>1215</v>
      </c>
      <c r="W110" s="95">
        <v>278</v>
      </c>
      <c r="X110" s="95">
        <v>13331</v>
      </c>
      <c r="Y110" s="95">
        <v>9365</v>
      </c>
      <c r="Z110" s="95">
        <v>1333</v>
      </c>
      <c r="AA110" s="95">
        <v>59508</v>
      </c>
      <c r="AB110" s="96">
        <v>1247</v>
      </c>
      <c r="AC110" s="94">
        <v>205286.99999999997</v>
      </c>
    </row>
    <row r="111" spans="1:29" ht="13.5" thickBot="1" x14ac:dyDescent="0.35">
      <c r="A111" s="132">
        <f>'Qtde. Mensal'!A112</f>
        <v>43447</v>
      </c>
      <c r="B111" s="94">
        <v>258</v>
      </c>
      <c r="C111" s="95">
        <v>1514</v>
      </c>
      <c r="D111" s="95">
        <v>1249</v>
      </c>
      <c r="E111" s="95">
        <v>220</v>
      </c>
      <c r="F111" s="95">
        <v>8042</v>
      </c>
      <c r="G111" s="95">
        <v>4264</v>
      </c>
      <c r="H111" s="95">
        <v>3213</v>
      </c>
      <c r="I111" s="95">
        <v>3696</v>
      </c>
      <c r="J111" s="95">
        <v>5405</v>
      </c>
      <c r="K111" s="95">
        <v>1720</v>
      </c>
      <c r="L111" s="95">
        <v>16785</v>
      </c>
      <c r="M111" s="95">
        <v>1948</v>
      </c>
      <c r="N111" s="95">
        <v>2511</v>
      </c>
      <c r="O111" s="95">
        <v>2636</v>
      </c>
      <c r="P111" s="95">
        <v>1833</v>
      </c>
      <c r="Q111" s="95">
        <v>5229</v>
      </c>
      <c r="R111" s="95">
        <v>1092</v>
      </c>
      <c r="S111" s="95">
        <v>9458</v>
      </c>
      <c r="T111" s="95">
        <v>16914</v>
      </c>
      <c r="U111" s="95">
        <v>1848</v>
      </c>
      <c r="V111" s="95">
        <v>882</v>
      </c>
      <c r="W111" s="95">
        <v>227</v>
      </c>
      <c r="X111" s="95">
        <v>9571</v>
      </c>
      <c r="Y111" s="95">
        <v>6233</v>
      </c>
      <c r="Z111" s="95">
        <v>1060</v>
      </c>
      <c r="AA111" s="95">
        <v>45696</v>
      </c>
      <c r="AB111" s="96">
        <v>850</v>
      </c>
      <c r="AC111" s="94">
        <v>154353.99999999997</v>
      </c>
    </row>
    <row r="112" spans="1:29" ht="13.5" thickTop="1" x14ac:dyDescent="0.3">
      <c r="A112" s="165">
        <f>'Qtde. Mensal'!A113</f>
        <v>43479</v>
      </c>
      <c r="B112" s="100">
        <v>496</v>
      </c>
      <c r="C112" s="101">
        <v>2196</v>
      </c>
      <c r="D112" s="101">
        <v>2199</v>
      </c>
      <c r="E112" s="101">
        <v>375</v>
      </c>
      <c r="F112" s="101">
        <v>13416</v>
      </c>
      <c r="G112" s="101">
        <v>7720</v>
      </c>
      <c r="H112" s="101">
        <v>4682</v>
      </c>
      <c r="I112" s="101">
        <v>5952</v>
      </c>
      <c r="J112" s="101">
        <v>10158</v>
      </c>
      <c r="K112" s="101">
        <v>2934</v>
      </c>
      <c r="L112" s="101">
        <v>30940</v>
      </c>
      <c r="M112" s="101">
        <v>3484</v>
      </c>
      <c r="N112" s="101">
        <v>4792</v>
      </c>
      <c r="O112" s="101">
        <v>4987</v>
      </c>
      <c r="P112" s="101">
        <v>3529</v>
      </c>
      <c r="Q112" s="101">
        <v>8067</v>
      </c>
      <c r="R112" s="101">
        <v>1957</v>
      </c>
      <c r="S112" s="101">
        <v>16465</v>
      </c>
      <c r="T112" s="101">
        <v>26596</v>
      </c>
      <c r="U112" s="101">
        <v>3141</v>
      </c>
      <c r="V112" s="101">
        <v>1567</v>
      </c>
      <c r="W112" s="101">
        <v>382</v>
      </c>
      <c r="X112" s="101">
        <v>15330</v>
      </c>
      <c r="Y112" s="101">
        <v>11135</v>
      </c>
      <c r="Z112" s="101">
        <v>1689</v>
      </c>
      <c r="AA112" s="101">
        <v>77482</v>
      </c>
      <c r="AB112" s="102">
        <v>1745</v>
      </c>
      <c r="AC112" s="100">
        <v>263415.99999999994</v>
      </c>
    </row>
    <row r="113" spans="1:29" x14ac:dyDescent="0.3">
      <c r="A113" s="132">
        <f>'Qtde. Mensal'!A114</f>
        <v>43499</v>
      </c>
      <c r="B113" s="94">
        <v>556</v>
      </c>
      <c r="C113" s="95">
        <v>2282</v>
      </c>
      <c r="D113" s="95">
        <v>2202</v>
      </c>
      <c r="E113" s="95">
        <v>435</v>
      </c>
      <c r="F113" s="95">
        <v>12844</v>
      </c>
      <c r="G113" s="95">
        <v>6985</v>
      </c>
      <c r="H113" s="95">
        <v>5004</v>
      </c>
      <c r="I113" s="95">
        <v>5766</v>
      </c>
      <c r="J113" s="95">
        <v>9502</v>
      </c>
      <c r="K113" s="95">
        <v>2766</v>
      </c>
      <c r="L113" s="95">
        <v>28535</v>
      </c>
      <c r="M113" s="95">
        <v>3477</v>
      </c>
      <c r="N113" s="95">
        <v>4948</v>
      </c>
      <c r="O113" s="95">
        <v>4912</v>
      </c>
      <c r="P113" s="95">
        <v>3059</v>
      </c>
      <c r="Q113" s="95">
        <v>7077</v>
      </c>
      <c r="R113" s="95">
        <v>1888</v>
      </c>
      <c r="S113" s="95">
        <v>17867</v>
      </c>
      <c r="T113" s="95">
        <v>24508</v>
      </c>
      <c r="U113" s="95">
        <v>2814</v>
      </c>
      <c r="V113" s="95">
        <v>1606</v>
      </c>
      <c r="W113" s="95">
        <v>348</v>
      </c>
      <c r="X113" s="95">
        <v>14546</v>
      </c>
      <c r="Y113" s="95">
        <v>12123</v>
      </c>
      <c r="Z113" s="95">
        <v>1684</v>
      </c>
      <c r="AA113" s="95">
        <v>75867</v>
      </c>
      <c r="AB113" s="96">
        <v>1720</v>
      </c>
      <c r="AC113" s="94">
        <v>255320.99999999997</v>
      </c>
    </row>
    <row r="114" spans="1:29" x14ac:dyDescent="0.3">
      <c r="A114" s="132">
        <f>'Qtde. Mensal'!A115</f>
        <v>43528</v>
      </c>
      <c r="B114" s="94">
        <v>438</v>
      </c>
      <c r="C114" s="95">
        <v>1990</v>
      </c>
      <c r="D114" s="95">
        <v>2232</v>
      </c>
      <c r="E114" s="95">
        <v>412</v>
      </c>
      <c r="F114" s="95">
        <v>11174</v>
      </c>
      <c r="G114" s="95">
        <v>5584</v>
      </c>
      <c r="H114" s="95">
        <v>4853</v>
      </c>
      <c r="I114" s="95">
        <v>5483</v>
      </c>
      <c r="J114" s="95">
        <v>8894</v>
      </c>
      <c r="K114" s="95">
        <v>2626</v>
      </c>
      <c r="L114" s="95">
        <v>25845</v>
      </c>
      <c r="M114" s="95">
        <v>3358</v>
      </c>
      <c r="N114" s="95">
        <v>4498</v>
      </c>
      <c r="O114" s="95">
        <v>4623</v>
      </c>
      <c r="P114" s="95">
        <v>2793</v>
      </c>
      <c r="Q114" s="95">
        <v>6649</v>
      </c>
      <c r="R114" s="95">
        <v>1718</v>
      </c>
      <c r="S114" s="95">
        <v>17035</v>
      </c>
      <c r="T114" s="95">
        <v>22197</v>
      </c>
      <c r="U114" s="95">
        <v>2831</v>
      </c>
      <c r="V114" s="95">
        <v>1569</v>
      </c>
      <c r="W114" s="95">
        <v>371</v>
      </c>
      <c r="X114" s="95">
        <v>15030</v>
      </c>
      <c r="Y114" s="95">
        <v>11361</v>
      </c>
      <c r="Z114" s="95">
        <v>1370</v>
      </c>
      <c r="AA114" s="95">
        <v>74136</v>
      </c>
      <c r="AB114" s="96">
        <v>1450</v>
      </c>
      <c r="AC114" s="94">
        <v>240519.99999999997</v>
      </c>
    </row>
    <row r="115" spans="1:29" x14ac:dyDescent="0.3">
      <c r="A115" s="132">
        <f>'Qtde. Mensal'!A116</f>
        <v>43560</v>
      </c>
      <c r="B115" s="94">
        <v>514</v>
      </c>
      <c r="C115" s="95">
        <v>2241</v>
      </c>
      <c r="D115" s="95">
        <v>2527</v>
      </c>
      <c r="E115" s="95">
        <v>464</v>
      </c>
      <c r="F115" s="95">
        <v>12633</v>
      </c>
      <c r="G115" s="95">
        <v>6619</v>
      </c>
      <c r="H115" s="95">
        <v>5152</v>
      </c>
      <c r="I115" s="95">
        <v>6011</v>
      </c>
      <c r="J115" s="95">
        <v>9390</v>
      </c>
      <c r="K115" s="95">
        <v>2885</v>
      </c>
      <c r="L115" s="95">
        <v>27727</v>
      </c>
      <c r="M115" s="95">
        <v>3432</v>
      </c>
      <c r="N115" s="95">
        <v>4779</v>
      </c>
      <c r="O115" s="95">
        <v>4945</v>
      </c>
      <c r="P115" s="95">
        <v>3055</v>
      </c>
      <c r="Q115" s="95">
        <v>7474</v>
      </c>
      <c r="R115" s="95">
        <v>1751</v>
      </c>
      <c r="S115" s="95">
        <v>18056</v>
      </c>
      <c r="T115" s="95">
        <v>24788</v>
      </c>
      <c r="U115" s="95">
        <v>2914</v>
      </c>
      <c r="V115" s="95">
        <v>1626</v>
      </c>
      <c r="W115" s="95">
        <v>396</v>
      </c>
      <c r="X115" s="95">
        <v>15992</v>
      </c>
      <c r="Y115" s="95">
        <v>12385</v>
      </c>
      <c r="Z115" s="95">
        <v>1506</v>
      </c>
      <c r="AA115" s="95">
        <v>81263</v>
      </c>
      <c r="AB115" s="96">
        <v>1615</v>
      </c>
      <c r="AC115" s="94">
        <v>262139.99999999997</v>
      </c>
    </row>
    <row r="116" spans="1:29" x14ac:dyDescent="0.3">
      <c r="A116" s="132">
        <f>'Qtde. Mensal'!A117</f>
        <v>43591</v>
      </c>
      <c r="B116" s="94">
        <v>517</v>
      </c>
      <c r="C116" s="95">
        <v>2263</v>
      </c>
      <c r="D116" s="95">
        <v>2432</v>
      </c>
      <c r="E116" s="95">
        <v>617</v>
      </c>
      <c r="F116" s="95">
        <v>12080</v>
      </c>
      <c r="G116" s="95">
        <v>6994</v>
      </c>
      <c r="H116" s="95">
        <v>5276</v>
      </c>
      <c r="I116" s="95">
        <v>5550</v>
      </c>
      <c r="J116" s="95">
        <v>9167</v>
      </c>
      <c r="K116" s="95">
        <v>3135</v>
      </c>
      <c r="L116" s="95">
        <v>28474</v>
      </c>
      <c r="M116" s="95">
        <v>3411</v>
      </c>
      <c r="N116" s="95">
        <v>4617</v>
      </c>
      <c r="O116" s="95">
        <v>4815</v>
      </c>
      <c r="P116" s="95">
        <v>3041</v>
      </c>
      <c r="Q116" s="95">
        <v>7386</v>
      </c>
      <c r="R116" s="95">
        <v>1853</v>
      </c>
      <c r="S116" s="95">
        <v>17026</v>
      </c>
      <c r="T116" s="95">
        <v>24998</v>
      </c>
      <c r="U116" s="95">
        <v>2992</v>
      </c>
      <c r="V116" s="95">
        <v>1637</v>
      </c>
      <c r="W116" s="95">
        <v>479</v>
      </c>
      <c r="X116" s="95">
        <v>15449</v>
      </c>
      <c r="Y116" s="95">
        <v>12128</v>
      </c>
      <c r="Z116" s="95">
        <v>1672</v>
      </c>
      <c r="AA116" s="95">
        <v>78649</v>
      </c>
      <c r="AB116" s="96">
        <v>1636</v>
      </c>
      <c r="AC116" s="94">
        <v>258294</v>
      </c>
    </row>
    <row r="117" spans="1:29" x14ac:dyDescent="0.3">
      <c r="A117" s="132">
        <f>'Qtde. Mensal'!A118</f>
        <v>43623</v>
      </c>
      <c r="B117" s="94">
        <v>610</v>
      </c>
      <c r="C117" s="95">
        <v>1936</v>
      </c>
      <c r="D117" s="95">
        <v>2343</v>
      </c>
      <c r="E117" s="95">
        <v>421</v>
      </c>
      <c r="F117" s="95">
        <v>9651</v>
      </c>
      <c r="G117" s="95">
        <v>7015</v>
      </c>
      <c r="H117" s="95">
        <v>4620</v>
      </c>
      <c r="I117" s="95">
        <v>5308</v>
      </c>
      <c r="J117" s="95">
        <v>8301</v>
      </c>
      <c r="K117" s="95">
        <v>2799</v>
      </c>
      <c r="L117" s="95">
        <v>25696</v>
      </c>
      <c r="M117" s="95">
        <v>3020</v>
      </c>
      <c r="N117" s="95">
        <v>4538</v>
      </c>
      <c r="O117" s="95">
        <v>4693</v>
      </c>
      <c r="P117" s="95">
        <v>2563</v>
      </c>
      <c r="Q117" s="95">
        <v>6495</v>
      </c>
      <c r="R117" s="95">
        <v>1649</v>
      </c>
      <c r="S117" s="95">
        <v>15829</v>
      </c>
      <c r="T117" s="95">
        <v>24243</v>
      </c>
      <c r="U117" s="95">
        <v>2636</v>
      </c>
      <c r="V117" s="95">
        <v>1426</v>
      </c>
      <c r="W117" s="95">
        <v>396</v>
      </c>
      <c r="X117" s="95">
        <v>14970</v>
      </c>
      <c r="Y117" s="95">
        <v>11200</v>
      </c>
      <c r="Z117" s="95">
        <v>1278</v>
      </c>
      <c r="AA117" s="95">
        <v>70926</v>
      </c>
      <c r="AB117" s="96">
        <v>1462</v>
      </c>
      <c r="AC117" s="94">
        <v>236024</v>
      </c>
    </row>
    <row r="118" spans="1:29" x14ac:dyDescent="0.3">
      <c r="A118" s="132">
        <f>'Qtde. Mensal'!A119</f>
        <v>43654</v>
      </c>
      <c r="B118" s="94">
        <v>604</v>
      </c>
      <c r="C118" s="95">
        <v>2708</v>
      </c>
      <c r="D118" s="95">
        <v>3116</v>
      </c>
      <c r="E118" s="95">
        <v>496</v>
      </c>
      <c r="F118" s="95">
        <v>13689</v>
      </c>
      <c r="G118" s="95">
        <v>8164</v>
      </c>
      <c r="H118" s="95">
        <v>5664</v>
      </c>
      <c r="I118" s="95">
        <v>6607</v>
      </c>
      <c r="J118" s="95">
        <v>9840</v>
      </c>
      <c r="K118" s="95">
        <v>3449</v>
      </c>
      <c r="L118" s="95">
        <v>30311</v>
      </c>
      <c r="M118" s="95">
        <v>4048</v>
      </c>
      <c r="N118" s="95">
        <v>5224</v>
      </c>
      <c r="O118" s="95">
        <v>5168</v>
      </c>
      <c r="P118" s="95">
        <v>3601</v>
      </c>
      <c r="Q118" s="95">
        <v>8426</v>
      </c>
      <c r="R118" s="95">
        <v>2180</v>
      </c>
      <c r="S118" s="95">
        <v>18587</v>
      </c>
      <c r="T118" s="95">
        <v>28837</v>
      </c>
      <c r="U118" s="95">
        <v>3423</v>
      </c>
      <c r="V118" s="95">
        <v>1720</v>
      </c>
      <c r="W118" s="95">
        <v>461</v>
      </c>
      <c r="X118" s="95">
        <v>16480</v>
      </c>
      <c r="Y118" s="95">
        <v>13320</v>
      </c>
      <c r="Z118" s="95">
        <v>1800</v>
      </c>
      <c r="AA118" s="95">
        <v>82148</v>
      </c>
      <c r="AB118" s="96">
        <v>1573</v>
      </c>
      <c r="AC118" s="94">
        <v>281644.00000000006</v>
      </c>
    </row>
    <row r="119" spans="1:29" x14ac:dyDescent="0.3">
      <c r="A119" s="132">
        <f>'Qtde. Mensal'!A120</f>
        <v>43686</v>
      </c>
      <c r="B119" s="94">
        <v>453</v>
      </c>
      <c r="C119" s="95">
        <v>2602</v>
      </c>
      <c r="D119" s="95">
        <v>2858</v>
      </c>
      <c r="E119" s="95">
        <v>417</v>
      </c>
      <c r="F119" s="95">
        <v>13731</v>
      </c>
      <c r="G119" s="95">
        <v>7577</v>
      </c>
      <c r="H119" s="95">
        <v>5707</v>
      </c>
      <c r="I119" s="95">
        <v>6122</v>
      </c>
      <c r="J119" s="95">
        <v>10305</v>
      </c>
      <c r="K119" s="95">
        <v>3252</v>
      </c>
      <c r="L119" s="95">
        <v>30012</v>
      </c>
      <c r="M119" s="95">
        <v>3708</v>
      </c>
      <c r="N119" s="95">
        <v>4962</v>
      </c>
      <c r="O119" s="95">
        <v>5356</v>
      </c>
      <c r="P119" s="95">
        <v>3270</v>
      </c>
      <c r="Q119" s="95">
        <v>8582</v>
      </c>
      <c r="R119" s="95">
        <v>2053</v>
      </c>
      <c r="S119" s="95">
        <v>18566</v>
      </c>
      <c r="T119" s="95">
        <v>28719</v>
      </c>
      <c r="U119" s="95">
        <v>3245</v>
      </c>
      <c r="V119" s="95">
        <v>1582</v>
      </c>
      <c r="W119" s="95">
        <v>426</v>
      </c>
      <c r="X119" s="95">
        <v>16592</v>
      </c>
      <c r="Y119" s="95">
        <v>13215</v>
      </c>
      <c r="Z119" s="95">
        <v>1900</v>
      </c>
      <c r="AA119" s="95">
        <v>87141</v>
      </c>
      <c r="AB119" s="96">
        <v>1790</v>
      </c>
      <c r="AC119" s="94">
        <v>284142.99999999994</v>
      </c>
    </row>
    <row r="120" spans="1:29" x14ac:dyDescent="0.3">
      <c r="A120" s="132">
        <f>'Qtde. Mensal'!A121</f>
        <v>43718</v>
      </c>
      <c r="B120" s="94">
        <v>488</v>
      </c>
      <c r="C120" s="95">
        <v>2632</v>
      </c>
      <c r="D120" s="95">
        <v>2691</v>
      </c>
      <c r="E120" s="95">
        <v>502</v>
      </c>
      <c r="F120" s="95">
        <v>13938</v>
      </c>
      <c r="G120" s="95">
        <v>8289</v>
      </c>
      <c r="H120" s="95">
        <v>5386</v>
      </c>
      <c r="I120" s="95">
        <v>6443</v>
      </c>
      <c r="J120" s="95">
        <v>10109</v>
      </c>
      <c r="K120" s="95">
        <v>3344</v>
      </c>
      <c r="L120" s="95">
        <v>30448</v>
      </c>
      <c r="M120" s="95">
        <v>3684</v>
      </c>
      <c r="N120" s="95">
        <v>5012</v>
      </c>
      <c r="O120" s="95">
        <v>5560</v>
      </c>
      <c r="P120" s="95">
        <v>3757</v>
      </c>
      <c r="Q120" s="95">
        <v>9202</v>
      </c>
      <c r="R120" s="95">
        <v>2181</v>
      </c>
      <c r="S120" s="95">
        <v>18710</v>
      </c>
      <c r="T120" s="95">
        <v>28471</v>
      </c>
      <c r="U120" s="95">
        <v>3478</v>
      </c>
      <c r="V120" s="95">
        <v>1556</v>
      </c>
      <c r="W120" s="95">
        <v>432</v>
      </c>
      <c r="X120" s="95">
        <v>16212</v>
      </c>
      <c r="Y120" s="95">
        <v>13602</v>
      </c>
      <c r="Z120" s="95">
        <v>1815</v>
      </c>
      <c r="AA120" s="95">
        <v>88613</v>
      </c>
      <c r="AB120" s="96">
        <v>1696</v>
      </c>
      <c r="AC120" s="94">
        <v>288251</v>
      </c>
    </row>
    <row r="121" spans="1:29" x14ac:dyDescent="0.3">
      <c r="A121" s="132">
        <f>'Qtde. Mensal'!A122</f>
        <v>43749</v>
      </c>
      <c r="B121" s="94">
        <v>578</v>
      </c>
      <c r="C121" s="95">
        <v>3049</v>
      </c>
      <c r="D121" s="95">
        <v>2936</v>
      </c>
      <c r="E121" s="95">
        <v>582</v>
      </c>
      <c r="F121" s="95">
        <v>14784</v>
      </c>
      <c r="G121" s="95">
        <v>8783</v>
      </c>
      <c r="H121" s="95">
        <v>5910</v>
      </c>
      <c r="I121" s="95">
        <v>7000</v>
      </c>
      <c r="J121" s="95">
        <v>10749</v>
      </c>
      <c r="K121" s="95">
        <v>3685</v>
      </c>
      <c r="L121" s="95">
        <v>33134</v>
      </c>
      <c r="M121" s="95">
        <v>3859</v>
      </c>
      <c r="N121" s="95">
        <v>5297</v>
      </c>
      <c r="O121" s="95">
        <v>6106</v>
      </c>
      <c r="P121" s="95">
        <v>3940</v>
      </c>
      <c r="Q121" s="95">
        <v>9748</v>
      </c>
      <c r="R121" s="95">
        <v>2201</v>
      </c>
      <c r="S121" s="95">
        <v>20062</v>
      </c>
      <c r="T121" s="95">
        <v>29593</v>
      </c>
      <c r="U121" s="95">
        <v>3570</v>
      </c>
      <c r="V121" s="95">
        <v>1758</v>
      </c>
      <c r="W121" s="95">
        <v>456</v>
      </c>
      <c r="X121" s="95">
        <v>18932</v>
      </c>
      <c r="Y121" s="95">
        <v>14891</v>
      </c>
      <c r="Z121" s="95">
        <v>2043</v>
      </c>
      <c r="AA121" s="95">
        <v>91989</v>
      </c>
      <c r="AB121" s="96">
        <v>1808</v>
      </c>
      <c r="AC121" s="94">
        <v>307443</v>
      </c>
    </row>
    <row r="122" spans="1:29" x14ac:dyDescent="0.3">
      <c r="A122" s="132">
        <f>'Qtde. Mensal'!A123</f>
        <v>43780</v>
      </c>
      <c r="B122" s="94">
        <v>496</v>
      </c>
      <c r="C122" s="95">
        <v>2481</v>
      </c>
      <c r="D122" s="95">
        <v>2846</v>
      </c>
      <c r="E122" s="95">
        <v>505</v>
      </c>
      <c r="F122" s="95">
        <v>12508</v>
      </c>
      <c r="G122" s="95">
        <v>7442</v>
      </c>
      <c r="H122" s="95">
        <v>4901</v>
      </c>
      <c r="I122" s="95">
        <v>5615</v>
      </c>
      <c r="J122" s="95">
        <v>9433</v>
      </c>
      <c r="K122" s="95">
        <v>3032</v>
      </c>
      <c r="L122" s="95">
        <v>27683</v>
      </c>
      <c r="M122" s="95">
        <v>3306</v>
      </c>
      <c r="N122" s="95">
        <v>4229</v>
      </c>
      <c r="O122" s="95">
        <v>5119</v>
      </c>
      <c r="P122" s="95">
        <v>3299</v>
      </c>
      <c r="Q122" s="95">
        <v>8538</v>
      </c>
      <c r="R122" s="95">
        <v>1908</v>
      </c>
      <c r="S122" s="95">
        <v>17448</v>
      </c>
      <c r="T122" s="95">
        <v>25162</v>
      </c>
      <c r="U122" s="95">
        <v>3069</v>
      </c>
      <c r="V122" s="95">
        <v>1474</v>
      </c>
      <c r="W122" s="95">
        <v>422</v>
      </c>
      <c r="X122" s="95">
        <v>15431</v>
      </c>
      <c r="Y122" s="95">
        <v>12209</v>
      </c>
      <c r="Z122" s="95">
        <v>1804</v>
      </c>
      <c r="AA122" s="95">
        <v>75824</v>
      </c>
      <c r="AB122" s="96">
        <v>1513</v>
      </c>
      <c r="AC122" s="94">
        <v>257696.99999999997</v>
      </c>
    </row>
    <row r="123" spans="1:29" ht="13.5" thickBot="1" x14ac:dyDescent="0.35">
      <c r="A123" s="132">
        <f>'Qtde. Mensal'!A124</f>
        <v>43810</v>
      </c>
      <c r="B123" s="94">
        <v>342</v>
      </c>
      <c r="C123" s="95">
        <v>1795</v>
      </c>
      <c r="D123" s="95">
        <v>1962</v>
      </c>
      <c r="E123" s="95">
        <v>383</v>
      </c>
      <c r="F123" s="95">
        <v>9126</v>
      </c>
      <c r="G123" s="95">
        <v>5187</v>
      </c>
      <c r="H123" s="95">
        <v>3665</v>
      </c>
      <c r="I123" s="95">
        <v>4399</v>
      </c>
      <c r="J123" s="95">
        <v>6233</v>
      </c>
      <c r="K123" s="95">
        <v>2274</v>
      </c>
      <c r="L123" s="95">
        <v>20192</v>
      </c>
      <c r="M123" s="95">
        <v>2352</v>
      </c>
      <c r="N123" s="95">
        <v>3081</v>
      </c>
      <c r="O123" s="95">
        <v>3496</v>
      </c>
      <c r="P123" s="95">
        <v>2333</v>
      </c>
      <c r="Q123" s="95">
        <v>5695</v>
      </c>
      <c r="R123" s="95">
        <v>1389</v>
      </c>
      <c r="S123" s="95">
        <v>12830</v>
      </c>
      <c r="T123" s="95">
        <v>17779</v>
      </c>
      <c r="U123" s="95">
        <v>2359</v>
      </c>
      <c r="V123" s="95">
        <v>1094</v>
      </c>
      <c r="W123" s="95">
        <v>258</v>
      </c>
      <c r="X123" s="95">
        <v>10905</v>
      </c>
      <c r="Y123" s="95">
        <v>8200</v>
      </c>
      <c r="Z123" s="95">
        <v>1353</v>
      </c>
      <c r="AA123" s="95">
        <v>54853</v>
      </c>
      <c r="AB123" s="96">
        <v>1044</v>
      </c>
      <c r="AC123" s="94">
        <v>184578.99999999997</v>
      </c>
    </row>
    <row r="124" spans="1:29" ht="13.5" thickTop="1" x14ac:dyDescent="0.3">
      <c r="A124" s="165">
        <f>'Qtde. Mensal'!A125</f>
        <v>43841</v>
      </c>
      <c r="B124" s="100">
        <v>597</v>
      </c>
      <c r="C124" s="101">
        <v>2883</v>
      </c>
      <c r="D124" s="101">
        <v>3439</v>
      </c>
      <c r="E124" s="101">
        <v>570</v>
      </c>
      <c r="F124" s="101">
        <v>14668</v>
      </c>
      <c r="G124" s="101">
        <v>9434</v>
      </c>
      <c r="H124" s="101">
        <v>6056</v>
      </c>
      <c r="I124" s="101">
        <v>6933</v>
      </c>
      <c r="J124" s="101">
        <v>12479</v>
      </c>
      <c r="K124" s="101">
        <v>3922</v>
      </c>
      <c r="L124" s="101">
        <v>34799</v>
      </c>
      <c r="M124" s="101">
        <v>4165</v>
      </c>
      <c r="N124" s="101">
        <v>6303</v>
      </c>
      <c r="O124" s="101">
        <v>6633</v>
      </c>
      <c r="P124" s="101">
        <v>4071</v>
      </c>
      <c r="Q124" s="101">
        <v>9476</v>
      </c>
      <c r="R124" s="101">
        <v>2436</v>
      </c>
      <c r="S124" s="101">
        <v>23218</v>
      </c>
      <c r="T124" s="101">
        <v>30306</v>
      </c>
      <c r="U124" s="101">
        <v>3740</v>
      </c>
      <c r="V124" s="101">
        <v>2016</v>
      </c>
      <c r="W124" s="101">
        <v>551</v>
      </c>
      <c r="X124" s="101">
        <v>18447</v>
      </c>
      <c r="Y124" s="101">
        <v>14846</v>
      </c>
      <c r="Z124" s="101">
        <v>2287</v>
      </c>
      <c r="AA124" s="101">
        <v>94417</v>
      </c>
      <c r="AB124" s="102">
        <v>1820</v>
      </c>
      <c r="AC124" s="100">
        <v>320512</v>
      </c>
    </row>
    <row r="125" spans="1:29" x14ac:dyDescent="0.3">
      <c r="A125" s="132">
        <f>'Qtde. Mensal'!A126</f>
        <v>43872</v>
      </c>
      <c r="B125" s="94">
        <v>564</v>
      </c>
      <c r="C125" s="95">
        <v>2265</v>
      </c>
      <c r="D125" s="95">
        <v>2765</v>
      </c>
      <c r="E125" s="95">
        <v>501</v>
      </c>
      <c r="F125" s="95">
        <v>11985</v>
      </c>
      <c r="G125" s="95">
        <v>6927</v>
      </c>
      <c r="H125" s="95">
        <v>5375</v>
      </c>
      <c r="I125" s="95">
        <v>5782</v>
      </c>
      <c r="J125" s="95">
        <v>10539</v>
      </c>
      <c r="K125" s="95">
        <v>3259</v>
      </c>
      <c r="L125" s="95">
        <v>28740</v>
      </c>
      <c r="M125" s="95">
        <v>3748</v>
      </c>
      <c r="N125" s="95">
        <v>5531</v>
      </c>
      <c r="O125" s="95">
        <v>5383</v>
      </c>
      <c r="P125" s="95">
        <v>3298</v>
      </c>
      <c r="Q125" s="95">
        <v>7510</v>
      </c>
      <c r="R125" s="95">
        <v>1987</v>
      </c>
      <c r="S125" s="95">
        <v>21384</v>
      </c>
      <c r="T125" s="95">
        <v>23515</v>
      </c>
      <c r="U125" s="95">
        <v>2825</v>
      </c>
      <c r="V125" s="95">
        <v>1816</v>
      </c>
      <c r="W125" s="95">
        <v>434</v>
      </c>
      <c r="X125" s="95">
        <v>15304</v>
      </c>
      <c r="Y125" s="95">
        <v>13772</v>
      </c>
      <c r="Z125" s="95">
        <v>1730</v>
      </c>
      <c r="AA125" s="95">
        <v>81484</v>
      </c>
      <c r="AB125" s="96">
        <v>1798</v>
      </c>
      <c r="AC125" s="94">
        <v>270220.99999999994</v>
      </c>
    </row>
    <row r="126" spans="1:29" x14ac:dyDescent="0.3">
      <c r="A126" s="132">
        <f>'Qtde. Mensal'!A127</f>
        <v>43901</v>
      </c>
      <c r="B126" s="94">
        <v>618</v>
      </c>
      <c r="C126" s="95">
        <v>2737</v>
      </c>
      <c r="D126" s="95">
        <v>3537</v>
      </c>
      <c r="E126" s="95">
        <v>532</v>
      </c>
      <c r="F126" s="95">
        <v>13704</v>
      </c>
      <c r="G126" s="95">
        <v>7564</v>
      </c>
      <c r="H126" s="95">
        <v>5938</v>
      </c>
      <c r="I126" s="95">
        <v>6973</v>
      </c>
      <c r="J126" s="95">
        <v>11191</v>
      </c>
      <c r="K126" s="95">
        <v>3781</v>
      </c>
      <c r="L126" s="95">
        <v>33018</v>
      </c>
      <c r="M126" s="95">
        <v>3912</v>
      </c>
      <c r="N126" s="95">
        <v>5923</v>
      </c>
      <c r="O126" s="95">
        <v>7625</v>
      </c>
      <c r="P126" s="95">
        <v>3743</v>
      </c>
      <c r="Q126" s="95">
        <v>8610</v>
      </c>
      <c r="R126" s="95">
        <v>2159</v>
      </c>
      <c r="S126" s="95">
        <v>20682</v>
      </c>
      <c r="T126" s="95">
        <v>31435</v>
      </c>
      <c r="U126" s="95">
        <v>3433</v>
      </c>
      <c r="V126" s="95">
        <v>1816</v>
      </c>
      <c r="W126" s="95">
        <v>467</v>
      </c>
      <c r="X126" s="95">
        <v>17101</v>
      </c>
      <c r="Y126" s="95">
        <v>12603</v>
      </c>
      <c r="Z126" s="95">
        <v>2249</v>
      </c>
      <c r="AA126" s="95">
        <v>85153</v>
      </c>
      <c r="AB126" s="96">
        <v>1766</v>
      </c>
      <c r="AC126" s="94">
        <v>298270</v>
      </c>
    </row>
    <row r="127" spans="1:29" x14ac:dyDescent="0.3">
      <c r="A127" s="132">
        <f>'Qtde. Mensal'!A128</f>
        <v>43932</v>
      </c>
      <c r="B127" s="94">
        <v>333</v>
      </c>
      <c r="C127" s="95">
        <v>1642</v>
      </c>
      <c r="D127" s="95">
        <v>2278</v>
      </c>
      <c r="E127" s="95">
        <v>288</v>
      </c>
      <c r="F127" s="95">
        <v>9202</v>
      </c>
      <c r="G127" s="95">
        <v>4974</v>
      </c>
      <c r="H127" s="95">
        <v>3905</v>
      </c>
      <c r="I127" s="95">
        <v>4899</v>
      </c>
      <c r="J127" s="95">
        <v>7445</v>
      </c>
      <c r="K127" s="95">
        <v>2511</v>
      </c>
      <c r="L127" s="95">
        <v>22703</v>
      </c>
      <c r="M127" s="95">
        <v>3135</v>
      </c>
      <c r="N127" s="95">
        <v>4344</v>
      </c>
      <c r="O127" s="95">
        <v>5407</v>
      </c>
      <c r="P127" s="95">
        <v>2373</v>
      </c>
      <c r="Q127" s="95">
        <v>5001</v>
      </c>
      <c r="R127" s="95">
        <v>1128</v>
      </c>
      <c r="S127" s="95">
        <v>13033</v>
      </c>
      <c r="T127" s="95">
        <v>20564</v>
      </c>
      <c r="U127" s="95">
        <v>2389</v>
      </c>
      <c r="V127" s="95">
        <v>1269</v>
      </c>
      <c r="W127" s="95">
        <v>381</v>
      </c>
      <c r="X127" s="95">
        <v>11346</v>
      </c>
      <c r="Y127" s="95">
        <v>10003</v>
      </c>
      <c r="Z127" s="95">
        <v>1598</v>
      </c>
      <c r="AA127" s="95">
        <v>51477</v>
      </c>
      <c r="AB127" s="96">
        <v>1254</v>
      </c>
      <c r="AC127" s="94">
        <v>194882</v>
      </c>
    </row>
    <row r="128" spans="1:29" x14ac:dyDescent="0.3">
      <c r="A128" s="132">
        <f>'Qtde. Mensal'!A129</f>
        <v>43962</v>
      </c>
      <c r="B128" s="94">
        <v>360</v>
      </c>
      <c r="C128" s="95">
        <v>1832</v>
      </c>
      <c r="D128" s="95">
        <v>2497</v>
      </c>
      <c r="E128" s="95">
        <v>280</v>
      </c>
      <c r="F128" s="95">
        <v>8852</v>
      </c>
      <c r="G128" s="95">
        <v>4546</v>
      </c>
      <c r="H128" s="95">
        <v>4762</v>
      </c>
      <c r="I128" s="95">
        <v>5961</v>
      </c>
      <c r="J128" s="95">
        <v>9833</v>
      </c>
      <c r="K128" s="95">
        <v>2493</v>
      </c>
      <c r="L128" s="95">
        <v>25344</v>
      </c>
      <c r="M128" s="95">
        <v>3506</v>
      </c>
      <c r="N128" s="95">
        <v>5614</v>
      </c>
      <c r="O128" s="95">
        <v>4393</v>
      </c>
      <c r="P128" s="95">
        <v>2334</v>
      </c>
      <c r="Q128" s="95">
        <v>5076</v>
      </c>
      <c r="R128" s="95">
        <v>1490</v>
      </c>
      <c r="S128" s="95">
        <v>16909</v>
      </c>
      <c r="T128" s="95">
        <v>20832</v>
      </c>
      <c r="U128" s="95">
        <v>2171</v>
      </c>
      <c r="V128" s="95">
        <v>1543</v>
      </c>
      <c r="W128" s="95">
        <v>350</v>
      </c>
      <c r="X128" s="95">
        <v>14305</v>
      </c>
      <c r="Y128" s="95">
        <v>13045</v>
      </c>
      <c r="Z128" s="95">
        <v>1337</v>
      </c>
      <c r="AA128" s="95">
        <v>58731</v>
      </c>
      <c r="AB128" s="96">
        <v>1353</v>
      </c>
      <c r="AC128" s="94">
        <v>219749</v>
      </c>
    </row>
    <row r="129" spans="1:29" x14ac:dyDescent="0.3">
      <c r="A129" s="132">
        <f>'Qtde. Mensal'!A130</f>
        <v>43993</v>
      </c>
      <c r="B129" s="94">
        <v>479</v>
      </c>
      <c r="C129" s="95">
        <v>2133</v>
      </c>
      <c r="D129" s="95">
        <v>3628</v>
      </c>
      <c r="E129" s="95">
        <v>504</v>
      </c>
      <c r="F129" s="95">
        <v>11208</v>
      </c>
      <c r="G129" s="95">
        <v>7038</v>
      </c>
      <c r="H129" s="95">
        <v>5605</v>
      </c>
      <c r="I129" s="95">
        <v>6540</v>
      </c>
      <c r="J129" s="95">
        <v>11256</v>
      </c>
      <c r="K129" s="95">
        <v>3673</v>
      </c>
      <c r="L129" s="95">
        <v>30434</v>
      </c>
      <c r="M129" s="95">
        <v>4122</v>
      </c>
      <c r="N129" s="95">
        <v>5857</v>
      </c>
      <c r="O129" s="95">
        <v>7065</v>
      </c>
      <c r="P129" s="95">
        <v>2846</v>
      </c>
      <c r="Q129" s="95">
        <v>6844</v>
      </c>
      <c r="R129" s="95">
        <v>2044</v>
      </c>
      <c r="S129" s="95">
        <v>18730</v>
      </c>
      <c r="T129" s="95">
        <v>27236</v>
      </c>
      <c r="U129" s="95">
        <v>2656</v>
      </c>
      <c r="V129" s="95">
        <v>1844</v>
      </c>
      <c r="W129" s="95">
        <v>443</v>
      </c>
      <c r="X129" s="95">
        <v>16992</v>
      </c>
      <c r="Y129" s="95">
        <v>14216</v>
      </c>
      <c r="Z129" s="95">
        <v>1703</v>
      </c>
      <c r="AA129" s="95">
        <v>81015</v>
      </c>
      <c r="AB129" s="96">
        <v>1746</v>
      </c>
      <c r="AC129" s="94">
        <v>277857</v>
      </c>
    </row>
    <row r="130" spans="1:29" x14ac:dyDescent="0.3">
      <c r="A130" s="132">
        <f>'Qtde. Mensal'!A131</f>
        <v>44023</v>
      </c>
      <c r="B130" s="94">
        <v>643</v>
      </c>
      <c r="C130" s="95">
        <v>3197</v>
      </c>
      <c r="D130" s="95">
        <v>4157</v>
      </c>
      <c r="E130" s="95">
        <v>721</v>
      </c>
      <c r="F130" s="95">
        <v>13986</v>
      </c>
      <c r="G130" s="95">
        <v>9327</v>
      </c>
      <c r="H130" s="95">
        <v>6642</v>
      </c>
      <c r="I130" s="95">
        <v>7606</v>
      </c>
      <c r="J130" s="95">
        <v>12167</v>
      </c>
      <c r="K130" s="95">
        <v>4681</v>
      </c>
      <c r="L130" s="95">
        <v>34404</v>
      </c>
      <c r="M130" s="95">
        <v>4462</v>
      </c>
      <c r="N130" s="95">
        <v>6044</v>
      </c>
      <c r="O130" s="95">
        <v>7247</v>
      </c>
      <c r="P130" s="95">
        <v>3889</v>
      </c>
      <c r="Q130" s="95">
        <v>9623</v>
      </c>
      <c r="R130" s="95">
        <v>2339</v>
      </c>
      <c r="S130" s="95">
        <v>21072</v>
      </c>
      <c r="T130" s="95">
        <v>32897</v>
      </c>
      <c r="U130" s="95">
        <v>3715</v>
      </c>
      <c r="V130" s="95">
        <v>2034</v>
      </c>
      <c r="W130" s="95">
        <v>606</v>
      </c>
      <c r="X130" s="95">
        <v>17764</v>
      </c>
      <c r="Y130" s="95">
        <v>15045</v>
      </c>
      <c r="Z130" s="95">
        <v>2157</v>
      </c>
      <c r="AA130" s="95">
        <v>97294</v>
      </c>
      <c r="AB130" s="96">
        <v>1910</v>
      </c>
      <c r="AC130" s="94">
        <v>325629</v>
      </c>
    </row>
    <row r="131" spans="1:29" x14ac:dyDescent="0.3">
      <c r="A131" s="132">
        <f>'Qtde. Mensal'!A132</f>
        <v>44054</v>
      </c>
      <c r="B131" s="94">
        <v>826</v>
      </c>
      <c r="C131" s="95">
        <v>3110</v>
      </c>
      <c r="D131" s="95">
        <v>3710</v>
      </c>
      <c r="E131" s="95">
        <v>738</v>
      </c>
      <c r="F131" s="95">
        <v>14998</v>
      </c>
      <c r="G131" s="95">
        <v>9405</v>
      </c>
      <c r="H131" s="95">
        <v>6254</v>
      </c>
      <c r="I131" s="95">
        <v>7726</v>
      </c>
      <c r="J131" s="95">
        <v>11699</v>
      </c>
      <c r="K131" s="95">
        <v>4362</v>
      </c>
      <c r="L131" s="95">
        <v>34581</v>
      </c>
      <c r="M131" s="95">
        <v>4141</v>
      </c>
      <c r="N131" s="95">
        <v>5889</v>
      </c>
      <c r="O131" s="95">
        <v>7007</v>
      </c>
      <c r="P131" s="95">
        <v>4165</v>
      </c>
      <c r="Q131" s="95">
        <v>10002</v>
      </c>
      <c r="R131" s="95">
        <v>2573</v>
      </c>
      <c r="S131" s="95">
        <v>21319</v>
      </c>
      <c r="T131" s="95">
        <v>33010</v>
      </c>
      <c r="U131" s="95">
        <v>3796</v>
      </c>
      <c r="V131" s="95">
        <v>2053</v>
      </c>
      <c r="W131" s="95">
        <v>605</v>
      </c>
      <c r="X131" s="95">
        <v>18556</v>
      </c>
      <c r="Y131" s="95">
        <v>15435</v>
      </c>
      <c r="Z131" s="95">
        <v>2140</v>
      </c>
      <c r="AA131" s="95">
        <v>95466</v>
      </c>
      <c r="AB131" s="96">
        <v>1881</v>
      </c>
      <c r="AC131" s="94">
        <v>325447</v>
      </c>
    </row>
    <row r="132" spans="1:29" x14ac:dyDescent="0.3">
      <c r="A132" s="132">
        <f>'Qtde. Mensal'!A133</f>
        <v>44085</v>
      </c>
      <c r="B132" s="94">
        <v>816</v>
      </c>
      <c r="C132" s="95">
        <v>2899</v>
      </c>
      <c r="D132" s="95">
        <v>3558</v>
      </c>
      <c r="E132" s="95">
        <v>605</v>
      </c>
      <c r="F132" s="95">
        <v>15229</v>
      </c>
      <c r="G132" s="95">
        <v>8815</v>
      </c>
      <c r="H132" s="95">
        <v>5813</v>
      </c>
      <c r="I132" s="95">
        <v>7557</v>
      </c>
      <c r="J132" s="95">
        <v>11545</v>
      </c>
      <c r="K132" s="95">
        <v>4037</v>
      </c>
      <c r="L132" s="95">
        <v>33786</v>
      </c>
      <c r="M132" s="95">
        <v>4089</v>
      </c>
      <c r="N132" s="95">
        <v>5714</v>
      </c>
      <c r="O132" s="95">
        <v>6850</v>
      </c>
      <c r="P132" s="95">
        <v>4024</v>
      </c>
      <c r="Q132" s="95">
        <v>9492</v>
      </c>
      <c r="R132" s="95">
        <v>2537</v>
      </c>
      <c r="S132" s="95">
        <v>21712</v>
      </c>
      <c r="T132" s="95">
        <v>31290</v>
      </c>
      <c r="U132" s="95">
        <v>3725</v>
      </c>
      <c r="V132" s="95">
        <v>2067</v>
      </c>
      <c r="W132" s="95">
        <v>544</v>
      </c>
      <c r="X132" s="95">
        <v>19797</v>
      </c>
      <c r="Y132" s="95">
        <v>16523</v>
      </c>
      <c r="Z132" s="95">
        <v>2235</v>
      </c>
      <c r="AA132" s="95">
        <v>95157</v>
      </c>
      <c r="AB132" s="96">
        <v>1807</v>
      </c>
      <c r="AC132" s="94">
        <v>322223</v>
      </c>
    </row>
    <row r="133" spans="1:29" x14ac:dyDescent="0.3">
      <c r="A133" s="132">
        <f>'Qtde. Mensal'!A134</f>
        <v>44115</v>
      </c>
      <c r="B133" s="94">
        <v>574</v>
      </c>
      <c r="C133" s="95">
        <v>2847</v>
      </c>
      <c r="D133" s="95">
        <v>3460</v>
      </c>
      <c r="E133" s="95">
        <v>714</v>
      </c>
      <c r="F133" s="95">
        <v>14124</v>
      </c>
      <c r="G133" s="95">
        <v>8655</v>
      </c>
      <c r="H133" s="95">
        <v>5592</v>
      </c>
      <c r="I133" s="95">
        <v>7128</v>
      </c>
      <c r="J133" s="95">
        <v>10532</v>
      </c>
      <c r="K133" s="95">
        <v>4024</v>
      </c>
      <c r="L133" s="95">
        <v>32518</v>
      </c>
      <c r="M133" s="95">
        <v>3796</v>
      </c>
      <c r="N133" s="95">
        <v>5661</v>
      </c>
      <c r="O133" s="95">
        <v>6354</v>
      </c>
      <c r="P133" s="95">
        <v>3873</v>
      </c>
      <c r="Q133" s="95">
        <v>9088</v>
      </c>
      <c r="R133" s="95">
        <v>2229</v>
      </c>
      <c r="S133" s="95">
        <v>21272</v>
      </c>
      <c r="T133" s="95">
        <v>31150</v>
      </c>
      <c r="U133" s="95">
        <v>3462</v>
      </c>
      <c r="V133" s="95">
        <v>2009</v>
      </c>
      <c r="W133" s="95">
        <v>493</v>
      </c>
      <c r="X133" s="95">
        <v>19457</v>
      </c>
      <c r="Y133" s="95">
        <v>15883</v>
      </c>
      <c r="Z133" s="95">
        <v>2216</v>
      </c>
      <c r="AA133" s="95">
        <v>92750</v>
      </c>
      <c r="AB133" s="96">
        <v>1729</v>
      </c>
      <c r="AC133" s="94">
        <v>311590</v>
      </c>
    </row>
    <row r="134" spans="1:29" x14ac:dyDescent="0.3">
      <c r="A134" s="132">
        <f>'Qtde. Mensal'!A135</f>
        <v>44146</v>
      </c>
      <c r="B134" s="94">
        <v>569</v>
      </c>
      <c r="C134" s="95">
        <v>2648</v>
      </c>
      <c r="D134" s="95">
        <v>3069</v>
      </c>
      <c r="E134" s="95">
        <v>354</v>
      </c>
      <c r="F134" s="95">
        <v>13553</v>
      </c>
      <c r="G134" s="95">
        <v>8208</v>
      </c>
      <c r="H134" s="95">
        <v>5715</v>
      </c>
      <c r="I134" s="95">
        <v>6737</v>
      </c>
      <c r="J134" s="95">
        <v>10353</v>
      </c>
      <c r="K134" s="95">
        <v>3533</v>
      </c>
      <c r="L134" s="95">
        <v>30608</v>
      </c>
      <c r="M134" s="95">
        <v>3796</v>
      </c>
      <c r="N134" s="95">
        <v>5047</v>
      </c>
      <c r="O134" s="95">
        <v>6230</v>
      </c>
      <c r="P134" s="95">
        <v>3543</v>
      </c>
      <c r="Q134" s="95">
        <v>8702</v>
      </c>
      <c r="R134" s="95">
        <v>2057</v>
      </c>
      <c r="S134" s="95">
        <v>20343</v>
      </c>
      <c r="T134" s="95">
        <v>29182</v>
      </c>
      <c r="U134" s="95">
        <v>3171</v>
      </c>
      <c r="V134" s="95">
        <v>1826</v>
      </c>
      <c r="W134" s="95">
        <v>469</v>
      </c>
      <c r="X134" s="95">
        <v>18265</v>
      </c>
      <c r="Y134" s="95">
        <v>14725</v>
      </c>
      <c r="Z134" s="95">
        <v>2130</v>
      </c>
      <c r="AA134" s="95">
        <v>85840</v>
      </c>
      <c r="AB134" s="96">
        <v>1595</v>
      </c>
      <c r="AC134" s="94">
        <v>292268</v>
      </c>
    </row>
    <row r="135" spans="1:29" ht="13.5" thickBot="1" x14ac:dyDescent="0.35">
      <c r="A135" s="132">
        <f>'Qtde. Mensal'!A136</f>
        <v>44176</v>
      </c>
      <c r="B135" s="94">
        <v>459</v>
      </c>
      <c r="C135" s="95">
        <v>2253</v>
      </c>
      <c r="D135" s="95">
        <v>2628</v>
      </c>
      <c r="E135" s="95">
        <v>534</v>
      </c>
      <c r="F135" s="95">
        <v>12220</v>
      </c>
      <c r="G135" s="95">
        <v>7186</v>
      </c>
      <c r="H135" s="95">
        <v>4846</v>
      </c>
      <c r="I135" s="95">
        <v>5396</v>
      </c>
      <c r="J135" s="95">
        <v>8560</v>
      </c>
      <c r="K135" s="95">
        <v>3233</v>
      </c>
      <c r="L135" s="95">
        <v>25317</v>
      </c>
      <c r="M135" s="95">
        <v>2743</v>
      </c>
      <c r="N135" s="95">
        <v>4172</v>
      </c>
      <c r="O135" s="95">
        <v>4785</v>
      </c>
      <c r="P135" s="95">
        <v>2997</v>
      </c>
      <c r="Q135" s="95">
        <v>7315</v>
      </c>
      <c r="R135" s="95">
        <v>1948</v>
      </c>
      <c r="S135" s="95">
        <v>14542</v>
      </c>
      <c r="T135" s="95">
        <v>22790</v>
      </c>
      <c r="U135" s="95">
        <v>3065</v>
      </c>
      <c r="V135" s="95">
        <v>1484</v>
      </c>
      <c r="W135" s="95">
        <v>425</v>
      </c>
      <c r="X135" s="95">
        <v>14227</v>
      </c>
      <c r="Y135" s="95">
        <v>10474</v>
      </c>
      <c r="Z135" s="95">
        <v>1974</v>
      </c>
      <c r="AA135" s="95">
        <v>66287</v>
      </c>
      <c r="AB135" s="96">
        <v>1423</v>
      </c>
      <c r="AC135" s="97">
        <v>233283</v>
      </c>
    </row>
    <row r="136" spans="1:29" x14ac:dyDescent="0.3">
      <c r="A136" s="162">
        <f>'Qtde. Mensal'!A137</f>
        <v>44207</v>
      </c>
      <c r="B136" s="91">
        <v>707</v>
      </c>
      <c r="C136" s="92">
        <v>3578</v>
      </c>
      <c r="D136" s="92">
        <v>4125</v>
      </c>
      <c r="E136" s="92">
        <v>741</v>
      </c>
      <c r="F136" s="92">
        <v>17954</v>
      </c>
      <c r="G136" s="92">
        <v>11345</v>
      </c>
      <c r="H136" s="92">
        <v>6718</v>
      </c>
      <c r="I136" s="92">
        <v>8320</v>
      </c>
      <c r="J136" s="92">
        <v>14612</v>
      </c>
      <c r="K136" s="92">
        <v>4804</v>
      </c>
      <c r="L136" s="92">
        <v>40910</v>
      </c>
      <c r="M136" s="92">
        <v>4780</v>
      </c>
      <c r="N136" s="92">
        <v>6945</v>
      </c>
      <c r="O136" s="92">
        <v>7552</v>
      </c>
      <c r="P136" s="92">
        <v>5096</v>
      </c>
      <c r="Q136" s="92">
        <v>12149</v>
      </c>
      <c r="R136" s="92">
        <v>3147</v>
      </c>
      <c r="S136" s="92">
        <v>24613</v>
      </c>
      <c r="T136" s="92">
        <v>36063</v>
      </c>
      <c r="U136" s="92">
        <v>4629</v>
      </c>
      <c r="V136" s="92">
        <v>1973</v>
      </c>
      <c r="W136" s="92">
        <v>617</v>
      </c>
      <c r="X136" s="92">
        <v>22670</v>
      </c>
      <c r="Y136" s="92">
        <v>17915</v>
      </c>
      <c r="Z136" s="92">
        <v>3198</v>
      </c>
      <c r="AA136" s="92">
        <v>103054</v>
      </c>
      <c r="AB136" s="93">
        <v>2366</v>
      </c>
      <c r="AC136" s="94">
        <v>370581</v>
      </c>
    </row>
    <row r="137" spans="1:29" x14ac:dyDescent="0.3">
      <c r="A137" s="163">
        <f>'Qtde. Mensal'!A138</f>
        <v>44238</v>
      </c>
      <c r="B137" s="94">
        <v>525</v>
      </c>
      <c r="C137" s="95">
        <v>2933</v>
      </c>
      <c r="D137" s="95">
        <v>3126</v>
      </c>
      <c r="E137" s="95">
        <v>710</v>
      </c>
      <c r="F137" s="95">
        <v>16467</v>
      </c>
      <c r="G137" s="95">
        <v>9639</v>
      </c>
      <c r="H137" s="95">
        <v>6131</v>
      </c>
      <c r="I137" s="95">
        <v>7519</v>
      </c>
      <c r="J137" s="95">
        <v>13236</v>
      </c>
      <c r="K137" s="95">
        <v>4247</v>
      </c>
      <c r="L137" s="95">
        <v>38255</v>
      </c>
      <c r="M137" s="95">
        <v>4545</v>
      </c>
      <c r="N137" s="95">
        <v>6888</v>
      </c>
      <c r="O137" s="95">
        <v>6986</v>
      </c>
      <c r="P137" s="95">
        <v>4603</v>
      </c>
      <c r="Q137" s="95">
        <v>10152</v>
      </c>
      <c r="R137" s="95">
        <v>2643</v>
      </c>
      <c r="S137" s="95">
        <v>23608</v>
      </c>
      <c r="T137" s="95">
        <v>31359</v>
      </c>
      <c r="U137" s="95">
        <v>3907</v>
      </c>
      <c r="V137" s="95">
        <v>2012</v>
      </c>
      <c r="W137" s="95">
        <v>500</v>
      </c>
      <c r="X137" s="95">
        <v>19301</v>
      </c>
      <c r="Y137" s="95">
        <v>17455</v>
      </c>
      <c r="Z137" s="95">
        <v>2677</v>
      </c>
      <c r="AA137" s="95">
        <v>102122</v>
      </c>
      <c r="AB137" s="96">
        <v>2265</v>
      </c>
      <c r="AC137" s="94">
        <v>343811</v>
      </c>
    </row>
    <row r="138" spans="1:29" x14ac:dyDescent="0.3">
      <c r="A138" s="163">
        <f>'Qtde. Mensal'!A139</f>
        <v>44266</v>
      </c>
      <c r="B138" s="94">
        <v>601</v>
      </c>
      <c r="C138" s="95">
        <v>3815</v>
      </c>
      <c r="D138" s="95">
        <v>4235</v>
      </c>
      <c r="E138" s="95">
        <v>672</v>
      </c>
      <c r="F138" s="95">
        <v>16748</v>
      </c>
      <c r="G138" s="95">
        <v>8510</v>
      </c>
      <c r="H138" s="95">
        <v>6852</v>
      </c>
      <c r="I138" s="95">
        <v>8040</v>
      </c>
      <c r="J138" s="95">
        <v>13169</v>
      </c>
      <c r="K138" s="95">
        <v>4264</v>
      </c>
      <c r="L138" s="95">
        <v>38539</v>
      </c>
      <c r="M138" s="95">
        <v>4594</v>
      </c>
      <c r="N138" s="95">
        <v>7153</v>
      </c>
      <c r="O138" s="95">
        <v>9300</v>
      </c>
      <c r="P138" s="95">
        <v>4428</v>
      </c>
      <c r="Q138" s="95">
        <v>11018</v>
      </c>
      <c r="R138" s="95">
        <v>2701</v>
      </c>
      <c r="S138" s="95">
        <v>23803</v>
      </c>
      <c r="T138" s="95">
        <v>35191</v>
      </c>
      <c r="U138" s="95">
        <v>3858</v>
      </c>
      <c r="V138" s="95">
        <v>2248</v>
      </c>
      <c r="W138" s="95">
        <v>612</v>
      </c>
      <c r="X138" s="95">
        <v>20967</v>
      </c>
      <c r="Y138" s="95">
        <v>19011</v>
      </c>
      <c r="Z138" s="95">
        <v>2727</v>
      </c>
      <c r="AA138" s="95">
        <v>96587</v>
      </c>
      <c r="AB138" s="96">
        <v>2071</v>
      </c>
      <c r="AC138" s="94">
        <v>351714</v>
      </c>
    </row>
    <row r="139" spans="1:29" x14ac:dyDescent="0.3">
      <c r="A139" s="163">
        <f>'Qtde. Mensal'!A140</f>
        <v>44297</v>
      </c>
      <c r="B139" s="94">
        <v>556</v>
      </c>
      <c r="C139" s="95">
        <v>3554</v>
      </c>
      <c r="D139" s="95">
        <v>3814</v>
      </c>
      <c r="E139" s="95">
        <v>622</v>
      </c>
      <c r="F139" s="95">
        <v>15290</v>
      </c>
      <c r="G139" s="95">
        <v>8017</v>
      </c>
      <c r="H139" s="95">
        <v>5985</v>
      </c>
      <c r="I139" s="95">
        <v>6615</v>
      </c>
      <c r="J139" s="95">
        <v>12121</v>
      </c>
      <c r="K139" s="95">
        <v>3822</v>
      </c>
      <c r="L139" s="95">
        <v>32977</v>
      </c>
      <c r="M139" s="95">
        <v>3938</v>
      </c>
      <c r="N139" s="95">
        <v>5866</v>
      </c>
      <c r="O139" s="95">
        <v>7643</v>
      </c>
      <c r="P139" s="95">
        <v>4062</v>
      </c>
      <c r="Q139" s="95">
        <v>9251</v>
      </c>
      <c r="R139" s="95">
        <v>2645</v>
      </c>
      <c r="S139" s="95">
        <v>22530</v>
      </c>
      <c r="T139" s="95">
        <v>30377</v>
      </c>
      <c r="U139" s="95">
        <v>3352</v>
      </c>
      <c r="V139" s="95">
        <v>2022</v>
      </c>
      <c r="W139" s="95">
        <v>550</v>
      </c>
      <c r="X139" s="95">
        <v>19502</v>
      </c>
      <c r="Y139" s="95">
        <v>16915</v>
      </c>
      <c r="Z139" s="95">
        <v>2402</v>
      </c>
      <c r="AA139" s="95">
        <v>90280</v>
      </c>
      <c r="AB139" s="96">
        <v>1991</v>
      </c>
      <c r="AC139" s="94">
        <v>316699</v>
      </c>
    </row>
    <row r="140" spans="1:29" x14ac:dyDescent="0.3">
      <c r="A140" s="163">
        <f>'Qtde. Mensal'!A141</f>
        <v>44327</v>
      </c>
      <c r="B140" s="94">
        <v>771</v>
      </c>
      <c r="C140" s="95">
        <v>3678</v>
      </c>
      <c r="D140" s="95">
        <v>4035</v>
      </c>
      <c r="E140" s="95">
        <v>741</v>
      </c>
      <c r="F140" s="95">
        <v>16587</v>
      </c>
      <c r="G140" s="95">
        <v>8980</v>
      </c>
      <c r="H140" s="95">
        <v>6659</v>
      </c>
      <c r="I140" s="95">
        <v>7814</v>
      </c>
      <c r="J140" s="95">
        <v>13286</v>
      </c>
      <c r="K140" s="95">
        <v>4596</v>
      </c>
      <c r="L140" s="95">
        <v>35906</v>
      </c>
      <c r="M140" s="95">
        <v>4186</v>
      </c>
      <c r="N140" s="95">
        <v>6491</v>
      </c>
      <c r="O140" s="95">
        <v>7945</v>
      </c>
      <c r="P140" s="95">
        <v>4317</v>
      </c>
      <c r="Q140" s="95">
        <v>9517</v>
      </c>
      <c r="R140" s="95">
        <v>2831</v>
      </c>
      <c r="S140" s="95">
        <v>22801</v>
      </c>
      <c r="T140" s="95">
        <v>32050</v>
      </c>
      <c r="U140" s="95">
        <v>3824</v>
      </c>
      <c r="V140" s="95">
        <v>2319</v>
      </c>
      <c r="W140" s="95">
        <v>602</v>
      </c>
      <c r="X140" s="95">
        <v>19585</v>
      </c>
      <c r="Y140" s="95">
        <v>17014</v>
      </c>
      <c r="Z140" s="95">
        <v>2408</v>
      </c>
      <c r="AA140" s="95">
        <v>96555</v>
      </c>
      <c r="AB140" s="96">
        <v>2252</v>
      </c>
      <c r="AC140" s="94">
        <v>337750</v>
      </c>
    </row>
    <row r="141" spans="1:29" x14ac:dyDescent="0.3">
      <c r="A141" s="163">
        <f>'Qtde. Mensal'!A142</f>
        <v>44358</v>
      </c>
      <c r="B141" s="94">
        <v>771</v>
      </c>
      <c r="C141" s="95">
        <v>3515</v>
      </c>
      <c r="D141" s="95">
        <v>3993</v>
      </c>
      <c r="E141" s="95">
        <v>804</v>
      </c>
      <c r="F141" s="95">
        <v>16320</v>
      </c>
      <c r="G141" s="95">
        <v>9882</v>
      </c>
      <c r="H141" s="95">
        <v>6601</v>
      </c>
      <c r="I141" s="95">
        <v>8152</v>
      </c>
      <c r="J141" s="95">
        <v>13100</v>
      </c>
      <c r="K141" s="95">
        <v>4537</v>
      </c>
      <c r="L141" s="95">
        <v>37888</v>
      </c>
      <c r="M141" s="95">
        <v>4329</v>
      </c>
      <c r="N141" s="95">
        <v>7010</v>
      </c>
      <c r="O141" s="95">
        <v>7771</v>
      </c>
      <c r="P141" s="95">
        <v>4276</v>
      </c>
      <c r="Q141" s="95">
        <v>9985</v>
      </c>
      <c r="R141" s="95">
        <v>3057</v>
      </c>
      <c r="S141" s="95">
        <v>23189</v>
      </c>
      <c r="T141" s="95">
        <v>33181</v>
      </c>
      <c r="U141" s="95">
        <v>3977</v>
      </c>
      <c r="V141" s="95">
        <v>2338</v>
      </c>
      <c r="W141" s="95">
        <v>590</v>
      </c>
      <c r="X141" s="95">
        <v>20952</v>
      </c>
      <c r="Y141" s="95">
        <v>17690</v>
      </c>
      <c r="Z141" s="95">
        <v>2480</v>
      </c>
      <c r="AA141" s="95">
        <v>101687</v>
      </c>
      <c r="AB141" s="96">
        <v>2187</v>
      </c>
      <c r="AC141" s="94">
        <v>350262</v>
      </c>
    </row>
    <row r="142" spans="1:29" x14ac:dyDescent="0.3">
      <c r="A142" s="163">
        <f>'Qtde. Mensal'!A143</f>
        <v>44388</v>
      </c>
      <c r="B142" s="94">
        <v>851</v>
      </c>
      <c r="C142" s="95">
        <v>4547</v>
      </c>
      <c r="D142" s="95">
        <v>4250</v>
      </c>
      <c r="E142" s="95">
        <v>868</v>
      </c>
      <c r="F142" s="95">
        <v>18688</v>
      </c>
      <c r="G142" s="95">
        <v>10633</v>
      </c>
      <c r="H142" s="95">
        <v>6739</v>
      </c>
      <c r="I142" s="95">
        <v>8652</v>
      </c>
      <c r="J142" s="95">
        <v>13390</v>
      </c>
      <c r="K142" s="95">
        <v>4839</v>
      </c>
      <c r="L142" s="95">
        <v>39548</v>
      </c>
      <c r="M142" s="95">
        <v>4727</v>
      </c>
      <c r="N142" s="95">
        <v>7246</v>
      </c>
      <c r="O142" s="95">
        <v>7810</v>
      </c>
      <c r="P142" s="95">
        <v>5114</v>
      </c>
      <c r="Q142" s="95">
        <v>10511</v>
      </c>
      <c r="R142" s="95">
        <v>3102</v>
      </c>
      <c r="S142" s="95">
        <v>24569</v>
      </c>
      <c r="T142" s="95">
        <v>34971</v>
      </c>
      <c r="U142" s="95">
        <v>4394</v>
      </c>
      <c r="V142" s="95">
        <v>2436</v>
      </c>
      <c r="W142" s="95">
        <v>673</v>
      </c>
      <c r="X142" s="95">
        <v>21467</v>
      </c>
      <c r="Y142" s="95">
        <v>18172</v>
      </c>
      <c r="Z142" s="95">
        <v>3038</v>
      </c>
      <c r="AA142" s="95">
        <v>102334</v>
      </c>
      <c r="AB142" s="96">
        <v>2219</v>
      </c>
      <c r="AC142" s="94">
        <v>365788</v>
      </c>
    </row>
    <row r="143" spans="1:29" x14ac:dyDescent="0.3">
      <c r="A143" s="163">
        <f>'Qtde. Mensal'!A144</f>
        <v>44419</v>
      </c>
      <c r="B143" s="94">
        <v>780</v>
      </c>
      <c r="C143" s="95">
        <v>4107</v>
      </c>
      <c r="D143" s="95">
        <v>4127</v>
      </c>
      <c r="E143" s="95">
        <v>863</v>
      </c>
      <c r="F143" s="95">
        <v>19617</v>
      </c>
      <c r="G143" s="95">
        <v>10947</v>
      </c>
      <c r="H143" s="95">
        <v>7091</v>
      </c>
      <c r="I143" s="95">
        <v>8850</v>
      </c>
      <c r="J143" s="95">
        <v>13899</v>
      </c>
      <c r="K143" s="95">
        <v>4949</v>
      </c>
      <c r="L143" s="95">
        <v>40680</v>
      </c>
      <c r="M143" s="95">
        <v>4918</v>
      </c>
      <c r="N143" s="95">
        <v>7195</v>
      </c>
      <c r="O143" s="95">
        <v>8099</v>
      </c>
      <c r="P143" s="95">
        <v>5432</v>
      </c>
      <c r="Q143" s="95">
        <v>12248</v>
      </c>
      <c r="R143" s="95">
        <v>3182</v>
      </c>
      <c r="S143" s="95">
        <v>25448</v>
      </c>
      <c r="T143" s="95">
        <v>35642</v>
      </c>
      <c r="U143" s="95">
        <v>4580</v>
      </c>
      <c r="V143" s="95">
        <v>2543</v>
      </c>
      <c r="W143" s="95">
        <v>751</v>
      </c>
      <c r="X143" s="95">
        <v>23339</v>
      </c>
      <c r="Y143" s="95">
        <v>19439</v>
      </c>
      <c r="Z143" s="95">
        <v>2937</v>
      </c>
      <c r="AA143" s="95">
        <v>109003</v>
      </c>
      <c r="AB143" s="96">
        <v>2430</v>
      </c>
      <c r="AC143" s="94">
        <v>383096</v>
      </c>
    </row>
    <row r="144" spans="1:29" x14ac:dyDescent="0.3">
      <c r="A144" s="163">
        <f>'Qtde. Mensal'!A145</f>
        <v>44450</v>
      </c>
      <c r="B144" s="94">
        <v>810</v>
      </c>
      <c r="C144" s="95">
        <v>3579</v>
      </c>
      <c r="D144" s="95">
        <v>3607</v>
      </c>
      <c r="E144" s="95">
        <v>806</v>
      </c>
      <c r="F144" s="95">
        <v>17402</v>
      </c>
      <c r="G144" s="95">
        <v>9577</v>
      </c>
      <c r="H144" s="95">
        <v>6115</v>
      </c>
      <c r="I144" s="95">
        <v>7532</v>
      </c>
      <c r="J144" s="95">
        <v>12124</v>
      </c>
      <c r="K144" s="95">
        <v>4101</v>
      </c>
      <c r="L144" s="95">
        <v>35378</v>
      </c>
      <c r="M144" s="95">
        <v>4317</v>
      </c>
      <c r="N144" s="95">
        <v>6388</v>
      </c>
      <c r="O144" s="95">
        <v>7305</v>
      </c>
      <c r="P144" s="95">
        <v>4877</v>
      </c>
      <c r="Q144" s="95">
        <v>10162</v>
      </c>
      <c r="R144" s="95">
        <v>2847</v>
      </c>
      <c r="S144" s="95">
        <v>22170</v>
      </c>
      <c r="T144" s="95">
        <v>30620</v>
      </c>
      <c r="U144" s="95">
        <v>3877</v>
      </c>
      <c r="V144" s="95">
        <v>2257</v>
      </c>
      <c r="W144" s="95">
        <v>622</v>
      </c>
      <c r="X144" s="95">
        <v>20316</v>
      </c>
      <c r="Y144" s="95">
        <v>17501</v>
      </c>
      <c r="Z144" s="95">
        <v>2507</v>
      </c>
      <c r="AA144" s="95">
        <v>94663</v>
      </c>
      <c r="AB144" s="96">
        <v>2051</v>
      </c>
      <c r="AC144" s="94">
        <v>333511</v>
      </c>
    </row>
    <row r="145" spans="1:29" x14ac:dyDescent="0.3">
      <c r="A145" s="163">
        <f>'Qtde. Mensal'!A146</f>
        <v>44480</v>
      </c>
      <c r="B145" s="94">
        <v>716</v>
      </c>
      <c r="C145" s="95">
        <v>3504</v>
      </c>
      <c r="D145" s="95">
        <v>3444</v>
      </c>
      <c r="E145" s="95">
        <v>728</v>
      </c>
      <c r="F145" s="95">
        <v>16535</v>
      </c>
      <c r="G145" s="95">
        <v>8985</v>
      </c>
      <c r="H145" s="95">
        <v>5835</v>
      </c>
      <c r="I145" s="95">
        <v>7229</v>
      </c>
      <c r="J145" s="95">
        <v>11344</v>
      </c>
      <c r="K145" s="95">
        <v>3870</v>
      </c>
      <c r="L145" s="95">
        <v>33075</v>
      </c>
      <c r="M145" s="95">
        <v>3969</v>
      </c>
      <c r="N145" s="95">
        <v>6194</v>
      </c>
      <c r="O145" s="95">
        <v>6646</v>
      </c>
      <c r="P145" s="95">
        <v>4623</v>
      </c>
      <c r="Q145" s="95">
        <v>9790</v>
      </c>
      <c r="R145" s="95">
        <v>2647</v>
      </c>
      <c r="S145" s="95">
        <v>21469</v>
      </c>
      <c r="T145" s="95">
        <v>29852</v>
      </c>
      <c r="U145" s="95">
        <v>3706</v>
      </c>
      <c r="V145" s="95">
        <v>1974</v>
      </c>
      <c r="W145" s="95">
        <v>569</v>
      </c>
      <c r="X145" s="95">
        <v>20063</v>
      </c>
      <c r="Y145" s="95">
        <v>16598</v>
      </c>
      <c r="Z145" s="95">
        <v>2289</v>
      </c>
      <c r="AA145" s="95">
        <v>98234</v>
      </c>
      <c r="AB145" s="96">
        <v>1844</v>
      </c>
      <c r="AC145" s="94">
        <v>325732</v>
      </c>
    </row>
    <row r="146" spans="1:29" x14ac:dyDescent="0.3">
      <c r="A146" s="163">
        <f>'Qtde. Mensal'!A147</f>
        <v>44511</v>
      </c>
      <c r="B146" s="94">
        <v>640</v>
      </c>
      <c r="C146" s="95">
        <v>3121</v>
      </c>
      <c r="D146" s="95">
        <v>3376</v>
      </c>
      <c r="E146" s="95">
        <v>749</v>
      </c>
      <c r="F146" s="95">
        <v>16117</v>
      </c>
      <c r="G146" s="95">
        <v>9009</v>
      </c>
      <c r="H146" s="95">
        <v>5697</v>
      </c>
      <c r="I146" s="95">
        <v>7069</v>
      </c>
      <c r="J146" s="95">
        <v>11143</v>
      </c>
      <c r="K146" s="95">
        <v>3990</v>
      </c>
      <c r="L146" s="95">
        <v>32455</v>
      </c>
      <c r="M146" s="95">
        <v>4056</v>
      </c>
      <c r="N146" s="95">
        <v>5970</v>
      </c>
      <c r="O146" s="95">
        <v>7134</v>
      </c>
      <c r="P146" s="95">
        <v>4185</v>
      </c>
      <c r="Q146" s="95">
        <v>9625</v>
      </c>
      <c r="R146" s="95">
        <v>2387</v>
      </c>
      <c r="S146" s="95">
        <v>21059</v>
      </c>
      <c r="T146" s="95">
        <v>29687</v>
      </c>
      <c r="U146" s="95">
        <v>3654</v>
      </c>
      <c r="V146" s="95">
        <v>1935</v>
      </c>
      <c r="W146" s="95">
        <v>636</v>
      </c>
      <c r="X146" s="95">
        <v>19139</v>
      </c>
      <c r="Y146" s="95">
        <v>16077</v>
      </c>
      <c r="Z146" s="95">
        <v>2243</v>
      </c>
      <c r="AA146" s="95">
        <v>101456</v>
      </c>
      <c r="AB146" s="96">
        <v>1911</v>
      </c>
      <c r="AC146" s="94">
        <v>324520</v>
      </c>
    </row>
    <row r="147" spans="1:29" ht="13.5" thickBot="1" x14ac:dyDescent="0.35">
      <c r="A147" s="164">
        <f>'Qtde. Mensal'!A148</f>
        <v>44541</v>
      </c>
      <c r="B147" s="97">
        <v>493</v>
      </c>
      <c r="C147" s="98">
        <v>2567</v>
      </c>
      <c r="D147" s="98">
        <v>2645</v>
      </c>
      <c r="E147" s="98">
        <v>493</v>
      </c>
      <c r="F147" s="98">
        <v>12862</v>
      </c>
      <c r="G147" s="98">
        <v>7080</v>
      </c>
      <c r="H147" s="98">
        <v>5020</v>
      </c>
      <c r="I147" s="98">
        <v>5671</v>
      </c>
      <c r="J147" s="98">
        <v>9215</v>
      </c>
      <c r="K147" s="98">
        <v>3178</v>
      </c>
      <c r="L147" s="98">
        <v>26481</v>
      </c>
      <c r="M147" s="98">
        <v>3041</v>
      </c>
      <c r="N147" s="98">
        <v>4576</v>
      </c>
      <c r="O147" s="98">
        <v>5268</v>
      </c>
      <c r="P147" s="98">
        <v>3069</v>
      </c>
      <c r="Q147" s="98">
        <v>7354</v>
      </c>
      <c r="R147" s="98">
        <v>1848</v>
      </c>
      <c r="S147" s="98">
        <v>15328</v>
      </c>
      <c r="T147" s="98">
        <v>21827</v>
      </c>
      <c r="U147" s="98">
        <v>3033</v>
      </c>
      <c r="V147" s="98">
        <v>1794</v>
      </c>
      <c r="W147" s="98">
        <v>498</v>
      </c>
      <c r="X147" s="98">
        <v>14739</v>
      </c>
      <c r="Y147" s="98">
        <v>11626</v>
      </c>
      <c r="Z147" s="98">
        <v>1808</v>
      </c>
      <c r="AA147" s="98">
        <v>76372</v>
      </c>
      <c r="AB147" s="99">
        <v>1446</v>
      </c>
      <c r="AC147" s="97">
        <v>249332</v>
      </c>
    </row>
    <row r="148" spans="1:29" x14ac:dyDescent="0.3">
      <c r="A148" s="162">
        <f>'Qtde. Mensal'!A149</f>
        <v>44562</v>
      </c>
      <c r="B148" s="91">
        <v>740</v>
      </c>
      <c r="C148" s="92">
        <v>3500</v>
      </c>
      <c r="D148" s="92">
        <v>3773</v>
      </c>
      <c r="E148" s="92">
        <v>627</v>
      </c>
      <c r="F148" s="92">
        <v>17188</v>
      </c>
      <c r="G148" s="92">
        <v>9990</v>
      </c>
      <c r="H148" s="92">
        <v>6466</v>
      </c>
      <c r="I148" s="92">
        <v>7490</v>
      </c>
      <c r="J148" s="92">
        <v>13285</v>
      </c>
      <c r="K148" s="92">
        <v>4408</v>
      </c>
      <c r="L148" s="92">
        <v>37813</v>
      </c>
      <c r="M148" s="92">
        <v>4541</v>
      </c>
      <c r="N148" s="92">
        <v>6946</v>
      </c>
      <c r="O148" s="92">
        <v>7154</v>
      </c>
      <c r="P148" s="92">
        <v>4796</v>
      </c>
      <c r="Q148" s="92">
        <v>10478</v>
      </c>
      <c r="R148" s="92">
        <v>2575</v>
      </c>
      <c r="S148" s="92">
        <v>23649</v>
      </c>
      <c r="T148" s="92">
        <v>31182</v>
      </c>
      <c r="U148" s="92">
        <v>3977</v>
      </c>
      <c r="V148" s="92">
        <v>2238</v>
      </c>
      <c r="W148" s="92">
        <v>650</v>
      </c>
      <c r="X148" s="92">
        <v>20515</v>
      </c>
      <c r="Y148" s="92">
        <v>18406</v>
      </c>
      <c r="Z148" s="92">
        <v>2540</v>
      </c>
      <c r="AA148" s="92">
        <v>101543</v>
      </c>
      <c r="AB148" s="93">
        <v>2167</v>
      </c>
      <c r="AC148" s="94">
        <v>348637</v>
      </c>
    </row>
    <row r="149" spans="1:29" x14ac:dyDescent="0.3">
      <c r="A149" s="163">
        <f>'Qtde. Mensal'!A150</f>
        <v>44593</v>
      </c>
      <c r="B149" s="94">
        <v>643</v>
      </c>
      <c r="C149" s="95">
        <v>3183</v>
      </c>
      <c r="D149" s="95">
        <v>3729</v>
      </c>
      <c r="E149" s="95">
        <v>658</v>
      </c>
      <c r="F149" s="95">
        <v>16720</v>
      </c>
      <c r="G149" s="95">
        <v>9561</v>
      </c>
      <c r="H149" s="95">
        <v>6159</v>
      </c>
      <c r="I149" s="95">
        <v>7226</v>
      </c>
      <c r="J149" s="95">
        <v>12830</v>
      </c>
      <c r="K149" s="95">
        <v>4226</v>
      </c>
      <c r="L149" s="95">
        <v>36608</v>
      </c>
      <c r="M149" s="95">
        <v>4491</v>
      </c>
      <c r="N149" s="95">
        <v>7029</v>
      </c>
      <c r="O149" s="95">
        <v>7156</v>
      </c>
      <c r="P149" s="95">
        <v>4689</v>
      </c>
      <c r="Q149" s="95">
        <v>9773</v>
      </c>
      <c r="R149" s="95">
        <v>2534</v>
      </c>
      <c r="S149" s="95">
        <v>23740</v>
      </c>
      <c r="T149" s="95">
        <v>29561</v>
      </c>
      <c r="U149" s="95">
        <v>3707</v>
      </c>
      <c r="V149" s="95">
        <v>2160</v>
      </c>
      <c r="W149" s="95">
        <v>648</v>
      </c>
      <c r="X149" s="95">
        <v>19924</v>
      </c>
      <c r="Y149" s="95">
        <v>18314</v>
      </c>
      <c r="Z149" s="95">
        <v>2368</v>
      </c>
      <c r="AA149" s="95">
        <v>106561</v>
      </c>
      <c r="AB149" s="96">
        <v>2282</v>
      </c>
      <c r="AC149" s="94">
        <v>346480</v>
      </c>
    </row>
    <row r="150" spans="1:29" x14ac:dyDescent="0.3">
      <c r="A150" s="163">
        <f>'Qtde. Mensal'!A151</f>
        <v>44621</v>
      </c>
      <c r="B150" s="94">
        <v>788</v>
      </c>
      <c r="C150" s="95">
        <v>3167</v>
      </c>
      <c r="D150" s="95">
        <v>4069</v>
      </c>
      <c r="E150" s="95">
        <v>725</v>
      </c>
      <c r="F150" s="95">
        <v>17681</v>
      </c>
      <c r="G150" s="95">
        <v>9866</v>
      </c>
      <c r="H150" s="95">
        <v>7034</v>
      </c>
      <c r="I150" s="95">
        <v>7248</v>
      </c>
      <c r="J150" s="95">
        <v>14487</v>
      </c>
      <c r="K150" s="95">
        <v>4410</v>
      </c>
      <c r="L150" s="95">
        <v>37596</v>
      </c>
      <c r="M150" s="95">
        <v>5293</v>
      </c>
      <c r="N150" s="95">
        <v>7757</v>
      </c>
      <c r="O150" s="95">
        <v>7438</v>
      </c>
      <c r="P150" s="95">
        <v>4691</v>
      </c>
      <c r="Q150" s="95">
        <v>10192</v>
      </c>
      <c r="R150" s="95">
        <v>2746</v>
      </c>
      <c r="S150" s="95">
        <v>24951</v>
      </c>
      <c r="T150" s="95">
        <v>28272</v>
      </c>
      <c r="U150" s="95">
        <v>4030</v>
      </c>
      <c r="V150" s="95">
        <v>2518</v>
      </c>
      <c r="W150" s="95">
        <v>747</v>
      </c>
      <c r="X150" s="95">
        <v>21872</v>
      </c>
      <c r="Y150" s="95">
        <v>19977</v>
      </c>
      <c r="Z150" s="95">
        <v>2435</v>
      </c>
      <c r="AA150" s="95">
        <v>104758</v>
      </c>
      <c r="AB150" s="96">
        <v>2546</v>
      </c>
      <c r="AC150" s="94">
        <v>357294</v>
      </c>
    </row>
    <row r="151" spans="1:29" x14ac:dyDescent="0.3">
      <c r="A151" s="163">
        <f>'Qtde. Mensal'!A152</f>
        <v>44652</v>
      </c>
      <c r="B151" s="94">
        <v>647</v>
      </c>
      <c r="C151" s="95">
        <v>2960</v>
      </c>
      <c r="D151" s="95">
        <v>3570</v>
      </c>
      <c r="E151" s="95">
        <v>622</v>
      </c>
      <c r="F151" s="95">
        <v>15635</v>
      </c>
      <c r="G151" s="95">
        <v>8262</v>
      </c>
      <c r="H151" s="95">
        <v>6178</v>
      </c>
      <c r="I151" s="95">
        <v>6192</v>
      </c>
      <c r="J151" s="95">
        <v>12200</v>
      </c>
      <c r="K151" s="95">
        <v>3995</v>
      </c>
      <c r="L151" s="95">
        <v>31640</v>
      </c>
      <c r="M151" s="95">
        <v>4320</v>
      </c>
      <c r="N151" s="95">
        <v>6690</v>
      </c>
      <c r="O151" s="95">
        <v>6816</v>
      </c>
      <c r="P151" s="95">
        <v>4149</v>
      </c>
      <c r="Q151" s="95">
        <v>8542</v>
      </c>
      <c r="R151" s="95">
        <v>2381</v>
      </c>
      <c r="S151" s="95">
        <v>21578</v>
      </c>
      <c r="T151" s="95">
        <v>25085</v>
      </c>
      <c r="U151" s="95">
        <v>3530</v>
      </c>
      <c r="V151" s="95">
        <v>2306</v>
      </c>
      <c r="W151" s="95">
        <v>655</v>
      </c>
      <c r="X151" s="95">
        <v>18508</v>
      </c>
      <c r="Y151" s="95">
        <v>17150</v>
      </c>
      <c r="Z151" s="95">
        <v>2115</v>
      </c>
      <c r="AA151" s="95">
        <v>91866</v>
      </c>
      <c r="AB151" s="96">
        <v>2217</v>
      </c>
      <c r="AC151" s="94">
        <v>309809</v>
      </c>
    </row>
    <row r="152" spans="1:29" x14ac:dyDescent="0.3">
      <c r="A152" s="163">
        <f>'Qtde. Mensal'!A153</f>
        <v>44682</v>
      </c>
      <c r="B152" s="94">
        <v>761</v>
      </c>
      <c r="C152" s="95">
        <v>3303</v>
      </c>
      <c r="D152" s="95">
        <v>4285</v>
      </c>
      <c r="E152" s="95">
        <v>736</v>
      </c>
      <c r="F152" s="95">
        <v>19168</v>
      </c>
      <c r="G152" s="95">
        <v>10301</v>
      </c>
      <c r="H152" s="95">
        <v>7022</v>
      </c>
      <c r="I152" s="95">
        <v>7850</v>
      </c>
      <c r="J152" s="95">
        <v>14133</v>
      </c>
      <c r="K152" s="95">
        <v>4995</v>
      </c>
      <c r="L152" s="95">
        <v>36988</v>
      </c>
      <c r="M152" s="95">
        <v>4745</v>
      </c>
      <c r="N152" s="95">
        <v>7653</v>
      </c>
      <c r="O152" s="95">
        <v>8140</v>
      </c>
      <c r="P152" s="95">
        <v>4611</v>
      </c>
      <c r="Q152" s="95">
        <v>9963</v>
      </c>
      <c r="R152" s="95">
        <v>2906</v>
      </c>
      <c r="S152" s="95">
        <v>24778</v>
      </c>
      <c r="T152" s="95">
        <v>30072</v>
      </c>
      <c r="U152" s="95">
        <v>3967</v>
      </c>
      <c r="V152" s="95">
        <v>2602</v>
      </c>
      <c r="W152" s="95">
        <v>733</v>
      </c>
      <c r="X152" s="95">
        <v>20671</v>
      </c>
      <c r="Y152" s="95">
        <v>19312</v>
      </c>
      <c r="Z152" s="95">
        <v>2561</v>
      </c>
      <c r="AA152" s="95">
        <v>110338</v>
      </c>
      <c r="AB152" s="96">
        <v>2380</v>
      </c>
      <c r="AC152" s="94">
        <v>364974</v>
      </c>
    </row>
    <row r="153" spans="1:29" x14ac:dyDescent="0.3">
      <c r="A153" s="163">
        <f>'Qtde. Mensal'!A154</f>
        <v>44713</v>
      </c>
      <c r="B153" s="94">
        <v>745</v>
      </c>
      <c r="C153" s="95">
        <v>2832</v>
      </c>
      <c r="D153" s="95">
        <v>3906</v>
      </c>
      <c r="E153" s="95">
        <v>653</v>
      </c>
      <c r="F153" s="95">
        <v>15075</v>
      </c>
      <c r="G153" s="95">
        <v>9717</v>
      </c>
      <c r="H153" s="95">
        <v>6921</v>
      </c>
      <c r="I153" s="95">
        <v>7175</v>
      </c>
      <c r="J153" s="95">
        <v>13542</v>
      </c>
      <c r="K153" s="95">
        <v>4373</v>
      </c>
      <c r="L153" s="95">
        <v>35258</v>
      </c>
      <c r="M153" s="95">
        <v>4784</v>
      </c>
      <c r="N153" s="95">
        <v>7362</v>
      </c>
      <c r="O153" s="95">
        <v>7294</v>
      </c>
      <c r="P153" s="95">
        <v>3733</v>
      </c>
      <c r="Q153" s="95">
        <v>8421</v>
      </c>
      <c r="R153" s="95">
        <v>2656</v>
      </c>
      <c r="S153" s="95">
        <v>23783</v>
      </c>
      <c r="T153" s="95">
        <v>28148</v>
      </c>
      <c r="U153" s="95">
        <v>3695</v>
      </c>
      <c r="V153" s="95">
        <v>2466</v>
      </c>
      <c r="W153" s="95">
        <v>679</v>
      </c>
      <c r="X153" s="95">
        <v>20286</v>
      </c>
      <c r="Y153" s="95">
        <v>18044</v>
      </c>
      <c r="Z153" s="95">
        <v>2084</v>
      </c>
      <c r="AA153" s="95">
        <v>102519</v>
      </c>
      <c r="AB153" s="96">
        <v>2246</v>
      </c>
      <c r="AC153" s="94">
        <v>338397</v>
      </c>
    </row>
    <row r="154" spans="1:29" x14ac:dyDescent="0.3">
      <c r="A154" s="163">
        <f>'Qtde. Mensal'!A155</f>
        <v>44743</v>
      </c>
      <c r="B154" s="94">
        <v>637</v>
      </c>
      <c r="C154" s="95">
        <v>2893</v>
      </c>
      <c r="D154" s="95">
        <v>3740</v>
      </c>
      <c r="E154" s="95">
        <v>531</v>
      </c>
      <c r="F154" s="95">
        <v>17588</v>
      </c>
      <c r="G154" s="95">
        <v>9543</v>
      </c>
      <c r="H154" s="95">
        <v>6541</v>
      </c>
      <c r="I154" s="95">
        <v>7302</v>
      </c>
      <c r="J154" s="95">
        <v>12513</v>
      </c>
      <c r="K154" s="95">
        <v>4062</v>
      </c>
      <c r="L154" s="95">
        <v>34790</v>
      </c>
      <c r="M154" s="95">
        <v>4793</v>
      </c>
      <c r="N154" s="95">
        <v>6774</v>
      </c>
      <c r="O154" s="95">
        <v>6256</v>
      </c>
      <c r="P154" s="95">
        <v>4156</v>
      </c>
      <c r="Q154" s="95">
        <v>9424</v>
      </c>
      <c r="R154" s="95">
        <v>2545</v>
      </c>
      <c r="S154" s="95">
        <v>23846</v>
      </c>
      <c r="T154" s="95">
        <v>27556</v>
      </c>
      <c r="U154" s="95">
        <v>3553</v>
      </c>
      <c r="V154" s="95">
        <v>2129</v>
      </c>
      <c r="W154" s="95">
        <v>690</v>
      </c>
      <c r="X154" s="95">
        <v>19988</v>
      </c>
      <c r="Y154" s="95">
        <v>17907</v>
      </c>
      <c r="Z154" s="95">
        <v>2176</v>
      </c>
      <c r="AA154" s="95">
        <v>99345</v>
      </c>
      <c r="AB154" s="96">
        <v>1920</v>
      </c>
      <c r="AC154" s="94">
        <v>333198</v>
      </c>
    </row>
    <row r="155" spans="1:29" x14ac:dyDescent="0.3">
      <c r="A155" s="163">
        <f>'Qtde. Mensal'!A156</f>
        <v>44774</v>
      </c>
      <c r="B155" s="94">
        <v>765</v>
      </c>
      <c r="C155" s="95">
        <v>3323</v>
      </c>
      <c r="D155" s="95">
        <v>3887</v>
      </c>
      <c r="E155" s="95">
        <v>696</v>
      </c>
      <c r="F155" s="95">
        <v>19148</v>
      </c>
      <c r="G155" s="95">
        <v>10130</v>
      </c>
      <c r="H155" s="95">
        <v>6969</v>
      </c>
      <c r="I155" s="95">
        <v>7923</v>
      </c>
      <c r="J155" s="95">
        <v>14296</v>
      </c>
      <c r="K155" s="95">
        <v>4726</v>
      </c>
      <c r="L155" s="95">
        <v>37783</v>
      </c>
      <c r="M155" s="95">
        <v>4832</v>
      </c>
      <c r="N155" s="95">
        <v>7582</v>
      </c>
      <c r="O155" s="95">
        <v>7526</v>
      </c>
      <c r="P155" s="95">
        <v>4544</v>
      </c>
      <c r="Q155" s="95">
        <v>10373</v>
      </c>
      <c r="R155" s="95">
        <v>2594</v>
      </c>
      <c r="S155" s="95">
        <v>25562</v>
      </c>
      <c r="T155" s="95">
        <v>28252</v>
      </c>
      <c r="U155" s="95">
        <v>4178</v>
      </c>
      <c r="V155" s="95">
        <v>2486</v>
      </c>
      <c r="W155" s="95">
        <v>685</v>
      </c>
      <c r="X155" s="95">
        <v>22342</v>
      </c>
      <c r="Y155" s="95">
        <v>19805</v>
      </c>
      <c r="Z155" s="95">
        <v>2478</v>
      </c>
      <c r="AA155" s="95">
        <v>110667</v>
      </c>
      <c r="AB155" s="96">
        <v>2277</v>
      </c>
      <c r="AC155" s="94">
        <v>365829</v>
      </c>
    </row>
    <row r="156" spans="1:29" x14ac:dyDescent="0.3">
      <c r="A156" s="163">
        <f>'Qtde. Mensal'!A157</f>
        <v>44805</v>
      </c>
      <c r="B156" s="94">
        <v>547</v>
      </c>
      <c r="C156" s="95">
        <v>2861</v>
      </c>
      <c r="D156" s="95">
        <v>3263</v>
      </c>
      <c r="E156" s="95">
        <v>541</v>
      </c>
      <c r="F156" s="95">
        <v>16080</v>
      </c>
      <c r="G156" s="95">
        <v>9125</v>
      </c>
      <c r="H156" s="95">
        <v>5830</v>
      </c>
      <c r="I156" s="95">
        <v>6973</v>
      </c>
      <c r="J156" s="95">
        <v>11978</v>
      </c>
      <c r="K156" s="95">
        <v>4022</v>
      </c>
      <c r="L156" s="95">
        <v>33038</v>
      </c>
      <c r="M156" s="95">
        <v>4443</v>
      </c>
      <c r="N156" s="95">
        <v>6691</v>
      </c>
      <c r="O156" s="95">
        <v>6248</v>
      </c>
      <c r="P156" s="95">
        <v>3888</v>
      </c>
      <c r="Q156" s="95">
        <v>8778</v>
      </c>
      <c r="R156" s="95">
        <v>2288</v>
      </c>
      <c r="S156" s="95">
        <v>22629</v>
      </c>
      <c r="T156" s="95">
        <v>25039</v>
      </c>
      <c r="U156" s="95">
        <v>3638</v>
      </c>
      <c r="V156" s="95">
        <v>2031</v>
      </c>
      <c r="W156" s="95">
        <v>593</v>
      </c>
      <c r="X156" s="95">
        <v>19416</v>
      </c>
      <c r="Y156" s="95">
        <v>18095</v>
      </c>
      <c r="Z156" s="95">
        <v>2054</v>
      </c>
      <c r="AA156" s="95">
        <v>94184</v>
      </c>
      <c r="AB156" s="96">
        <v>1965</v>
      </c>
      <c r="AC156" s="94">
        <v>316238</v>
      </c>
    </row>
    <row r="157" spans="1:29" x14ac:dyDescent="0.3">
      <c r="A157" s="163">
        <f>'Qtde. Mensal'!A158</f>
        <v>44835</v>
      </c>
      <c r="B157" s="94">
        <v>559</v>
      </c>
      <c r="C157" s="95">
        <v>2527</v>
      </c>
      <c r="D157" s="95">
        <v>3080</v>
      </c>
      <c r="E157" s="95">
        <v>510</v>
      </c>
      <c r="F157" s="95">
        <v>14245</v>
      </c>
      <c r="G157" s="95">
        <v>8664</v>
      </c>
      <c r="H157" s="95">
        <v>5395</v>
      </c>
      <c r="I157" s="95">
        <v>6399</v>
      </c>
      <c r="J157" s="95">
        <v>11158</v>
      </c>
      <c r="K157" s="95">
        <v>3595</v>
      </c>
      <c r="L157" s="95">
        <v>30298</v>
      </c>
      <c r="M157" s="95">
        <v>3757</v>
      </c>
      <c r="N157" s="95">
        <v>5949</v>
      </c>
      <c r="O157" s="95">
        <v>5552</v>
      </c>
      <c r="P157" s="95">
        <v>3463</v>
      </c>
      <c r="Q157" s="95">
        <v>7958</v>
      </c>
      <c r="R157" s="95">
        <v>2057</v>
      </c>
      <c r="S157" s="95">
        <v>20787</v>
      </c>
      <c r="T157" s="95">
        <v>23158</v>
      </c>
      <c r="U157" s="95">
        <v>3219</v>
      </c>
      <c r="V157" s="95">
        <v>1800</v>
      </c>
      <c r="W157" s="95">
        <v>590</v>
      </c>
      <c r="X157" s="95">
        <v>18808</v>
      </c>
      <c r="Y157" s="95">
        <v>16900</v>
      </c>
      <c r="Z157" s="95">
        <v>1970</v>
      </c>
      <c r="AA157" s="95">
        <v>89220</v>
      </c>
      <c r="AB157" s="96">
        <v>1753</v>
      </c>
      <c r="AC157" s="94">
        <v>293371</v>
      </c>
    </row>
    <row r="158" spans="1:29" x14ac:dyDescent="0.3">
      <c r="A158" s="163">
        <f>'Qtde. Mensal'!A159</f>
        <v>44866</v>
      </c>
      <c r="B158" s="94">
        <v>518</v>
      </c>
      <c r="C158" s="95">
        <v>2552</v>
      </c>
      <c r="D158" s="95">
        <v>3047</v>
      </c>
      <c r="E158" s="95">
        <v>519</v>
      </c>
      <c r="F158" s="95">
        <v>13548</v>
      </c>
      <c r="G158" s="95">
        <v>8467</v>
      </c>
      <c r="H158" s="95">
        <v>5062</v>
      </c>
      <c r="I158" s="95">
        <v>5931</v>
      </c>
      <c r="J158" s="95">
        <v>11027</v>
      </c>
      <c r="K158" s="95">
        <v>3658</v>
      </c>
      <c r="L158" s="95">
        <v>29305</v>
      </c>
      <c r="M158" s="95">
        <v>3714</v>
      </c>
      <c r="N158" s="95">
        <v>5671</v>
      </c>
      <c r="O158" s="95">
        <v>5679</v>
      </c>
      <c r="P158" s="95">
        <v>3847</v>
      </c>
      <c r="Q158" s="95">
        <v>7917</v>
      </c>
      <c r="R158" s="95">
        <v>2247</v>
      </c>
      <c r="S158" s="95">
        <v>19294</v>
      </c>
      <c r="T158" s="95">
        <v>22924</v>
      </c>
      <c r="U158" s="95">
        <v>3141</v>
      </c>
      <c r="V158" s="95">
        <v>1685</v>
      </c>
      <c r="W158" s="95">
        <v>595</v>
      </c>
      <c r="X158" s="95">
        <v>17358</v>
      </c>
      <c r="Y158" s="95">
        <v>15653</v>
      </c>
      <c r="Z158" s="95">
        <v>1847</v>
      </c>
      <c r="AA158" s="95">
        <v>82275</v>
      </c>
      <c r="AB158" s="96">
        <v>1882</v>
      </c>
      <c r="AC158" s="94">
        <v>279363</v>
      </c>
    </row>
    <row r="159" spans="1:29" ht="13.5" thickBot="1" x14ac:dyDescent="0.35">
      <c r="A159" s="164">
        <f>'Qtde. Mensal'!A160</f>
        <v>44896</v>
      </c>
      <c r="B159" s="97">
        <v>421</v>
      </c>
      <c r="C159" s="98">
        <v>2078</v>
      </c>
      <c r="D159" s="98">
        <v>2420</v>
      </c>
      <c r="E159" s="98">
        <v>329</v>
      </c>
      <c r="F159" s="98">
        <v>10702</v>
      </c>
      <c r="G159" s="98">
        <v>6641</v>
      </c>
      <c r="H159" s="98">
        <v>4379</v>
      </c>
      <c r="I159" s="98">
        <v>4703</v>
      </c>
      <c r="J159" s="98">
        <v>8615</v>
      </c>
      <c r="K159" s="98">
        <v>2870</v>
      </c>
      <c r="L159" s="98">
        <v>22998</v>
      </c>
      <c r="M159" s="98">
        <v>2630</v>
      </c>
      <c r="N159" s="98">
        <v>4534</v>
      </c>
      <c r="O159" s="98">
        <v>4185</v>
      </c>
      <c r="P159" s="98">
        <v>2764</v>
      </c>
      <c r="Q159" s="98">
        <v>6422</v>
      </c>
      <c r="R159" s="98">
        <v>1618</v>
      </c>
      <c r="S159" s="98">
        <v>13966</v>
      </c>
      <c r="T159" s="98">
        <v>18687</v>
      </c>
      <c r="U159" s="98">
        <v>2373</v>
      </c>
      <c r="V159" s="98">
        <v>1350</v>
      </c>
      <c r="W159" s="98">
        <v>475</v>
      </c>
      <c r="X159" s="98">
        <v>13093</v>
      </c>
      <c r="Y159" s="98">
        <v>10866</v>
      </c>
      <c r="Z159" s="98">
        <v>1422</v>
      </c>
      <c r="AA159" s="98">
        <v>61792</v>
      </c>
      <c r="AB159" s="99">
        <v>1372</v>
      </c>
      <c r="AC159" s="97">
        <v>213705</v>
      </c>
    </row>
    <row r="160" spans="1:29" x14ac:dyDescent="0.3">
      <c r="A160" s="162">
        <f>'Qtde. Mensal'!A161</f>
        <v>44927</v>
      </c>
      <c r="B160" s="91">
        <v>707</v>
      </c>
      <c r="C160" s="92">
        <v>3283</v>
      </c>
      <c r="D160" s="92">
        <v>3787</v>
      </c>
      <c r="E160" s="92">
        <v>629</v>
      </c>
      <c r="F160" s="92">
        <v>15934</v>
      </c>
      <c r="G160" s="92">
        <v>10592</v>
      </c>
      <c r="H160" s="92">
        <v>6395</v>
      </c>
      <c r="I160" s="92">
        <v>7415</v>
      </c>
      <c r="J160" s="92">
        <v>14641</v>
      </c>
      <c r="K160" s="92">
        <v>4669</v>
      </c>
      <c r="L160" s="92">
        <v>39918</v>
      </c>
      <c r="M160" s="92">
        <v>4651</v>
      </c>
      <c r="N160" s="92">
        <v>7548</v>
      </c>
      <c r="O160" s="92">
        <v>6755</v>
      </c>
      <c r="P160" s="92">
        <v>5170</v>
      </c>
      <c r="Q160" s="92">
        <v>10356</v>
      </c>
      <c r="R160" s="92">
        <v>2818</v>
      </c>
      <c r="S160" s="92">
        <v>25242</v>
      </c>
      <c r="T160" s="92">
        <v>31821</v>
      </c>
      <c r="U160" s="92">
        <v>3900</v>
      </c>
      <c r="V160" s="92">
        <v>2298</v>
      </c>
      <c r="W160" s="92">
        <v>738</v>
      </c>
      <c r="X160" s="92">
        <v>20990</v>
      </c>
      <c r="Y160" s="92">
        <v>19677</v>
      </c>
      <c r="Z160" s="92">
        <v>2259</v>
      </c>
      <c r="AA160" s="92">
        <v>100979</v>
      </c>
      <c r="AB160" s="93">
        <v>2616</v>
      </c>
      <c r="AC160" s="94">
        <v>355788</v>
      </c>
    </row>
    <row r="161" spans="1:29" x14ac:dyDescent="0.3">
      <c r="A161" s="163">
        <f>'Qtde. Mensal'!A162</f>
        <v>44958</v>
      </c>
      <c r="B161" s="94">
        <v>603</v>
      </c>
      <c r="C161" s="95">
        <v>2510</v>
      </c>
      <c r="D161" s="95">
        <v>3212</v>
      </c>
      <c r="E161" s="95">
        <v>510</v>
      </c>
      <c r="F161" s="95">
        <v>12883</v>
      </c>
      <c r="G161" s="95">
        <v>8419</v>
      </c>
      <c r="H161" s="95">
        <v>5914</v>
      </c>
      <c r="I161" s="95">
        <v>5977</v>
      </c>
      <c r="J161" s="95">
        <v>12358</v>
      </c>
      <c r="K161" s="95">
        <v>3761</v>
      </c>
      <c r="L161" s="95">
        <v>32041</v>
      </c>
      <c r="M161" s="95">
        <v>4265</v>
      </c>
      <c r="N161" s="95">
        <v>6970</v>
      </c>
      <c r="O161" s="95">
        <v>6110</v>
      </c>
      <c r="P161" s="95">
        <v>4042</v>
      </c>
      <c r="Q161" s="95">
        <v>7890</v>
      </c>
      <c r="R161" s="95">
        <v>2285</v>
      </c>
      <c r="S161" s="95">
        <v>23132</v>
      </c>
      <c r="T161" s="95">
        <v>23419</v>
      </c>
      <c r="U161" s="95">
        <v>3116</v>
      </c>
      <c r="V161" s="95">
        <v>2030</v>
      </c>
      <c r="W161" s="95">
        <v>675</v>
      </c>
      <c r="X161" s="95">
        <v>17851</v>
      </c>
      <c r="Y161" s="95">
        <v>18426</v>
      </c>
      <c r="Z161" s="95">
        <v>1809</v>
      </c>
      <c r="AA161" s="95">
        <v>91251</v>
      </c>
      <c r="AB161" s="96">
        <v>2206</v>
      </c>
      <c r="AC161" s="94">
        <f t="shared" ref="AC161" si="2">SUM(B161:AB161)</f>
        <v>303665</v>
      </c>
    </row>
    <row r="162" spans="1:29" x14ac:dyDescent="0.3">
      <c r="A162" s="163">
        <f>'Qtde. Mensal'!A163</f>
        <v>44986</v>
      </c>
      <c r="B162" s="95">
        <v>706</v>
      </c>
      <c r="C162" s="95">
        <v>3403</v>
      </c>
      <c r="D162" s="95">
        <v>4219</v>
      </c>
      <c r="E162" s="95">
        <v>655</v>
      </c>
      <c r="F162" s="95">
        <v>17279</v>
      </c>
      <c r="G162" s="95">
        <v>9994</v>
      </c>
      <c r="H162" s="95">
        <v>7332</v>
      </c>
      <c r="I162" s="95">
        <v>8281</v>
      </c>
      <c r="J162" s="95">
        <v>15117</v>
      </c>
      <c r="K162" s="95">
        <v>4768</v>
      </c>
      <c r="L162" s="95">
        <v>40709</v>
      </c>
      <c r="M162" s="95">
        <v>5062</v>
      </c>
      <c r="N162" s="95">
        <v>8987</v>
      </c>
      <c r="O162" s="95">
        <v>7644</v>
      </c>
      <c r="P162" s="95">
        <v>4711</v>
      </c>
      <c r="Q162" s="95">
        <v>10220</v>
      </c>
      <c r="R162" s="95">
        <v>3021</v>
      </c>
      <c r="S162" s="95">
        <v>27995</v>
      </c>
      <c r="T162" s="95">
        <v>29503</v>
      </c>
      <c r="U162" s="95">
        <v>3889</v>
      </c>
      <c r="V162" s="95">
        <v>2555</v>
      </c>
      <c r="W162" s="95">
        <v>792</v>
      </c>
      <c r="X162" s="95">
        <v>23489</v>
      </c>
      <c r="Y162" s="95">
        <v>21668</v>
      </c>
      <c r="Z162" s="95">
        <v>2287</v>
      </c>
      <c r="AA162" s="95">
        <v>111606</v>
      </c>
      <c r="AB162" s="95">
        <v>2554</v>
      </c>
      <c r="AC162" s="94">
        <v>378446</v>
      </c>
    </row>
    <row r="163" spans="1:29" x14ac:dyDescent="0.3">
      <c r="A163" s="163">
        <f>'Qtde. Mensal'!A164</f>
        <v>45017</v>
      </c>
      <c r="B163" s="95">
        <v>485</v>
      </c>
      <c r="C163" s="95">
        <v>2853</v>
      </c>
      <c r="D163" s="95">
        <v>3403</v>
      </c>
      <c r="E163" s="95">
        <v>593</v>
      </c>
      <c r="F163" s="95">
        <v>13836</v>
      </c>
      <c r="G163" s="95">
        <v>7895</v>
      </c>
      <c r="H163" s="95">
        <v>5801</v>
      </c>
      <c r="I163" s="95">
        <v>6137</v>
      </c>
      <c r="J163" s="95">
        <v>11816</v>
      </c>
      <c r="K163" s="95">
        <v>4030</v>
      </c>
      <c r="L163" s="95">
        <v>31479</v>
      </c>
      <c r="M163" s="95">
        <v>4040</v>
      </c>
      <c r="N163" s="95">
        <v>6999</v>
      </c>
      <c r="O163" s="95">
        <v>5972</v>
      </c>
      <c r="P163" s="95">
        <v>3650</v>
      </c>
      <c r="Q163" s="95">
        <v>8112</v>
      </c>
      <c r="R163" s="95">
        <v>2010</v>
      </c>
      <c r="S163" s="95">
        <v>21504</v>
      </c>
      <c r="T163" s="95">
        <v>24846</v>
      </c>
      <c r="U163" s="95">
        <v>3192</v>
      </c>
      <c r="V163" s="95">
        <v>2051</v>
      </c>
      <c r="W163" s="95">
        <v>665</v>
      </c>
      <c r="X163" s="95">
        <v>18003</v>
      </c>
      <c r="Y163" s="95">
        <v>17037</v>
      </c>
      <c r="Z163" s="95">
        <v>1853</v>
      </c>
      <c r="AA163" s="95">
        <v>88610</v>
      </c>
      <c r="AB163" s="95">
        <v>2026</v>
      </c>
      <c r="AC163" s="94">
        <v>298898</v>
      </c>
    </row>
    <row r="164" spans="1:29" x14ac:dyDescent="0.3">
      <c r="A164" s="163">
        <f>'Qtde. Mensal'!A165</f>
        <v>45047</v>
      </c>
      <c r="B164" s="94">
        <v>671</v>
      </c>
      <c r="C164" s="95">
        <v>3602</v>
      </c>
      <c r="D164" s="95">
        <v>3959</v>
      </c>
      <c r="E164" s="95">
        <v>693</v>
      </c>
      <c r="F164" s="95">
        <v>16120</v>
      </c>
      <c r="G164" s="95">
        <v>10250</v>
      </c>
      <c r="H164" s="95">
        <v>6751</v>
      </c>
      <c r="I164" s="95">
        <v>7525</v>
      </c>
      <c r="J164" s="95">
        <v>14045</v>
      </c>
      <c r="K164" s="95">
        <v>4908</v>
      </c>
      <c r="L164" s="95">
        <v>36779</v>
      </c>
      <c r="M164" s="95">
        <v>4742</v>
      </c>
      <c r="N164" s="95">
        <v>8173</v>
      </c>
      <c r="O164" s="95">
        <v>7351</v>
      </c>
      <c r="P164" s="95">
        <v>4300</v>
      </c>
      <c r="Q164" s="95">
        <v>9849</v>
      </c>
      <c r="R164" s="95">
        <v>2817</v>
      </c>
      <c r="S164" s="95">
        <v>25116</v>
      </c>
      <c r="T164" s="95">
        <v>31228</v>
      </c>
      <c r="U164" s="95">
        <v>3859</v>
      </c>
      <c r="V164" s="95">
        <v>2388</v>
      </c>
      <c r="W164" s="95">
        <v>785</v>
      </c>
      <c r="X164" s="95">
        <v>20833</v>
      </c>
      <c r="Y164" s="95">
        <v>20598</v>
      </c>
      <c r="Z164" s="95">
        <v>2177</v>
      </c>
      <c r="AA164" s="95">
        <v>106384</v>
      </c>
      <c r="AB164" s="96">
        <v>2376</v>
      </c>
      <c r="AC164" s="94">
        <v>358279</v>
      </c>
    </row>
    <row r="165" spans="1:29" x14ac:dyDescent="0.3">
      <c r="A165" s="163">
        <f>'Qtde. Mensal'!A166</f>
        <v>45078</v>
      </c>
      <c r="B165" s="94">
        <v>592</v>
      </c>
      <c r="C165" s="95">
        <v>2680</v>
      </c>
      <c r="D165" s="95">
        <v>3496</v>
      </c>
      <c r="E165" s="95">
        <v>601</v>
      </c>
      <c r="F165" s="95">
        <v>13317</v>
      </c>
      <c r="G165" s="95">
        <v>9127</v>
      </c>
      <c r="H165" s="95">
        <v>6232</v>
      </c>
      <c r="I165" s="95">
        <v>7057</v>
      </c>
      <c r="J165" s="95">
        <v>13240</v>
      </c>
      <c r="K165" s="95">
        <v>4246</v>
      </c>
      <c r="L165" s="95">
        <v>35326</v>
      </c>
      <c r="M165" s="95">
        <v>4398</v>
      </c>
      <c r="N165" s="95">
        <v>7299</v>
      </c>
      <c r="O165" s="95">
        <v>6607</v>
      </c>
      <c r="P165" s="95">
        <v>3700</v>
      </c>
      <c r="Q165" s="95">
        <v>8749</v>
      </c>
      <c r="R165" s="95">
        <v>2470</v>
      </c>
      <c r="S165" s="95">
        <v>23637</v>
      </c>
      <c r="T165" s="95">
        <v>26536</v>
      </c>
      <c r="U165" s="95">
        <v>3400</v>
      </c>
      <c r="V165" s="95">
        <v>2190</v>
      </c>
      <c r="W165" s="95">
        <v>615</v>
      </c>
      <c r="X165" s="95">
        <v>19604</v>
      </c>
      <c r="Y165" s="95">
        <v>18920</v>
      </c>
      <c r="Z165" s="95">
        <v>1737</v>
      </c>
      <c r="AA165" s="95">
        <v>99274</v>
      </c>
      <c r="AB165" s="96">
        <v>2208</v>
      </c>
      <c r="AC165" s="94">
        <v>327258</v>
      </c>
    </row>
    <row r="166" spans="1:29" x14ac:dyDescent="0.3">
      <c r="A166" s="163">
        <f>'Qtde. Mensal'!A167</f>
        <v>45108</v>
      </c>
      <c r="B166" s="94">
        <v>622</v>
      </c>
      <c r="C166" s="95">
        <v>3103</v>
      </c>
      <c r="D166" s="95">
        <v>3602</v>
      </c>
      <c r="E166" s="95">
        <v>581</v>
      </c>
      <c r="F166" s="95">
        <v>15878</v>
      </c>
      <c r="G166" s="95">
        <v>8984</v>
      </c>
      <c r="H166" s="95">
        <v>6598</v>
      </c>
      <c r="I166" s="95">
        <v>7499</v>
      </c>
      <c r="J166" s="95">
        <v>12801</v>
      </c>
      <c r="K166" s="95">
        <v>4525</v>
      </c>
      <c r="L166" s="95">
        <v>36043</v>
      </c>
      <c r="M166" s="95">
        <v>4580</v>
      </c>
      <c r="N166" s="95">
        <v>7481</v>
      </c>
      <c r="O166" s="95">
        <v>6003</v>
      </c>
      <c r="P166" s="95">
        <v>4152</v>
      </c>
      <c r="Q166" s="95">
        <v>9638</v>
      </c>
      <c r="R166" s="95">
        <v>2589</v>
      </c>
      <c r="S166" s="95">
        <v>24784</v>
      </c>
      <c r="T166" s="95">
        <v>27385</v>
      </c>
      <c r="U166" s="95">
        <v>3646</v>
      </c>
      <c r="V166" s="95">
        <v>2318</v>
      </c>
      <c r="W166" s="95">
        <v>690</v>
      </c>
      <c r="X166" s="95">
        <v>20063</v>
      </c>
      <c r="Y166" s="95">
        <v>19377</v>
      </c>
      <c r="Z166" s="95">
        <v>2147</v>
      </c>
      <c r="AA166" s="95">
        <v>102588</v>
      </c>
      <c r="AB166" s="96">
        <v>1883</v>
      </c>
      <c r="AC166" s="94">
        <v>339560</v>
      </c>
    </row>
    <row r="167" spans="1:29" x14ac:dyDescent="0.3">
      <c r="A167" s="163">
        <f>'Qtde. Mensal'!A168</f>
        <v>45139</v>
      </c>
      <c r="B167" s="94">
        <v>655</v>
      </c>
      <c r="C167" s="95">
        <v>3283</v>
      </c>
      <c r="D167" s="95">
        <v>3627</v>
      </c>
      <c r="E167" s="95">
        <v>654</v>
      </c>
      <c r="F167" s="95">
        <v>15816</v>
      </c>
      <c r="G167" s="95">
        <v>9927</v>
      </c>
      <c r="H167" s="95">
        <v>6593</v>
      </c>
      <c r="I167" s="95">
        <v>8027</v>
      </c>
      <c r="J167" s="95">
        <v>14923</v>
      </c>
      <c r="K167" s="95">
        <v>4894</v>
      </c>
      <c r="L167" s="95">
        <v>38415</v>
      </c>
      <c r="M167" s="95">
        <v>5039</v>
      </c>
      <c r="N167" s="95">
        <v>7860</v>
      </c>
      <c r="O167" s="95">
        <v>6934</v>
      </c>
      <c r="P167" s="95">
        <v>4458</v>
      </c>
      <c r="Q167" s="95">
        <v>10166</v>
      </c>
      <c r="R167" s="95">
        <v>2625</v>
      </c>
      <c r="S167" s="95">
        <v>26369</v>
      </c>
      <c r="T167" s="95">
        <v>31038</v>
      </c>
      <c r="U167" s="95">
        <v>4085</v>
      </c>
      <c r="V167" s="95">
        <v>2288</v>
      </c>
      <c r="W167" s="95">
        <v>695</v>
      </c>
      <c r="X167" s="95">
        <v>22629</v>
      </c>
      <c r="Y167" s="95">
        <v>21296</v>
      </c>
      <c r="Z167" s="95">
        <v>2377</v>
      </c>
      <c r="AA167" s="95">
        <v>110212</v>
      </c>
      <c r="AB167" s="96">
        <v>2454</v>
      </c>
      <c r="AC167" s="94">
        <v>367339</v>
      </c>
    </row>
    <row r="168" spans="1:29" x14ac:dyDescent="0.3">
      <c r="A168" s="163">
        <f>'Qtde. Mensal'!A169</f>
        <v>45170</v>
      </c>
      <c r="B168" s="94">
        <v>499</v>
      </c>
      <c r="C168" s="95">
        <v>2794</v>
      </c>
      <c r="D168" s="95">
        <v>2990</v>
      </c>
      <c r="E168" s="95">
        <v>527</v>
      </c>
      <c r="F168" s="95">
        <v>13801</v>
      </c>
      <c r="G168" s="95">
        <v>8442</v>
      </c>
      <c r="H168" s="95">
        <v>5630</v>
      </c>
      <c r="I168" s="95">
        <v>6615</v>
      </c>
      <c r="J168" s="95">
        <v>12250</v>
      </c>
      <c r="K168" s="95">
        <v>4111</v>
      </c>
      <c r="L168" s="95">
        <v>32394</v>
      </c>
      <c r="M168" s="95">
        <v>4130</v>
      </c>
      <c r="N168" s="95">
        <v>6604</v>
      </c>
      <c r="O168" s="95">
        <v>5967</v>
      </c>
      <c r="P168" s="95">
        <v>3747</v>
      </c>
      <c r="Q168" s="95">
        <v>8804</v>
      </c>
      <c r="R168" s="95">
        <v>2211</v>
      </c>
      <c r="S168" s="95">
        <v>22071</v>
      </c>
      <c r="T168" s="95">
        <v>25172</v>
      </c>
      <c r="U168" s="95">
        <v>3163</v>
      </c>
      <c r="V168" s="95">
        <v>1914</v>
      </c>
      <c r="W168" s="95">
        <v>633</v>
      </c>
      <c r="X168" s="95">
        <v>18252</v>
      </c>
      <c r="Y168" s="95">
        <v>18387</v>
      </c>
      <c r="Z168" s="95">
        <v>1924</v>
      </c>
      <c r="AA168" s="95">
        <v>91517</v>
      </c>
      <c r="AB168" s="96">
        <v>1904</v>
      </c>
      <c r="AC168" s="94">
        <v>306453</v>
      </c>
    </row>
    <row r="169" spans="1:29" x14ac:dyDescent="0.3">
      <c r="A169" s="163">
        <f>'Qtde. Mensal'!A170</f>
        <v>45200</v>
      </c>
      <c r="B169" s="94">
        <v>551</v>
      </c>
      <c r="C169" s="95">
        <v>3078</v>
      </c>
      <c r="D169" s="95">
        <v>3386</v>
      </c>
      <c r="E169" s="95">
        <v>598</v>
      </c>
      <c r="F169" s="95">
        <v>14895</v>
      </c>
      <c r="G169" s="95">
        <v>9043</v>
      </c>
      <c r="H169" s="95">
        <v>6273</v>
      </c>
      <c r="I169" s="95">
        <v>7768</v>
      </c>
      <c r="J169" s="95">
        <v>13272</v>
      </c>
      <c r="K169" s="95">
        <v>4660</v>
      </c>
      <c r="L169" s="95">
        <v>35388</v>
      </c>
      <c r="M169" s="95">
        <v>4420</v>
      </c>
      <c r="N169" s="95">
        <v>7493</v>
      </c>
      <c r="O169" s="95">
        <v>6363</v>
      </c>
      <c r="P169" s="95">
        <v>4204</v>
      </c>
      <c r="Q169" s="95">
        <v>9556</v>
      </c>
      <c r="R169" s="95">
        <v>2279</v>
      </c>
      <c r="S169" s="95">
        <v>24368</v>
      </c>
      <c r="T169" s="95">
        <v>27989</v>
      </c>
      <c r="U169" s="95">
        <v>3450</v>
      </c>
      <c r="V169" s="95">
        <v>2095</v>
      </c>
      <c r="W169" s="95">
        <v>646</v>
      </c>
      <c r="X169" s="95">
        <v>21106</v>
      </c>
      <c r="Y169" s="95">
        <v>19808</v>
      </c>
      <c r="Z169" s="95">
        <v>2158</v>
      </c>
      <c r="AA169" s="95">
        <v>101609</v>
      </c>
      <c r="AB169" s="96">
        <v>2120</v>
      </c>
      <c r="AC169" s="94">
        <v>338576</v>
      </c>
    </row>
    <row r="170" spans="1:29" x14ac:dyDescent="0.3">
      <c r="A170" s="163">
        <f>'Qtde. Mensal'!A171</f>
        <v>45231</v>
      </c>
      <c r="B170" s="94">
        <v>546</v>
      </c>
      <c r="C170" s="95">
        <v>2744</v>
      </c>
      <c r="D170" s="95">
        <v>3315</v>
      </c>
      <c r="E170" s="95">
        <v>567</v>
      </c>
      <c r="F170" s="95">
        <v>14024</v>
      </c>
      <c r="G170" s="95">
        <v>7947</v>
      </c>
      <c r="H170" s="95">
        <v>5688</v>
      </c>
      <c r="I170" s="95">
        <v>6826</v>
      </c>
      <c r="J170" s="95">
        <v>11927</v>
      </c>
      <c r="K170" s="95">
        <v>4133</v>
      </c>
      <c r="L170" s="95">
        <v>31658</v>
      </c>
      <c r="M170" s="95">
        <v>3991</v>
      </c>
      <c r="N170" s="95">
        <v>6671</v>
      </c>
      <c r="O170" s="95">
        <v>5991</v>
      </c>
      <c r="P170" s="95">
        <v>3842</v>
      </c>
      <c r="Q170" s="95">
        <v>8466</v>
      </c>
      <c r="R170" s="95">
        <v>2305</v>
      </c>
      <c r="S170" s="95">
        <v>21578</v>
      </c>
      <c r="T170" s="95">
        <v>24562</v>
      </c>
      <c r="U170" s="95">
        <v>3209</v>
      </c>
      <c r="V170" s="95">
        <v>1853</v>
      </c>
      <c r="W170" s="95">
        <v>568</v>
      </c>
      <c r="X170" s="95">
        <v>19274</v>
      </c>
      <c r="Y170" s="95">
        <v>17380</v>
      </c>
      <c r="Z170" s="95">
        <v>1969</v>
      </c>
      <c r="AA170" s="95">
        <v>86853</v>
      </c>
      <c r="AB170" s="96">
        <v>1991</v>
      </c>
      <c r="AC170" s="94">
        <v>299878</v>
      </c>
    </row>
    <row r="171" spans="1:29" ht="13.5" thickBot="1" x14ac:dyDescent="0.35">
      <c r="A171" s="164">
        <f>'Qtde. Mensal'!A172</f>
        <v>45261</v>
      </c>
      <c r="B171" s="97">
        <v>458</v>
      </c>
      <c r="C171" s="98">
        <v>2076</v>
      </c>
      <c r="D171" s="98">
        <v>2594</v>
      </c>
      <c r="E171" s="98">
        <v>438</v>
      </c>
      <c r="F171" s="98">
        <v>10576</v>
      </c>
      <c r="G171" s="98">
        <v>6399</v>
      </c>
      <c r="H171" s="98">
        <v>4513</v>
      </c>
      <c r="I171" s="98">
        <v>5321</v>
      </c>
      <c r="J171" s="98">
        <v>9205</v>
      </c>
      <c r="K171" s="98">
        <v>3177</v>
      </c>
      <c r="L171" s="98">
        <v>24701</v>
      </c>
      <c r="M171" s="98">
        <v>2803</v>
      </c>
      <c r="N171" s="98">
        <v>4707</v>
      </c>
      <c r="O171" s="98">
        <v>4189</v>
      </c>
      <c r="P171" s="98">
        <v>2887</v>
      </c>
      <c r="Q171" s="98">
        <v>6417</v>
      </c>
      <c r="R171" s="98">
        <v>1648</v>
      </c>
      <c r="S171" s="98">
        <v>15563</v>
      </c>
      <c r="T171" s="98">
        <v>19499</v>
      </c>
      <c r="U171" s="98">
        <v>2471</v>
      </c>
      <c r="V171" s="98">
        <v>1439</v>
      </c>
      <c r="W171" s="98">
        <v>457</v>
      </c>
      <c r="X171" s="98">
        <v>14000</v>
      </c>
      <c r="Y171" s="98">
        <v>12207</v>
      </c>
      <c r="Z171" s="98">
        <v>1532</v>
      </c>
      <c r="AA171" s="98">
        <v>69666</v>
      </c>
      <c r="AB171" s="99">
        <v>1483</v>
      </c>
      <c r="AC171" s="97">
        <v>230426</v>
      </c>
    </row>
    <row r="172" spans="1:29" x14ac:dyDescent="0.3">
      <c r="A172" s="162">
        <f>'Qtde. Mensal'!A173</f>
        <v>45292</v>
      </c>
      <c r="B172" s="91">
        <v>684</v>
      </c>
      <c r="C172" s="92">
        <v>3190</v>
      </c>
      <c r="D172" s="92">
        <v>4065</v>
      </c>
      <c r="E172" s="92">
        <v>658</v>
      </c>
      <c r="F172" s="92">
        <v>16012</v>
      </c>
      <c r="G172" s="92">
        <v>10388</v>
      </c>
      <c r="H172" s="92">
        <v>7001</v>
      </c>
      <c r="I172" s="92">
        <v>8130</v>
      </c>
      <c r="J172" s="92">
        <v>15639</v>
      </c>
      <c r="K172" s="92">
        <v>5279</v>
      </c>
      <c r="L172" s="92">
        <v>41290</v>
      </c>
      <c r="M172" s="92">
        <v>4917</v>
      </c>
      <c r="N172" s="92">
        <v>8423</v>
      </c>
      <c r="O172" s="92">
        <v>7205</v>
      </c>
      <c r="P172" s="92">
        <v>4786</v>
      </c>
      <c r="Q172" s="92">
        <v>10766</v>
      </c>
      <c r="R172" s="92">
        <v>2720</v>
      </c>
      <c r="S172" s="92">
        <v>27690</v>
      </c>
      <c r="T172" s="92">
        <v>30749</v>
      </c>
      <c r="U172" s="92">
        <v>3868</v>
      </c>
      <c r="V172" s="92">
        <v>2305</v>
      </c>
      <c r="W172" s="92">
        <v>710</v>
      </c>
      <c r="X172" s="92">
        <v>23176</v>
      </c>
      <c r="Y172" s="92">
        <v>22544</v>
      </c>
      <c r="Z172" s="92">
        <v>2507</v>
      </c>
      <c r="AA172" s="92">
        <v>114567</v>
      </c>
      <c r="AB172" s="93">
        <v>2477</v>
      </c>
      <c r="AC172" s="94">
        <v>381746</v>
      </c>
    </row>
    <row r="173" spans="1:29" x14ac:dyDescent="0.3">
      <c r="A173" s="163">
        <f>'Qtde. Mensal'!A174</f>
        <v>45323</v>
      </c>
      <c r="B173" s="94">
        <v>662</v>
      </c>
      <c r="C173" s="95">
        <v>3113</v>
      </c>
      <c r="D173" s="95">
        <v>3562</v>
      </c>
      <c r="E173" s="95">
        <v>630</v>
      </c>
      <c r="F173" s="95">
        <v>14440</v>
      </c>
      <c r="G173" s="95">
        <v>9034</v>
      </c>
      <c r="H173" s="95">
        <v>6596</v>
      </c>
      <c r="I173" s="95">
        <v>7470</v>
      </c>
      <c r="J173" s="95">
        <v>14611</v>
      </c>
      <c r="K173" s="95">
        <v>4434</v>
      </c>
      <c r="L173" s="95">
        <v>36853</v>
      </c>
      <c r="M173" s="95">
        <v>4828</v>
      </c>
      <c r="N173" s="95">
        <v>8594</v>
      </c>
      <c r="O173" s="95">
        <v>6625</v>
      </c>
      <c r="P173" s="95">
        <v>4380</v>
      </c>
      <c r="Q173" s="95">
        <v>9096</v>
      </c>
      <c r="R173" s="95">
        <v>2554</v>
      </c>
      <c r="S173" s="95">
        <v>27633</v>
      </c>
      <c r="T173" s="95">
        <v>26155</v>
      </c>
      <c r="U173" s="95">
        <v>3422</v>
      </c>
      <c r="V173" s="95">
        <v>2318</v>
      </c>
      <c r="W173" s="95">
        <v>698</v>
      </c>
      <c r="X173" s="95">
        <v>21723</v>
      </c>
      <c r="Y173" s="95">
        <v>22084</v>
      </c>
      <c r="Z173" s="95">
        <v>2159</v>
      </c>
      <c r="AA173" s="95">
        <v>111712</v>
      </c>
      <c r="AB173" s="96">
        <v>2332</v>
      </c>
      <c r="AC173" s="94">
        <v>357718</v>
      </c>
    </row>
    <row r="174" spans="1:29" x14ac:dyDescent="0.3">
      <c r="A174" s="163">
        <f>'Qtde. Mensal'!A175</f>
        <v>45352</v>
      </c>
      <c r="B174" s="95">
        <v>629</v>
      </c>
      <c r="C174" s="95">
        <v>3100</v>
      </c>
      <c r="D174" s="95">
        <v>3702</v>
      </c>
      <c r="E174" s="95">
        <v>620</v>
      </c>
      <c r="F174" s="95">
        <v>15334</v>
      </c>
      <c r="G174" s="95">
        <v>8732</v>
      </c>
      <c r="H174" s="95">
        <v>6892</v>
      </c>
      <c r="I174" s="95">
        <v>7859</v>
      </c>
      <c r="J174" s="95">
        <v>14522</v>
      </c>
      <c r="K174" s="95">
        <v>4587</v>
      </c>
      <c r="L174" s="95">
        <v>37588</v>
      </c>
      <c r="M174" s="95">
        <v>4794</v>
      </c>
      <c r="N174" s="95">
        <v>8303</v>
      </c>
      <c r="O174" s="95">
        <v>6875</v>
      </c>
      <c r="P174" s="95">
        <v>4237</v>
      </c>
      <c r="Q174" s="95">
        <v>9668</v>
      </c>
      <c r="R174" s="95">
        <v>2497</v>
      </c>
      <c r="S174" s="95">
        <v>26454</v>
      </c>
      <c r="T174" s="95">
        <v>28707</v>
      </c>
      <c r="U174" s="95">
        <v>3833</v>
      </c>
      <c r="V174" s="95">
        <v>2303</v>
      </c>
      <c r="W174" s="95">
        <v>655</v>
      </c>
      <c r="X174" s="95">
        <v>22482</v>
      </c>
      <c r="Y174" s="95">
        <v>20954</v>
      </c>
      <c r="Z174" s="95">
        <v>2221</v>
      </c>
      <c r="AA174" s="95">
        <v>112138</v>
      </c>
      <c r="AB174" s="95">
        <v>2506</v>
      </c>
      <c r="AC174" s="94">
        <v>362192</v>
      </c>
    </row>
    <row r="175" spans="1:29" x14ac:dyDescent="0.3">
      <c r="A175" s="163">
        <f>'Qtde. Mensal'!A176</f>
        <v>45383</v>
      </c>
      <c r="B175" s="95">
        <v>807</v>
      </c>
      <c r="C175" s="95">
        <v>3480</v>
      </c>
      <c r="D175" s="95">
        <v>4531</v>
      </c>
      <c r="E175" s="95">
        <v>768</v>
      </c>
      <c r="F175" s="95">
        <v>16925</v>
      </c>
      <c r="G175" s="95">
        <v>10479</v>
      </c>
      <c r="H175" s="95">
        <v>7503</v>
      </c>
      <c r="I175" s="95">
        <v>8417</v>
      </c>
      <c r="J175" s="95">
        <v>15778</v>
      </c>
      <c r="K175" s="95">
        <v>5024</v>
      </c>
      <c r="L175" s="95">
        <v>41593</v>
      </c>
      <c r="M175" s="95">
        <v>5335</v>
      </c>
      <c r="N175" s="95">
        <v>9223</v>
      </c>
      <c r="O175" s="95">
        <v>7527</v>
      </c>
      <c r="P175" s="95">
        <v>4773</v>
      </c>
      <c r="Q175" s="95">
        <v>11196</v>
      </c>
      <c r="R175" s="95">
        <v>2972</v>
      </c>
      <c r="S175" s="95">
        <v>29214</v>
      </c>
      <c r="T175" s="95">
        <v>30954</v>
      </c>
      <c r="U175" s="95">
        <v>4127</v>
      </c>
      <c r="V175" s="95">
        <v>2500</v>
      </c>
      <c r="W175" s="95">
        <v>821</v>
      </c>
      <c r="X175" s="95">
        <v>24344</v>
      </c>
      <c r="Y175" s="95">
        <v>23271</v>
      </c>
      <c r="Z175" s="95">
        <v>2541</v>
      </c>
      <c r="AA175" s="95">
        <v>120044</v>
      </c>
      <c r="AB175" s="95">
        <v>2655</v>
      </c>
      <c r="AC175" s="94">
        <v>396802</v>
      </c>
    </row>
    <row r="176" spans="1:29" x14ac:dyDescent="0.3">
      <c r="A176" s="163">
        <f>'Qtde. Mensal'!A177</f>
        <v>45413</v>
      </c>
      <c r="B176" s="94">
        <v>736</v>
      </c>
      <c r="C176" s="95">
        <v>3208</v>
      </c>
      <c r="D176" s="95">
        <v>4197</v>
      </c>
      <c r="E176" s="95">
        <v>754</v>
      </c>
      <c r="F176" s="95">
        <v>16229</v>
      </c>
      <c r="G176" s="95">
        <v>10471</v>
      </c>
      <c r="H176" s="95">
        <v>7052</v>
      </c>
      <c r="I176" s="95">
        <v>8026</v>
      </c>
      <c r="J176" s="95">
        <v>14440</v>
      </c>
      <c r="K176" s="95">
        <v>4824</v>
      </c>
      <c r="L176" s="95">
        <v>38362</v>
      </c>
      <c r="M176" s="95">
        <v>5001</v>
      </c>
      <c r="N176" s="95">
        <v>8408</v>
      </c>
      <c r="O176" s="95">
        <v>7652</v>
      </c>
      <c r="P176" s="95">
        <v>4679</v>
      </c>
      <c r="Q176" s="95">
        <v>10996</v>
      </c>
      <c r="R176" s="95">
        <v>2883</v>
      </c>
      <c r="S176" s="95">
        <v>25605</v>
      </c>
      <c r="T176" s="95">
        <v>30456</v>
      </c>
      <c r="U176" s="95">
        <v>3836</v>
      </c>
      <c r="V176" s="95">
        <v>2182</v>
      </c>
      <c r="W176" s="95">
        <v>793</v>
      </c>
      <c r="X176" s="95">
        <v>15010</v>
      </c>
      <c r="Y176" s="95">
        <v>20869</v>
      </c>
      <c r="Z176" s="95">
        <v>2215</v>
      </c>
      <c r="AA176" s="95">
        <v>111572</v>
      </c>
      <c r="AB176" s="96">
        <v>2349</v>
      </c>
      <c r="AC176" s="94">
        <v>362805</v>
      </c>
    </row>
    <row r="177" spans="1:29" x14ac:dyDescent="0.3">
      <c r="A177" s="163">
        <f>'Qtde. Mensal'!A178</f>
        <v>45444</v>
      </c>
      <c r="B177" s="94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6"/>
      <c r="AC177" s="94"/>
    </row>
    <row r="178" spans="1:29" x14ac:dyDescent="0.3">
      <c r="A178" s="163">
        <f>'Qtde. Mensal'!A179</f>
        <v>45474</v>
      </c>
      <c r="B178" s="94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6"/>
      <c r="AC178" s="94"/>
    </row>
    <row r="179" spans="1:29" x14ac:dyDescent="0.3">
      <c r="A179" s="163">
        <f>'Qtde. Mensal'!A180</f>
        <v>45505</v>
      </c>
      <c r="B179" s="94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6"/>
      <c r="AC179" s="94"/>
    </row>
    <row r="180" spans="1:29" x14ac:dyDescent="0.3">
      <c r="A180" s="163">
        <f>'Qtde. Mensal'!A181</f>
        <v>45536</v>
      </c>
      <c r="B180" s="94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6"/>
      <c r="AC180" s="94"/>
    </row>
    <row r="181" spans="1:29" x14ac:dyDescent="0.3">
      <c r="A181" s="163">
        <f>'Qtde. Mensal'!A182</f>
        <v>45566</v>
      </c>
      <c r="B181" s="94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6"/>
      <c r="AC181" s="94"/>
    </row>
    <row r="182" spans="1:29" x14ac:dyDescent="0.3">
      <c r="A182" s="163">
        <f>'Qtde. Mensal'!A183</f>
        <v>45597</v>
      </c>
      <c r="B182" s="94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6"/>
      <c r="AC182" s="94"/>
    </row>
    <row r="183" spans="1:29" ht="13.5" thickBot="1" x14ac:dyDescent="0.35">
      <c r="A183" s="164">
        <f>'Qtde. Mensal'!A184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A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Qtde. Mensal</vt:lpstr>
      <vt:lpstr>Qtde. Acum. Anual</vt:lpstr>
      <vt:lpstr>Part. Mensal</vt:lpstr>
      <vt:lpstr>Part. Acum. Anual</vt:lpstr>
      <vt:lpstr>Var. Mensal</vt:lpstr>
      <vt:lpstr>Var. Anual</vt:lpstr>
      <vt:lpstr>Var. Acum. Anual</vt:lpstr>
      <vt:lpstr>Var. Acum. 12 Meses</vt:lpstr>
      <vt:lpstr>Ufs mensal</vt:lpstr>
      <vt:lpstr>Part.Mensal</vt:lpstr>
      <vt:lpstr>Var.Mensal</vt:lpstr>
      <vt:lpstr>Var.Anual</vt:lpstr>
      <vt:lpstr>Ufs Acumulada</vt:lpstr>
      <vt:lpstr>Var.Acum.</vt:lpstr>
      <vt:lpstr>Part.Acum.Anual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Hipolito, Larissa</cp:lastModifiedBy>
  <dcterms:created xsi:type="dcterms:W3CDTF">2009-03-27T14:10:37Z</dcterms:created>
  <dcterms:modified xsi:type="dcterms:W3CDTF">2024-09-05T18:39:46Z</dcterms:modified>
</cp:coreProperties>
</file>